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https://sedtolimagovco-my.sharepoint.com/personal/geidy_hernandez_sedtolima_gov_co/Documents/SISTEMAS/publicaciones/2021/"/>
    </mc:Choice>
  </mc:AlternateContent>
  <xr:revisionPtr revIDLastSave="0" documentId="8_{809F1505-D8C1-4B3F-9279-D865F99C2DE6}" xr6:coauthVersionLast="47" xr6:coauthVersionMax="47" xr10:uidLastSave="{00000000-0000-0000-0000-000000000000}"/>
  <workbookProtection workbookAlgorithmName="SHA-512" workbookHashValue="Akt+cA2r6SEwFxJexp6GhCp/d6sJdFycs9UtU6xw3MuTUVDlO5FD3+XEI1SSQ1OrFSQqg+Z+R/8RkG43eEO8NQ==" workbookSaltValue="ci/f0fIAK04jOeUfbyn+Pw==" workbookSpinCount="100000" lockStructure="1"/>
  <bookViews>
    <workbookView xWindow="-120" yWindow="-120" windowWidth="20730" windowHeight="10545" xr2:uid="{744EBDFB-E369-4FA8-B2DE-0AD91F21DE13}"/>
  </bookViews>
  <sheets>
    <sheet name="PORTADA" sheetId="21" r:id="rId1"/>
    <sheet name="INDICE" sheetId="1" r:id="rId2"/>
    <sheet name="1. INTRODUCCIÓN" sheetId="19" r:id="rId3"/>
    <sheet name="2. IE VALIDACIONES" sheetId="2" r:id="rId4"/>
    <sheet name="3. CATEGORIAS DE DESEMPEÑO" sheetId="3" r:id="rId5"/>
    <sheet name="4. CLASIFICACION IE" sheetId="4" r:id="rId6"/>
    <sheet name="5. PROMEDIO POR AREAS" sheetId="5" r:id="rId7"/>
    <sheet name="6. RTA. INCORRECTAS-LECTURA CRI" sheetId="11" r:id="rId8"/>
    <sheet name="7.  RTA. INCORRECTAS-MATEMAT." sheetId="12" r:id="rId9"/>
    <sheet name="8. RTA. INCORRECTAS C. SOCIAL" sheetId="13" r:id="rId10"/>
    <sheet name="9. RTA. INCORRECTAS-C. NALES" sheetId="6" r:id="rId11"/>
    <sheet name="10. % ESTUD. POR NIVELES LC" sheetId="7" r:id="rId12"/>
    <sheet name="11. ESTUD. POR NIVELES MATEMATI" sheetId="14" r:id="rId13"/>
    <sheet name="12. ESTUD. POR NIVELES C.SOCIA" sheetId="15" r:id="rId14"/>
    <sheet name="13. ESTUD. POR NIVEL C.NTLES." sheetId="16" r:id="rId15"/>
    <sheet name="14. ESTUD. POR NIVELES INGLES" sheetId="10" r:id="rId16"/>
    <sheet name="15. MPIO AREAS POR PROMEDIO" sheetId="8" r:id="rId17"/>
    <sheet name="16. CONCLUSIONES" sheetId="18" r:id="rId18"/>
  </sheets>
  <definedNames>
    <definedName name="_xlnm._FilterDatabase" localSheetId="16" hidden="1">'15. MPIO AREAS POR PROMEDIO'!$A$15:$WYF$68</definedName>
    <definedName name="_xlnm._FilterDatabase" localSheetId="5" hidden="1">'4. CLASIFICACION IE'!$B$17:$N$260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G17" i="3" l="1"/>
  <c r="BA17" i="3"/>
  <c r="AQ17" i="3"/>
  <c r="W17" i="3"/>
  <c r="H16" i="3"/>
  <c r="H15" i="3"/>
  <c r="H14" i="3"/>
  <c r="H13" i="3"/>
  <c r="H12" i="3"/>
  <c r="B16" i="3"/>
  <c r="B15" i="3"/>
  <c r="B14" i="3"/>
  <c r="B13" i="3"/>
  <c r="B12" i="3"/>
  <c r="B19" i="3"/>
  <c r="L17" i="3"/>
  <c r="M16" i="3" s="1"/>
  <c r="J17" i="3"/>
  <c r="K13" i="3" s="1"/>
  <c r="F17" i="3"/>
  <c r="G16" i="3" s="1"/>
  <c r="D17" i="3"/>
  <c r="E16" i="3" s="1"/>
  <c r="Q177" i="4"/>
  <c r="H17" i="3" l="1"/>
  <c r="I12" i="3" s="1"/>
  <c r="I14" i="3"/>
  <c r="I15" i="3"/>
  <c r="I16" i="3"/>
  <c r="K16" i="3"/>
  <c r="K12" i="3"/>
  <c r="B17" i="3"/>
  <c r="C15" i="3" s="1"/>
  <c r="E12" i="3"/>
  <c r="E13" i="3"/>
  <c r="E15" i="3"/>
  <c r="E14" i="3"/>
  <c r="K15" i="3"/>
  <c r="K14" i="3"/>
  <c r="G12" i="3"/>
  <c r="C14" i="3"/>
  <c r="M12" i="3"/>
  <c r="G13" i="3"/>
  <c r="M13" i="3"/>
  <c r="G14" i="3"/>
  <c r="M14" i="3"/>
  <c r="G15" i="3"/>
  <c r="M15" i="3"/>
  <c r="L134" i="3"/>
  <c r="M130" i="3" s="1"/>
  <c r="J134" i="3"/>
  <c r="K133" i="3" s="1"/>
  <c r="D134" i="3"/>
  <c r="E133" i="3" s="1"/>
  <c r="B134" i="3"/>
  <c r="C130" i="3" s="1"/>
  <c r="H133" i="3"/>
  <c r="F133" i="3"/>
  <c r="F134" i="3" s="1"/>
  <c r="H132" i="3"/>
  <c r="H131" i="3"/>
  <c r="H130" i="3"/>
  <c r="H129" i="3"/>
  <c r="L117" i="3"/>
  <c r="M114" i="3" s="1"/>
  <c r="J117" i="3"/>
  <c r="K115" i="3" s="1"/>
  <c r="F117" i="3"/>
  <c r="G113" i="3" s="1"/>
  <c r="D117" i="3"/>
  <c r="E115" i="3" s="1"/>
  <c r="B117" i="3"/>
  <c r="C114" i="3" s="1"/>
  <c r="K116" i="3"/>
  <c r="H116" i="3"/>
  <c r="H115" i="3"/>
  <c r="H114" i="3"/>
  <c r="L98" i="3"/>
  <c r="M97" i="3" s="1"/>
  <c r="J98" i="3"/>
  <c r="K97" i="3" s="1"/>
  <c r="F98" i="3"/>
  <c r="G97" i="3" s="1"/>
  <c r="D98" i="3"/>
  <c r="H97" i="3"/>
  <c r="B97" i="3"/>
  <c r="H96" i="3"/>
  <c r="B96" i="3"/>
  <c r="H95" i="3"/>
  <c r="B95" i="3"/>
  <c r="H94" i="3"/>
  <c r="B94" i="3"/>
  <c r="H93" i="3"/>
  <c r="G93" i="3"/>
  <c r="B93" i="3"/>
  <c r="H81" i="3"/>
  <c r="B81" i="3"/>
  <c r="L79" i="3"/>
  <c r="M78" i="3" s="1"/>
  <c r="J79" i="3"/>
  <c r="K76" i="3" s="1"/>
  <c r="F79" i="3"/>
  <c r="G78" i="3" s="1"/>
  <c r="D79" i="3"/>
  <c r="E78" i="3" s="1"/>
  <c r="H78" i="3"/>
  <c r="B78" i="3"/>
  <c r="H77" i="3"/>
  <c r="B77" i="3"/>
  <c r="H76" i="3"/>
  <c r="B76" i="3"/>
  <c r="H75" i="3"/>
  <c r="B75" i="3"/>
  <c r="H74" i="3"/>
  <c r="B74" i="3"/>
  <c r="B61" i="3"/>
  <c r="L59" i="3"/>
  <c r="M56" i="3" s="1"/>
  <c r="J59" i="3"/>
  <c r="K56" i="3" s="1"/>
  <c r="F59" i="3"/>
  <c r="G58" i="3" s="1"/>
  <c r="D59" i="3"/>
  <c r="E55" i="3" s="1"/>
  <c r="AZ17" i="3"/>
  <c r="AY17" i="3"/>
  <c r="AX17" i="3"/>
  <c r="AW17" i="3"/>
  <c r="AV17" i="3"/>
  <c r="AU17" i="3"/>
  <c r="AP17" i="3"/>
  <c r="AO17" i="3"/>
  <c r="AN17" i="3"/>
  <c r="AM17" i="3"/>
  <c r="AL17" i="3"/>
  <c r="AK17" i="3"/>
  <c r="H58" i="3"/>
  <c r="B58" i="3"/>
  <c r="H57" i="3"/>
  <c r="B57" i="3"/>
  <c r="H56" i="3"/>
  <c r="B56" i="3"/>
  <c r="H55" i="3"/>
  <c r="B55" i="3"/>
  <c r="M54" i="3"/>
  <c r="H54" i="3"/>
  <c r="B54" i="3"/>
  <c r="B40" i="3"/>
  <c r="L38" i="3"/>
  <c r="M35" i="3" s="1"/>
  <c r="J38" i="3"/>
  <c r="K35" i="3" s="1"/>
  <c r="F38" i="3"/>
  <c r="G37" i="3" s="1"/>
  <c r="D38" i="3"/>
  <c r="E34" i="3" s="1"/>
  <c r="AF17" i="3"/>
  <c r="AE17" i="3"/>
  <c r="AD17" i="3"/>
  <c r="AC17" i="3"/>
  <c r="AB17" i="3"/>
  <c r="AA17" i="3"/>
  <c r="V17" i="3"/>
  <c r="U17" i="3"/>
  <c r="T17" i="3"/>
  <c r="S17" i="3"/>
  <c r="R17" i="3"/>
  <c r="Q17" i="3"/>
  <c r="H37" i="3"/>
  <c r="B37" i="3"/>
  <c r="H36" i="3"/>
  <c r="B36" i="3"/>
  <c r="H35" i="3"/>
  <c r="B35" i="3"/>
  <c r="H34" i="3"/>
  <c r="B34" i="3"/>
  <c r="H33" i="3"/>
  <c r="B33" i="3"/>
  <c r="I13" i="3" l="1"/>
  <c r="M95" i="3"/>
  <c r="C12" i="3"/>
  <c r="C13" i="3"/>
  <c r="G115" i="3"/>
  <c r="C16" i="3"/>
  <c r="I17" i="3"/>
  <c r="K17" i="3"/>
  <c r="E17" i="3"/>
  <c r="G17" i="3"/>
  <c r="M17" i="3"/>
  <c r="E97" i="3"/>
  <c r="E93" i="3"/>
  <c r="E95" i="3"/>
  <c r="E94" i="3"/>
  <c r="E96" i="3"/>
  <c r="K130" i="3"/>
  <c r="K75" i="3"/>
  <c r="G116" i="3"/>
  <c r="K129" i="3"/>
  <c r="E33" i="3"/>
  <c r="G112" i="3"/>
  <c r="M129" i="3"/>
  <c r="G114" i="3"/>
  <c r="E116" i="3"/>
  <c r="K132" i="3"/>
  <c r="G35" i="3"/>
  <c r="K78" i="3"/>
  <c r="K131" i="3"/>
  <c r="E56" i="3"/>
  <c r="E75" i="3"/>
  <c r="M94" i="3"/>
  <c r="E58" i="3"/>
  <c r="E74" i="3"/>
  <c r="G75" i="3"/>
  <c r="M93" i="3"/>
  <c r="C115" i="3"/>
  <c r="E35" i="3"/>
  <c r="E37" i="3"/>
  <c r="K77" i="3"/>
  <c r="M113" i="3"/>
  <c r="K54" i="3"/>
  <c r="K74" i="3"/>
  <c r="C112" i="3"/>
  <c r="C116" i="3"/>
  <c r="C132" i="3"/>
  <c r="E76" i="3"/>
  <c r="E77" i="3"/>
  <c r="G94" i="3"/>
  <c r="G95" i="3"/>
  <c r="G96" i="3"/>
  <c r="C113" i="3"/>
  <c r="E132" i="3"/>
  <c r="K36" i="3"/>
  <c r="K33" i="3"/>
  <c r="M34" i="3"/>
  <c r="M36" i="3"/>
  <c r="M33" i="3"/>
  <c r="G56" i="3"/>
  <c r="K57" i="3"/>
  <c r="H79" i="3"/>
  <c r="I78" i="3" s="1"/>
  <c r="E113" i="3"/>
  <c r="C133" i="3"/>
  <c r="H38" i="3"/>
  <c r="I37" i="3" s="1"/>
  <c r="E36" i="3"/>
  <c r="M37" i="3"/>
  <c r="E54" i="3"/>
  <c r="M55" i="3"/>
  <c r="M57" i="3"/>
  <c r="G74" i="3"/>
  <c r="H98" i="3"/>
  <c r="I96" i="3" s="1"/>
  <c r="M96" i="3"/>
  <c r="C131" i="3"/>
  <c r="H59" i="3"/>
  <c r="I57" i="3" s="1"/>
  <c r="E57" i="3"/>
  <c r="M58" i="3"/>
  <c r="B98" i="3"/>
  <c r="C95" i="3" s="1"/>
  <c r="K112" i="3"/>
  <c r="K113" i="3"/>
  <c r="C129" i="3"/>
  <c r="B79" i="3"/>
  <c r="C77" i="3" s="1"/>
  <c r="K114" i="3"/>
  <c r="H134" i="3"/>
  <c r="I130" i="3" s="1"/>
  <c r="G130" i="3"/>
  <c r="G131" i="3"/>
  <c r="G132" i="3"/>
  <c r="G129" i="3"/>
  <c r="H117" i="3"/>
  <c r="B38" i="3"/>
  <c r="C37" i="3" s="1"/>
  <c r="B59" i="3"/>
  <c r="C58" i="3" s="1"/>
  <c r="M116" i="3"/>
  <c r="E131" i="3"/>
  <c r="G133" i="3"/>
  <c r="G33" i="3"/>
  <c r="K34" i="3"/>
  <c r="G36" i="3"/>
  <c r="K37" i="3"/>
  <c r="G54" i="3"/>
  <c r="K55" i="3"/>
  <c r="G57" i="3"/>
  <c r="K58" i="3"/>
  <c r="M74" i="3"/>
  <c r="M75" i="3"/>
  <c r="G76" i="3"/>
  <c r="M76" i="3"/>
  <c r="G77" i="3"/>
  <c r="M77" i="3"/>
  <c r="E112" i="3"/>
  <c r="M112" i="3"/>
  <c r="E114" i="3"/>
  <c r="M115" i="3"/>
  <c r="E130" i="3"/>
  <c r="M131" i="3"/>
  <c r="M132" i="3"/>
  <c r="M133" i="3"/>
  <c r="G34" i="3"/>
  <c r="G55" i="3"/>
  <c r="K93" i="3"/>
  <c r="K94" i="3"/>
  <c r="K95" i="3"/>
  <c r="K96" i="3"/>
  <c r="E129" i="3"/>
  <c r="C17" i="3" l="1"/>
  <c r="K79" i="3"/>
  <c r="G117" i="3"/>
  <c r="I34" i="3"/>
  <c r="I35" i="3"/>
  <c r="M98" i="3"/>
  <c r="E38" i="3"/>
  <c r="K134" i="3"/>
  <c r="I131" i="3"/>
  <c r="I74" i="3"/>
  <c r="I93" i="3"/>
  <c r="C74" i="3"/>
  <c r="C75" i="3"/>
  <c r="C134" i="3"/>
  <c r="C78" i="3"/>
  <c r="C117" i="3"/>
  <c r="E79" i="3"/>
  <c r="I129" i="3"/>
  <c r="I133" i="3"/>
  <c r="I132" i="3"/>
  <c r="I77" i="3"/>
  <c r="I75" i="3"/>
  <c r="E59" i="3"/>
  <c r="G98" i="3"/>
  <c r="I97" i="3"/>
  <c r="I33" i="3"/>
  <c r="M59" i="3"/>
  <c r="M134" i="3"/>
  <c r="M117" i="3"/>
  <c r="K59" i="3"/>
  <c r="K38" i="3"/>
  <c r="I95" i="3"/>
  <c r="C97" i="3"/>
  <c r="I36" i="3"/>
  <c r="C96" i="3"/>
  <c r="M38" i="3"/>
  <c r="I76" i="3"/>
  <c r="C93" i="3"/>
  <c r="E117" i="3"/>
  <c r="C94" i="3"/>
  <c r="C56" i="3"/>
  <c r="I94" i="3"/>
  <c r="C76" i="3"/>
  <c r="I56" i="3"/>
  <c r="I58" i="3"/>
  <c r="I54" i="3"/>
  <c r="I55" i="3"/>
  <c r="K117" i="3"/>
  <c r="I116" i="3"/>
  <c r="I115" i="3"/>
  <c r="I113" i="3"/>
  <c r="I112" i="3"/>
  <c r="M79" i="3"/>
  <c r="G38" i="3"/>
  <c r="G134" i="3"/>
  <c r="C54" i="3"/>
  <c r="C57" i="3"/>
  <c r="C34" i="3"/>
  <c r="G59" i="3"/>
  <c r="E134" i="3"/>
  <c r="K98" i="3"/>
  <c r="G79" i="3"/>
  <c r="C33" i="3"/>
  <c r="C36" i="3"/>
  <c r="I114" i="3"/>
  <c r="C55" i="3"/>
  <c r="C35" i="3"/>
  <c r="I79" i="3" l="1"/>
  <c r="I134" i="3"/>
  <c r="C79" i="3"/>
  <c r="C98" i="3"/>
  <c r="I98" i="3"/>
  <c r="I38" i="3"/>
  <c r="I117" i="3"/>
  <c r="I59" i="3"/>
  <c r="C59" i="3"/>
  <c r="C38" i="3"/>
  <c r="E98" i="3" l="1"/>
</calcChain>
</file>

<file path=xl/sharedStrings.xml><?xml version="1.0" encoding="utf-8"?>
<sst xmlns="http://schemas.openxmlformats.org/spreadsheetml/2006/main" count="4659" uniqueCount="682">
  <si>
    <t>GOBERNACIÓN DEL TOLIMA</t>
  </si>
  <si>
    <t>SECRETARÍA DE EDUCACIÓN Y CULTURA DEL TOLIMA</t>
  </si>
  <si>
    <t>DIRECCIÓN GESTIÓN CALDIDAD EDUCATIVA</t>
  </si>
  <si>
    <t>ENERO DE 2020</t>
  </si>
  <si>
    <t>DIRECCIÓN CALIDAD EDUCATIVA - ÁREA DE EVALUACIÓN.</t>
  </si>
  <si>
    <t>CLASIFICACIÓN DE PLANTELES CATEGORIA A+,A,B</t>
  </si>
  <si>
    <t>Código Dane</t>
  </si>
  <si>
    <t>Municipio</t>
  </si>
  <si>
    <t>Nombre Establecimiento Educativo</t>
  </si>
  <si>
    <t>zona</t>
  </si>
  <si>
    <t>Naturaleza</t>
  </si>
  <si>
    <t>ALPUJARRA (TOLIMA)</t>
  </si>
  <si>
    <t>INSTITUCION EDUCATIVA TECNICA FELISA SUAREZ DE ORTIZ</t>
  </si>
  <si>
    <t>URBANO</t>
  </si>
  <si>
    <t>OFICIAL</t>
  </si>
  <si>
    <t>B</t>
  </si>
  <si>
    <t>ALVARADO (TOLIMA)</t>
  </si>
  <si>
    <t>INSTITUCION EDUCATIVA LUIS CARLOS GALAN SARMIENTO</t>
  </si>
  <si>
    <t>RURAL</t>
  </si>
  <si>
    <t>INSTITUCION EDUCATIVA LA TIGRERA</t>
  </si>
  <si>
    <t>ANZOATEGUI (TOLIMA)</t>
  </si>
  <si>
    <t>INSTITUCION EDUCATIVA TECNICA AGROPECUARIA JUAN CARLOS BARRAGAN TRONCOSO</t>
  </si>
  <si>
    <t>CAJAMARCA (TOLIMA)</t>
  </si>
  <si>
    <t>INSTITUCION EDUCATIVA ISMAEL PERDOMO</t>
  </si>
  <si>
    <t>INSTITUCION EDUCATIVA TECNICA AGROINDUSTRIAL CAJAMARCA</t>
  </si>
  <si>
    <t>INSTITUCION EDUCATIVA ANAIME</t>
  </si>
  <si>
    <t>CHAPARRAL (TOLIMA)</t>
  </si>
  <si>
    <t>INSTITUCION EDUCATIVA TECNICA MEDALLA MILAGROSA</t>
  </si>
  <si>
    <t>INSTITUCION EDUCATIVA TECNICA SOLEDAD MEDINA</t>
  </si>
  <si>
    <t>LIC SANTA TERESITA DEL NIÑO JESUS</t>
  </si>
  <si>
    <t>NO OFICIAL</t>
  </si>
  <si>
    <t>A+</t>
  </si>
  <si>
    <t>I.E. SAGRADO CORAZON DE JESUS</t>
  </si>
  <si>
    <t>A</t>
  </si>
  <si>
    <t>DOLORES (TOLIMA)</t>
  </si>
  <si>
    <t>INSTITUCION EDUCATIVA ANTONIA SANTOS</t>
  </si>
  <si>
    <t>INSTITUCION EDUCATIVA SAN ANDRES</t>
  </si>
  <si>
    <t>ESPINAL (TOLIMA)</t>
  </si>
  <si>
    <t>COL NSTRA  SRA  DEL ROSARIO</t>
  </si>
  <si>
    <t>LIC INFANTIL Y JUVENIL ESPINAL</t>
  </si>
  <si>
    <t>LIC  PEDAGOGICO SANTO DOMINGO SAVIO</t>
  </si>
  <si>
    <t>373268000870</t>
  </si>
  <si>
    <t>LIC  MARIA JOSE - Sede Única</t>
  </si>
  <si>
    <t>FALAN (TOLIMA)</t>
  </si>
  <si>
    <t>INSTITUCION EDUCATIVA DIEGO FALLON</t>
  </si>
  <si>
    <t>INSTITUCION EDUCATIVA NORMAL SUPERIOR FABIO LOZANO TORRIJOS</t>
  </si>
  <si>
    <t>FRESNO (TOLIMA)</t>
  </si>
  <si>
    <t>INSTITUCION EDUCATIVA TECNICA SAN JOSE</t>
  </si>
  <si>
    <t>INSTITUCION EDUCATIVA TECNICA MARIA AUXILIADORA</t>
  </si>
  <si>
    <t>INSTITUCION EDUCATIVA FERNANDO GONZALES MESA</t>
  </si>
  <si>
    <t>INSTITUCION EDUCATIVA TECNICA NIÑA MARIA</t>
  </si>
  <si>
    <t>INSTITUCION EDUCATIVA LA AGUADITA</t>
  </si>
  <si>
    <t>INSTITUCION EDUCATIVA TECNICA AGROPECUARIA NUESTRA SEÑORA DE LA ASUNCION</t>
  </si>
  <si>
    <t>HERVEO (TOLIMA)</t>
  </si>
  <si>
    <t>INSTITUCION EDUCATIVA TECNICA MARCO FIDEL SUAREZ</t>
  </si>
  <si>
    <t>INSTITUCION EDUCATIVA JUAN XXIII</t>
  </si>
  <si>
    <t>HONDA (TOLIMA)</t>
  </si>
  <si>
    <t>INSTITUCION EDUCATIVA TECNICA ALFONSO PALACIO RUDAS</t>
  </si>
  <si>
    <t>COL COMFENALCO</t>
  </si>
  <si>
    <t>CORP DE EDUC DEL NORTE  DEL TOLIMA COL TEC  BILINGUE</t>
  </si>
  <si>
    <t>INSTITUCION EDUCATIVA TECNICA GENERAL SANTANDER</t>
  </si>
  <si>
    <t>ICONONZO (TOLIMA)</t>
  </si>
  <si>
    <t>INSTITUCION EDUCATIVA TECNICA PANAMERICANA</t>
  </si>
  <si>
    <t>LERIDA (TOLIMA)</t>
  </si>
  <si>
    <t>COL AMERICANO</t>
  </si>
  <si>
    <t>LIBANO (TOLIMA)</t>
  </si>
  <si>
    <t>INSTITUCIN EDUCATIVA NUESTRA SEÑORA DE LOURDES</t>
  </si>
  <si>
    <t>INSTITUCION EDUCATIVA LUIS FLOREZ</t>
  </si>
  <si>
    <t>INST EDUC INMACULADA CONCEPCI0N</t>
  </si>
  <si>
    <t>INSTITUCION EDUCATIVA TECNICA JORGE ELIECER GAITAN AYALA</t>
  </si>
  <si>
    <t>COL SAN ANTONIO MARIA CLARET</t>
  </si>
  <si>
    <t>INSTITUCION EDUCATIVA TECNICA NUESTRA SEÑORA DEL CARMEN</t>
  </si>
  <si>
    <t>MARIQUITA (TOLIMA)</t>
  </si>
  <si>
    <t>INSTITUCION EDUCATIVA GONZALO JIMENEZ DE QUESADA</t>
  </si>
  <si>
    <t>COL TÉCNICO ADOLFO KOLPING</t>
  </si>
  <si>
    <t>INSTITUCION EDUCATIVA LAS CAMELIAS</t>
  </si>
  <si>
    <t>INSTITUCION EDUCATIVA SANTA ANA</t>
  </si>
  <si>
    <t>GIMNASIO BETH-SHARON</t>
  </si>
  <si>
    <t>MELGAR (TOLIMA)</t>
  </si>
  <si>
    <t>COLEGIO MAYOR DEL CASTILLO</t>
  </si>
  <si>
    <t>INSTITUCION EDUCATIVA TECNICA CUALAMANA</t>
  </si>
  <si>
    <t>INSTITUCION EDUCATIVA TECNICA GABRIELA MISTRAL</t>
  </si>
  <si>
    <t>COL CAMPESTRE</t>
  </si>
  <si>
    <t>GIMNASIO PERSONALIZADO LOS PILARES</t>
  </si>
  <si>
    <t>INST TEC EN SISTEMAS SANTA ROSA DE LIMA</t>
  </si>
  <si>
    <t>GIMNASIO MILITAR FUERZA AEREA COLOMBIANA  TC. LUIS F. PINTO</t>
  </si>
  <si>
    <t>MURILLO (TOLIMA)</t>
  </si>
  <si>
    <t>INSTITUCION EDUCATIVA TECNICA LEPANTO</t>
  </si>
  <si>
    <t>NATAGAIMA (TOLIMA)</t>
  </si>
  <si>
    <t>COL  ALFONSO REYES ECHANDIA</t>
  </si>
  <si>
    <t>PURIFICACION (TOLIMA)</t>
  </si>
  <si>
    <t>COLEGIO NUESTRA SEÑORA DE NAZARETH</t>
  </si>
  <si>
    <t>RIOBLANCO (TOLIMA)</t>
  </si>
  <si>
    <t>ROVIRA (TOLIMA)</t>
  </si>
  <si>
    <t>INSTITUCION EDUCATIVA FELIPE SALAME</t>
  </si>
  <si>
    <t>VENADILLO (TOLIMA)</t>
  </si>
  <si>
    <t>INSTITUCION EDUCATIVA FRANCISCO HURTADO</t>
  </si>
  <si>
    <t>VILLAHERMOSA (TOLIMA)</t>
  </si>
  <si>
    <t>I.E. YARUMAL</t>
  </si>
  <si>
    <t>INSTITUCION EDUCATIVA ESCUELA NORMAL SUPERIOR DE VILLAHERMOSA</t>
  </si>
  <si>
    <t>INSTITUCION EDUCATIVA TECNICA FRANCISCO JOSE DE CALDAS</t>
  </si>
  <si>
    <t>PALOCABILDO</t>
  </si>
  <si>
    <t>INSTITUCION EDUCATIVA TECNICA AGROINDUSTRIAL LEOPOLDO GARCIA</t>
  </si>
  <si>
    <t>TABLA DE CONTENIDO</t>
  </si>
  <si>
    <t>ITEM</t>
  </si>
  <si>
    <t>EJE TEMÁTICO</t>
  </si>
  <si>
    <t>No. HOJA</t>
  </si>
  <si>
    <t>VINCULO</t>
  </si>
  <si>
    <t>FECHA: ENERO DE 2020</t>
  </si>
  <si>
    <t>Columna1</t>
  </si>
  <si>
    <t>Columna2</t>
  </si>
  <si>
    <t>Columna3</t>
  </si>
  <si>
    <t>Columna4</t>
  </si>
  <si>
    <t>C</t>
  </si>
  <si>
    <t>D</t>
  </si>
  <si>
    <t>TOTAL</t>
  </si>
  <si>
    <t xml:space="preserve">NIVEL </t>
  </si>
  <si>
    <t>ETC  TOLIMA . 2019</t>
  </si>
  <si>
    <t>E.E. OFICIALES ETC. 2019</t>
  </si>
  <si>
    <t>I.E. OF.
2014</t>
  </si>
  <si>
    <t>I.E. OF. 2015</t>
  </si>
  <si>
    <t>I.E. OF. 2016</t>
  </si>
  <si>
    <t>I.E. OF. 2017</t>
  </si>
  <si>
    <t>I.E. OF. 2018</t>
  </si>
  <si>
    <t>I.E. OF. 2019</t>
  </si>
  <si>
    <t>I.E. PRIV
.2015</t>
  </si>
  <si>
    <t>I.E. PRIV
.2016</t>
  </si>
  <si>
    <t>I.E. PRIV
.2017</t>
  </si>
  <si>
    <t>I.E. PRIV
.2018</t>
  </si>
  <si>
    <t>I.E. PRIV
.2019</t>
  </si>
  <si>
    <t>%</t>
  </si>
  <si>
    <t>URB. 2019</t>
  </si>
  <si>
    <t>RURAL.
2019</t>
  </si>
  <si>
    <t>S.D.</t>
  </si>
  <si>
    <t>SD</t>
  </si>
  <si>
    <t>AÑO 2018</t>
  </si>
  <si>
    <t>ETC  TOLIMA . 2018</t>
  </si>
  <si>
    <t>E.E. OFICIALES ETC. 2018</t>
  </si>
  <si>
    <t>URB.
2014</t>
  </si>
  <si>
    <t>URB.
2015</t>
  </si>
  <si>
    <t>URB.
2016</t>
  </si>
  <si>
    <t>URB. 
2017</t>
  </si>
  <si>
    <t>URB. 
2018</t>
  </si>
  <si>
    <t>URB. 
2019</t>
  </si>
  <si>
    <t>RURAL
2015</t>
  </si>
  <si>
    <t>RURAL.
2016</t>
  </si>
  <si>
    <t>RURAL.
2017</t>
  </si>
  <si>
    <t>RURAL.
2018</t>
  </si>
  <si>
    <t>URB. 2018</t>
  </si>
  <si>
    <t>AÑO 2017</t>
  </si>
  <si>
    <t>ETC  TOLIMA . 2017</t>
  </si>
  <si>
    <t>E.E. OFICIALES ETC. 2017</t>
  </si>
  <si>
    <t>URB. 2017</t>
  </si>
  <si>
    <t>AÑO 2016</t>
  </si>
  <si>
    <t>ETC  TOLIMA . 2016</t>
  </si>
  <si>
    <t>E.E. OFICIALES ETC. 2016</t>
  </si>
  <si>
    <t>URB.</t>
  </si>
  <si>
    <t>AÑO 2015</t>
  </si>
  <si>
    <t>ETC  TOLIMA . 2015</t>
  </si>
  <si>
    <t>E.E. OFICIALES ETC. 2015</t>
  </si>
  <si>
    <t>AÑO 2014</t>
  </si>
  <si>
    <t>ETC  TOLIMA . 2014</t>
  </si>
  <si>
    <t>E.E. OFICIALES ETC. 2014</t>
  </si>
  <si>
    <t>I.E. OF.</t>
  </si>
  <si>
    <t xml:space="preserve">I.E. PRIV.
</t>
  </si>
  <si>
    <t>RURAL 2014</t>
  </si>
  <si>
    <t>AÑO 2019. 1.</t>
  </si>
  <si>
    <t>ANÁLISIS</t>
  </si>
  <si>
    <t>SECRETARIA DE EDUCACION Y CULTURA DEL TOLIMA</t>
  </si>
  <si>
    <t>FECHA CAPTURA INFORMACIÓN: NOVIEMBRE DE 2018    FUENTE:  http://www2.icfesinteractivo.gov.co/resultados-saber2016-web/pages/publicacionResultados/agregados/saber11/clasificacionPlanteles.jsf#No-back-button</t>
  </si>
  <si>
    <t>ESPECIALIDAD</t>
  </si>
  <si>
    <t>Tipo de Establecimiento</t>
  </si>
  <si>
    <t>INST EDUC TEC LA ARADA</t>
  </si>
  <si>
    <t>TECNICA -J.U.</t>
  </si>
  <si>
    <t>Establecimiento</t>
  </si>
  <si>
    <t>INSTITUCION EDUCATIVA GENERAL ENRIQUE CAICEDO</t>
  </si>
  <si>
    <t>AMBALEMA (TOLIMA)</t>
  </si>
  <si>
    <t>INSTITUCION EDUCATIVA NICANOR VELASQUEZ ORTIZ</t>
  </si>
  <si>
    <t>INSTITUCION EDUCATIVA TECNICA EL DANUBIO</t>
  </si>
  <si>
    <t>INSTITUCION EDUCATIVA GENERAL ANZOATEGUI</t>
  </si>
  <si>
    <t>INSTITUCION EDUCATIVA TECNICA CARLOS BLANCO NASSAR</t>
  </si>
  <si>
    <t>ARMERO (GUAYABAL) (TOLIMA)</t>
  </si>
  <si>
    <t>INSTITUCION EDUCATIVA FE Y ALEGRIA</t>
  </si>
  <si>
    <t>INSTITUCION EDUCATIVA SAN PEDRO</t>
  </si>
  <si>
    <t>INSTITUCION EDUCATIVA TECNICA INSTITUTO ARMERO</t>
  </si>
  <si>
    <t>INSTITUCION EDUCATIVA TECNICA JIMENEZ DE QUESADA</t>
  </si>
  <si>
    <t>ATACO (TOLIMA)</t>
  </si>
  <si>
    <t>INSTITUCION EDUCATIVA BERLIN -</t>
  </si>
  <si>
    <t>N/A</t>
  </si>
  <si>
    <t>N/R</t>
  </si>
  <si>
    <t>INSTITUCION EDUCATIVA ANTONIO NARIÑO</t>
  </si>
  <si>
    <t>INSTITUCION EDUCATIVA TECNICA MARTIN POMALA</t>
  </si>
  <si>
    <t>INSTITUCION EDUCATIVA SANTIAGO PEREZ</t>
  </si>
  <si>
    <t>INSTITUCION EDUCATIVA JORGE ELICER GAITAN</t>
  </si>
  <si>
    <t>INSTITUCION EDUCATIVA LA LEONA</t>
  </si>
  <si>
    <t>INSTITUCION EDUCATIVA TECNICA NUESTRA SEÑORA DEL ROSARIO</t>
  </si>
  <si>
    <t>CARMEN DE APICALA (TOLIMA)</t>
  </si>
  <si>
    <t>INSTITUCION EDUCATIVA PEDRO PABON PARGA</t>
  </si>
  <si>
    <t>CASABIANCA (TOLIMA)</t>
  </si>
  <si>
    <t>INSTITUCION EDUCATIVA MARCO FIDEL SUAREZ</t>
  </si>
  <si>
    <t>INSTITUCION EDUCATIVA  TECNICA GENERAL JOSE JOAQUIN GARCIA</t>
  </si>
  <si>
    <t>INSTITUCION EDUCATIVA TECNICA ALVARO MOLINA</t>
  </si>
  <si>
    <t>INSTITUTO EUTIQUIO LEAL</t>
  </si>
  <si>
    <t>INSTITUCION EDUCATIVA NUESTRA SEÑORA DEL ROSARIO</t>
  </si>
  <si>
    <t>INSTITUCION EDUCATIVA SIMON BOLIVAR</t>
  </si>
  <si>
    <t>INSTITUCION EDUCATIVA LA RISALDA</t>
  </si>
  <si>
    <t>INSTITUCION EDUCATIVA TECNICA AGRICOLA CAMACHO ANGARITA</t>
  </si>
  <si>
    <t>INSTITUCION EDUCATIVA LA LAGUNILLA</t>
  </si>
  <si>
    <t>INST EDUC TEC MANUEL MURILLO TORO</t>
  </si>
  <si>
    <t>COELLO (TOLIMA)</t>
  </si>
  <si>
    <t>INSTITUCION EDUCATIVA CARLOS LLERAS RESTREPO</t>
  </si>
  <si>
    <t>INST EDUC SIMON BOLIVAR</t>
  </si>
  <si>
    <t>INSTITUCION EDUCATIVA TECNICA LA VEGA DE LOS PADRES</t>
  </si>
  <si>
    <t>COYAIMA (TOLIMA)</t>
  </si>
  <si>
    <t>INSTITUCION EDUCATIVA ZARAGOZA TAMARINDO</t>
  </si>
  <si>
    <t>INSTITUCION EDUCATIVA TECNICA AGROINDUSTRIAL JUAN XXIII</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</si>
  <si>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</si>
  <si>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</si>
  <si>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</si>
  <si>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</si>
  <si>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</si>
  <si>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</si>
  <si>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</si>
  <si>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</si>
  <si>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INSTITUCION EDUCATIVA CHENCHE BALSILLAS</t>
  </si>
  <si>
    <t>CUNDAY (TOLIMA)</t>
  </si>
  <si>
    <t>INSTITUCION EDUCATIVA SAN PABLO</t>
  </si>
  <si>
    <t>INSTITUCION EDUCATIVA VARSOVIA LA FLORIDA</t>
  </si>
  <si>
    <t>INSTITUCION EDUCATIVA SAN ANTONIO</t>
  </si>
  <si>
    <t>INST EDUC TEC  LA AURORA</t>
  </si>
  <si>
    <t>INSTITUCION EDUCATIVA SAN AGUSTIN</t>
  </si>
  <si>
    <t>CENT EDUC LOS ANGELES</t>
  </si>
  <si>
    <t>NUEVO LIC COLOMBO INGLES</t>
  </si>
  <si>
    <t>COLEGIO MILITAR INOCENCIO CHINCA ESPINAL</t>
  </si>
  <si>
    <t>INSTITUCION EDUCATIVA SAN ISIDORO</t>
  </si>
  <si>
    <t>INSTITUCION EDUCATIVA TECNICA SAN LUIS GONZAGA</t>
  </si>
  <si>
    <t>INST SINALTRADIHITEXCO SAN JOSE OBRERO</t>
  </si>
  <si>
    <t>INSTITUCION EDUCATIVA DINDALITO CENTRO</t>
  </si>
  <si>
    <t>INSTITUCION EDUCATIVA PATIO BONITO</t>
  </si>
  <si>
    <t>INSTITUCION EDUCATIVA TECNICA MARIANO SANCHEZ ANDRADE</t>
  </si>
  <si>
    <t>COL  MARIA MONTESSORI</t>
  </si>
  <si>
    <t>INSTITUCION EDUCATIVA TECNICA GUASIMAL</t>
  </si>
  <si>
    <t>N/D</t>
  </si>
  <si>
    <t>INSTITUCION EDUCATIVA TECNICA NUESTRA SEÑORA DE FATIMA</t>
  </si>
  <si>
    <t>INSTITUCION EDUCATIVA TECNICA FELIX TIBERIO GUZMAN</t>
  </si>
  <si>
    <t>INSTITUCION EDUCATIVA RAFAEL URIBE URIBE</t>
  </si>
  <si>
    <t>INSTITUCION EDUCATIVA ALTO DEL ROMPE</t>
  </si>
  <si>
    <t>FLANDES (TOLIMA)</t>
  </si>
  <si>
    <t>INSTITUCION EDUCATIVA JORGE ELIECER GAITAN</t>
  </si>
  <si>
    <t>INSTITUCION EDUCATIVA NUESTRA SEÑORA DEL ROSARIO DE FATIMA</t>
  </si>
  <si>
    <t>INST CALDAS</t>
  </si>
  <si>
    <t>INSTITUCION EDUCATIVA LA PAZ NO 1</t>
  </si>
  <si>
    <t>INSTITUCION EDUCATIVA MANUELA OMAÑA</t>
  </si>
  <si>
    <t>INSTITUCION EDUCATIVA MARIA INMACULADA</t>
  </si>
  <si>
    <t>LIC  LOS ANGELES</t>
  </si>
  <si>
    <t>INSTITUCION EDUCATIVA TECNICA AGROPECUARIA EL GUAYABO</t>
  </si>
  <si>
    <t>INSTITUCION EDUCATIVA REAL CAMPESTRE LA SAGRADA FAMILIA</t>
  </si>
  <si>
    <t>GUAMO (TOLIMA)</t>
  </si>
  <si>
    <t>INSTITUCION EDUCATIVA TECNICA INDUSTRIAL SIMON BOLIVAR</t>
  </si>
  <si>
    <t>INSTITUCION EDUCATIVA LAS MERCEDES CAPILLA</t>
  </si>
  <si>
    <t>INSTITUCION EDUCATIVA TECNICA ALBERTO CASTILLA</t>
  </si>
  <si>
    <t>INST EDUC TEC CIAL CAÑADA RODEO</t>
  </si>
  <si>
    <t>INSTITUCION EDUCATIVA TECNICA LA CHAMBA</t>
  </si>
  <si>
    <t>INSTITUCION EDUCATIVA TECNICA COMERCIAL CALDAS</t>
  </si>
  <si>
    <t>INSTITUCION EDUCATIVA SOR JOSEFA DEL CASTILLO</t>
  </si>
  <si>
    <t>INSTITUCION EDUCATIVA ALFONSO DAZA AGUIRRE</t>
  </si>
  <si>
    <t>INST EDUC TEC SOCIOTUR  LUIS CARLOS GALAN SARMIENTO</t>
  </si>
  <si>
    <t>INSTITUCION EDUCATIVA TECNICA INDUSTRIAL ANTONIO HERRAN ZALDUA</t>
  </si>
  <si>
    <t>NR</t>
  </si>
  <si>
    <t>INSTITUCION EDUCATIVA TECNICA COMERCIAL ALFONSO LOPEZ PUMAREJO</t>
  </si>
  <si>
    <t>INSTITUCION EDUCATIVA TECNICA JUAN MANUEL RUDAS</t>
  </si>
  <si>
    <t>INSTITUCION EDUCATIVA TECNICA NUESTRA SEÑORA DE LAS MERCEDES</t>
  </si>
  <si>
    <t>INSTITUCION EDUCATIVA FRANCISCO SAENZ</t>
  </si>
  <si>
    <t>INSTITUCION EDUCATIVA EL TRIUNFO</t>
  </si>
  <si>
    <t>INSTITUCION EDUCATIVA LA FILA</t>
  </si>
  <si>
    <t>INSTITUCION EDUCATIVA NORMAL SUPERIOR</t>
  </si>
  <si>
    <t>INSTITUCION EDUCATIVA TECNICA ARTURO MEJIA JARAMILLO</t>
  </si>
  <si>
    <t>INST EDUC TEC COLOMBO ALEMAN SCALAS</t>
  </si>
  <si>
    <t>INSTITUCION EDUCACION MINUTO DE DIOS FE Y ALEGRIA</t>
  </si>
  <si>
    <t>INSTITUCION EDUCATIVA SAN FRANCISCO DE LA SIERRA</t>
  </si>
  <si>
    <t>INSTITUCION EDUCATIVA SANTA TERESA</t>
  </si>
  <si>
    <t>INSTITUCION EDUCATIVA PATIOBONITO</t>
  </si>
  <si>
    <t>INSTITUCION EDUCATIVA TECNICA ISIDRO PARRA</t>
  </si>
  <si>
    <t>INSTITUCION EDUCATIVA EL TESORO</t>
  </si>
  <si>
    <t>INSTITUCION EDUCATIVA CAMPOALEGRE  EUCLIDES BARRAGAN MENDEZ</t>
  </si>
  <si>
    <t>INSTITUCION EDUCATIVA SAN FERNANDO</t>
  </si>
  <si>
    <t>INSTITUCION EDUCATIVA TECNICA ALFONSO ARANGO TORO</t>
  </si>
  <si>
    <t>INSTITUCION EDUCATIVA TECNICA MORENO Y ESCANDON</t>
  </si>
  <si>
    <t>INSTITUCION EDUCATIVA TECNICA FRANCISCO NUÑEZ PEDROZO</t>
  </si>
  <si>
    <t>INSTITUCION EDUCATIVA TECNICA SUMAPAZ</t>
  </si>
  <si>
    <t>INSTITUCION EDUCATIVA EL BOSQUE</t>
  </si>
  <si>
    <t>INSTITUCION EDUCATIVA GUSTAVO PERDOMO AVILA</t>
  </si>
  <si>
    <t>INST EDUC TEC ANCHIQUE</t>
  </si>
  <si>
    <t>INSTITUCION EDUCATIVA MARIANO OSPINA PEREZ</t>
  </si>
  <si>
    <t>INSTITUCION EDUCATIVA POLICARPA SALAVARRIETA</t>
  </si>
  <si>
    <t>ORTEGA (TOLIMA)</t>
  </si>
  <si>
    <t>INSTITUCION EDUCATIVA TECNICA OLAYA HERRERA</t>
  </si>
  <si>
    <t>INSTITUCION EDUCATIVA TECNICA NICOLAS RAMIREZ</t>
  </si>
  <si>
    <t>INST EDUC SAMARIA</t>
  </si>
  <si>
    <t>INSTITUCION EDUCATIVA GUATAVITA TUA</t>
  </si>
  <si>
    <t>INST EDUC EL VERGEL</t>
  </si>
  <si>
    <t>INSTITUCION EDUCATIVA PUENTE CUCUANA</t>
  </si>
  <si>
    <t>INSTITUCION EDUCATIVA ALTOZANO - I.E. ALTOZANO - SEDE PRINCIPAL</t>
  </si>
  <si>
    <t>INSTITUCION EDUCATIVA JHON F KENNEDY</t>
  </si>
  <si>
    <t>PALOCABILDO (TOLIMA)</t>
  </si>
  <si>
    <t>PIEDRAS (TOLIMA)</t>
  </si>
  <si>
    <t>INSTITUCION EDUCATIVA TECNICA FABIO LOZANO Y LOZANO</t>
  </si>
  <si>
    <t>INSTITUCION EDUCATIVA TECNICA DOIMA</t>
  </si>
  <si>
    <t>PLANADAS (TOLIMA)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</si>
  <si>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</si>
  <si>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</si>
  <si>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</si>
  <si>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</si>
  <si>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</si>
  <si>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</si>
  <si>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</si>
  <si>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PRADO (TOLIMA)</t>
  </si>
  <si>
    <t>INSTITUCION EDUCATIVA LUIS FELIPE PINTO</t>
  </si>
  <si>
    <t>INSTITUCION EDUCATIVA ISLA DEL SOL</t>
  </si>
  <si>
    <t>INSTITUCION EDUCATIVA JOSE CELESTINO MUTIS</t>
  </si>
  <si>
    <t>INSTITUCION EDUCATIVA TECNICA PEREZ Y ALDANA</t>
  </si>
  <si>
    <t>373585001326</t>
  </si>
  <si>
    <t>LICEO TOLIMENSE - Sede Única</t>
  </si>
  <si>
    <t>INSTITUCION EDUCATIVA TECNICA INDUSTRIAL Y  EMPRESARIAL TULIO VARON</t>
  </si>
  <si>
    <t>INSTITUCION EDUCATIVA TECNICA SANTA LUCIA</t>
  </si>
  <si>
    <t>INSTITUCION EDUCATIVA CAIRO SOCORRO</t>
  </si>
  <si>
    <t>INSTITUCION EDUCATIVA SAN JORGE</t>
  </si>
  <si>
    <t>INSTITUCION EDUCATIVA JESUS ANTONIO AMEZQUITA</t>
  </si>
  <si>
    <t>INSTITUCION EDUCATIVA TECNICA FRANCISCO JULIAN OLAYA</t>
  </si>
  <si>
    <t>INSTITUCION EDUCATIVA LUIS ERNESTO VANEGAS NEIRA</t>
  </si>
  <si>
    <t>INSTITUCION EDUCATIVA EL QUEBRADON</t>
  </si>
  <si>
    <t>INSTITUCION EDUCATIVA JOSE MARIA CORDOBA</t>
  </si>
  <si>
    <t>INSTITUCION EDUCATIVA TECNICA AGROPECUARIA SAN RAFAEL</t>
  </si>
  <si>
    <t>RONCESVALLES (TOLIMA)</t>
  </si>
  <si>
    <t>INSTITUCION EDUCATIVA MANUEL ELKIN PATARROYO</t>
  </si>
  <si>
    <t>I.E.T. LA VOZ DE LA TIERRA</t>
  </si>
  <si>
    <t>INSTITUCION EDUCATIVA LA FLORIDA</t>
  </si>
  <si>
    <t>INSTITUCION EDUCATIVA LA LUISA</t>
  </si>
  <si>
    <t>INSTITUCION EDUCATIVA RIOMANSO</t>
  </si>
  <si>
    <t>INSTITUCION EDUCATIVA LA REFORMA</t>
  </si>
  <si>
    <t>INSTITUCION EDUCATIVA TECNICA LA CEIBA</t>
  </si>
  <si>
    <t>INSTITUCION EDUCATIVA (CHILI LA SELVA ) JULIO ERNESTO ANDRADE</t>
  </si>
  <si>
    <t>INSTITUCION EDUCATIVA FRANCISCO DE MIRANDA</t>
  </si>
  <si>
    <t>INSTITUCION EDUCATIVA LA LIBERTAD</t>
  </si>
  <si>
    <t>SALDAÑA (TOLIMA)</t>
  </si>
  <si>
    <t>INSTITUCION EDUCATIVA TECNICA PAPAGALA</t>
  </si>
  <si>
    <t>INSTITUCION EDUCATIVA TECNICA GENERAL ROBERTO LEYVA</t>
  </si>
  <si>
    <t>INSTITUCION EDUCATIVA CENTRAL</t>
  </si>
  <si>
    <t>SAN ANTONIO (TOLIMA)</t>
  </si>
  <si>
    <t>INSTITUCION EDUCATIVA SAN JOSE DE TETUAN</t>
  </si>
  <si>
    <t>INSTITUCION EDUCATIVA DOMINGO SAVIO</t>
  </si>
  <si>
    <t>INSTITUCION EDUCATIVA JOSE MARIA CARBONELL</t>
  </si>
  <si>
    <t>INSTITUCION EDUCATIVA PABLO VI</t>
  </si>
  <si>
    <t>SAN LUIS (TOLIMA)</t>
  </si>
  <si>
    <t>INSTITUCION EDUCATIVA CARACOLI</t>
  </si>
  <si>
    <t>INSTITUCION EDUCATIVA SAN MIGUEL</t>
  </si>
  <si>
    <t>INSTITUCION EDUCATIVA TECNICA COMERCIAL SAN JUAN BOSCO</t>
  </si>
  <si>
    <t>INSTITUCION EDUCATIVA SAN LUIS GONZAGA</t>
  </si>
  <si>
    <t>SANTA ISABEL (TOLIMA)</t>
  </si>
  <si>
    <t>INSTITUCION EDUCATIVA TECNICA SANTA ISABEL</t>
  </si>
  <si>
    <t>INSTITUCION EDUCATIVA TECNICA SAN RAFAEL</t>
  </si>
  <si>
    <t>INSTITUCION EDUCATIVA TECNICA BOLIVAR</t>
  </si>
  <si>
    <t>SUAREZ (TOLIMA)</t>
  </si>
  <si>
    <t>INSTITUCION EDUCATIVA SANTA ROSA DE LIMA</t>
  </si>
  <si>
    <t>VALLE DE SAN JUAN (TOLIMA)</t>
  </si>
  <si>
    <t>INSTITUCION EDUCATIVA JUAN LASSO DE LA VEGA</t>
  </si>
  <si>
    <t>INSTITUCION EDUCATIVA VALLECITOS</t>
  </si>
  <si>
    <t>INSTITUCION EDUCATIVA TECNICA COMERCIAL CAMILA MOLANO</t>
  </si>
  <si>
    <t>INSTITUCION EDUCATIVA OTONIEL GUZMAN</t>
  </si>
  <si>
    <t>INSTITUCION EDUCATIVA TERESA CAMACHO DE SUAREZ</t>
  </si>
  <si>
    <t>INSTITUCION EDUCATIVA LAS PAVAS</t>
  </si>
  <si>
    <t>VILLARRICA (TOLIMA)</t>
  </si>
  <si>
    <t>INSTITUCION EDUCATIVA TECNICA LOS ALPES</t>
  </si>
  <si>
    <t>INSTITUCION EDUCATIVA TECNICA FRANCISCO PINEDA LOPEZ</t>
  </si>
  <si>
    <t>Elaboró: Maria del Carmen Ramires C.</t>
  </si>
  <si>
    <t>DIRECCIÓN GESTIÓN DE LA CALIDAD EDUCATIVA - EVALUACIÓN</t>
  </si>
  <si>
    <t>Nivel del Reporte</t>
  </si>
  <si>
    <t xml:space="preserve">LECTURA CRÍTICA 
Promedio 
</t>
  </si>
  <si>
    <t>DESVIACION</t>
  </si>
  <si>
    <t xml:space="preserve">MATEMÁTICAS 
Promedio 
</t>
  </si>
  <si>
    <t xml:space="preserve">SOCIALES Y CIUDADANAS 
Promedio 
</t>
  </si>
  <si>
    <t xml:space="preserve">CIENCIAS NATURALES 
Promedio 
</t>
  </si>
  <si>
    <t xml:space="preserve">INGLÉS 
Promedio 
</t>
  </si>
  <si>
    <t>Colombia (1107 Municipios)</t>
  </si>
  <si>
    <t>TOLIMA (46 Municipios)</t>
  </si>
  <si>
    <t>COLOMBIA (95Secretarías)</t>
  </si>
  <si>
    <t>AÑO 2019</t>
  </si>
  <si>
    <t>FECHA: MARZO DE 2020</t>
  </si>
  <si>
    <t>AÑO 2019.</t>
  </si>
  <si>
    <t>Identifica y entiende los contenidos locales que conforman un texto.</t>
  </si>
  <si>
    <t>Comprende cómo se articulan las partes de un texto para darle un sentido global.</t>
  </si>
  <si>
    <t>CIENCIAS NATURALES</t>
  </si>
  <si>
    <t>SOCIALES Y CIUDADANAS</t>
  </si>
  <si>
    <t>LECTURA CRITICA 2017</t>
  </si>
  <si>
    <t>País/ET/Municipios</t>
  </si>
  <si>
    <t>Promedio</t>
  </si>
  <si>
    <t>Desviación</t>
  </si>
  <si>
    <t>Porcentaje de estudiantes por niveles de desempeño</t>
  </si>
  <si>
    <t>País/ET/</t>
  </si>
  <si>
    <t>1</t>
  </si>
  <si>
    <t>2</t>
  </si>
  <si>
    <t>3</t>
  </si>
  <si>
    <t>4</t>
  </si>
  <si>
    <t>COLOMBIA</t>
  </si>
  <si>
    <t>COLOMBIA. 2017</t>
  </si>
  <si>
    <t>TOLIMA</t>
  </si>
  <si>
    <t>TOLIMA. 2017</t>
  </si>
  <si>
    <t>OFICIALES URBANOS DE TOLIMA</t>
  </si>
  <si>
    <t>COLOMBIA. 2018</t>
  </si>
  <si>
    <t>OFICIALES RURALES DE TOLIMA</t>
  </si>
  <si>
    <t>TOLIMA. 2018</t>
  </si>
  <si>
    <t>PRIVADOS DE TOLIMA</t>
  </si>
  <si>
    <t/>
  </si>
  <si>
    <t>A-</t>
  </si>
  <si>
    <t>A1</t>
  </si>
  <si>
    <t>A2</t>
  </si>
  <si>
    <t>B1</t>
  </si>
  <si>
    <t>B+</t>
  </si>
  <si>
    <t>FUENTE: http://www.icfesinteractivo.gov.co/resultados-web-saber2015/pages/publicacionResultados/agregados/resultadosSecretarias.jsf#</t>
  </si>
  <si>
    <t xml:space="preserve">MATEMÁTICAS 
</t>
  </si>
  <si>
    <t xml:space="preserve">SOCIALES Y CIUDADANAS 
</t>
  </si>
  <si>
    <t xml:space="preserve">CIENCIAS NATURALES 
</t>
  </si>
  <si>
    <t xml:space="preserve">INGLÉS 
</t>
  </si>
  <si>
    <t xml:space="preserve">COLOMBIA </t>
  </si>
  <si>
    <t xml:space="preserve">TOLIMA </t>
  </si>
  <si>
    <t>ALPUJARRA</t>
  </si>
  <si>
    <t>ALVARADO</t>
  </si>
  <si>
    <t>AMBALEMA</t>
  </si>
  <si>
    <t>ANZOATEGUI</t>
  </si>
  <si>
    <t>ARMERO (GUAYABAL)</t>
  </si>
  <si>
    <t>ATACO</t>
  </si>
  <si>
    <t>CAJAMARCA</t>
  </si>
  <si>
    <t>CARMEN DE APICALA</t>
  </si>
  <si>
    <t>CASABIANCA</t>
  </si>
  <si>
    <t>CHAPARRAL</t>
  </si>
  <si>
    <t>COELLO</t>
  </si>
  <si>
    <t>COYAIMA</t>
  </si>
  <si>
    <t>CUNDAY</t>
  </si>
  <si>
    <t>DOLORES</t>
  </si>
  <si>
    <t>ESPINAL</t>
  </si>
  <si>
    <t>FALAN</t>
  </si>
  <si>
    <t>FLANDES</t>
  </si>
  <si>
    <t>FRESNO</t>
  </si>
  <si>
    <t>GUAMO</t>
  </si>
  <si>
    <t>HERVEO</t>
  </si>
  <si>
    <t>HONDA</t>
  </si>
  <si>
    <t>ICONONZO</t>
  </si>
  <si>
    <t>LERIDA</t>
  </si>
  <si>
    <t>LIBANO</t>
  </si>
  <si>
    <t>MARIQUITA</t>
  </si>
  <si>
    <t>MELGAR</t>
  </si>
  <si>
    <t>MURILLO</t>
  </si>
  <si>
    <t>NATAGAIMA</t>
  </si>
  <si>
    <t>ORTEGA</t>
  </si>
  <si>
    <t>PIEDRAS</t>
  </si>
  <si>
    <t>PLANADAS</t>
  </si>
  <si>
    <t>PRADO</t>
  </si>
  <si>
    <t>PURIFICACION</t>
  </si>
  <si>
    <t>RIOBLANCO</t>
  </si>
  <si>
    <t>RONCESVALLES</t>
  </si>
  <si>
    <t>ROVIRA</t>
  </si>
  <si>
    <t>SALDAÑA</t>
  </si>
  <si>
    <t>SAN ANTONIO</t>
  </si>
  <si>
    <t>SAN LUIS</t>
  </si>
  <si>
    <t>SANTA ISABEL</t>
  </si>
  <si>
    <t>SUAREZ</t>
  </si>
  <si>
    <t>VALLE DE SAN JUAN</t>
  </si>
  <si>
    <t>VENADILLO</t>
  </si>
  <si>
    <t>VILLAHERMOSA</t>
  </si>
  <si>
    <t>VILLARRICA</t>
  </si>
  <si>
    <t>CLASIFICACIÓN DE INSTITUCIONES EDUCATIVAS POR CATEGORÍAS DE DESEMPEÑO - SABER 11 AÑO 2018  ETC - TOLIMA</t>
  </si>
  <si>
    <t>CLASIFICACIÓN DE INSTITUCIONES EDUCATIVAS POR CATEGORÍAS DE DESEMPEÑO - SABER 11 AÑO 2017  ETC - TOLIMA</t>
  </si>
  <si>
    <t>CLASIFICACIÓN DE INSTITUCIONES EDUCATIVAS POR CATEGORÍAS DE DESEMPEÑO - SABER 11 AÑO 2014  ETC - TOLIMA</t>
  </si>
  <si>
    <t>CLASIFICACIÓN DE INSTITUCIONES EDUCATIVAS POR CATEGORÍAS DE DESEMPEÑO - SABER 11 AÑO 2016  ETC - TOLIMA</t>
  </si>
  <si>
    <t>CLASIFICACIÓN DE INSTITUCIONES EDUCATIVAS POR CATEGORÍAS DE DESEMPEÑO - SABER 11 AÑO 2015  ETC - TOLIMA</t>
  </si>
  <si>
    <t>ÁREA</t>
  </si>
  <si>
    <t xml:space="preserve">LECTURA CRÍTICA </t>
  </si>
  <si>
    <t>MATEMÁTICAS</t>
  </si>
  <si>
    <t>INGLÉS</t>
  </si>
  <si>
    <t>AÑO. 
2014</t>
  </si>
  <si>
    <t>AÑO.
 2015</t>
  </si>
  <si>
    <t>AÑO. 
2016</t>
  </si>
  <si>
    <t>AÑO. 
2017</t>
  </si>
  <si>
    <t>AÑO. 
2018</t>
  </si>
  <si>
    <t>AÑO. 
2019</t>
  </si>
  <si>
    <t>COLOMBIA (95 Secretarías)</t>
  </si>
  <si>
    <t>NACIÓN</t>
  </si>
  <si>
    <t xml:space="preserve">* 29 IE urbanas y 14 rurales estan en categorías C y D.
* De las 219 IE que se le publican resultados, 164 se encuentras en las categorías de más bajo desempeño. (D y C).
</t>
  </si>
  <si>
    <t xml:space="preserve">* Del 238 IE que el ICFES publica resultados, 81 IE esta en categoría D, 109 IE en categoría 109, 39 IE en B, 6 IE en A y 3 en A+.
</t>
  </si>
  <si>
    <t>AÑO. 2017</t>
  </si>
  <si>
    <t>AÑO. 2016</t>
  </si>
  <si>
    <t>DIRECCIÓN DE CALIDAD EDUCATIVA</t>
  </si>
  <si>
    <t>ÁREA DE EVALUACIÓN</t>
  </si>
  <si>
    <t>SECRETARIA DE EDUCACIÓN Y CULTURA DEL TOLIMA</t>
  </si>
  <si>
    <t>DIRECCIÓN CALIDAD EDUCATIVA - EVALUACIÓN</t>
  </si>
  <si>
    <t>Reflexiona a partir de un texto y evalúa su contenido.</t>
  </si>
  <si>
    <t>APRENDIZAJE</t>
  </si>
  <si>
    <t>Paí/ET/Municipios</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</si>
  <si>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</si>
  <si>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</si>
  <si>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</si>
  <si>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Frente a un problema que involucre información cuantitativa, plantea e implementa estrategias que lleven a soluciones adecuada</t>
  </si>
  <si>
    <t>Valida procedimientos y  estrategias matemáticas utilizadas para dar solución a problemas</t>
  </si>
  <si>
    <t>Contextualiza y evalúa usos de fuentes y argumentos</t>
  </si>
  <si>
    <t>Comprende perspectivas de distintos actores y grupos sociales</t>
  </si>
  <si>
    <t xml:space="preserve">Contextualiza y evalúa usos de fuentes y argumentos </t>
  </si>
  <si>
    <t>Comprende que los problemas y sus soluciones involucran distintas dimensiones y reconoce relaciones entre estas</t>
  </si>
  <si>
    <t>Comprende modelos conceptuales, sus características y contextos de aplicación.</t>
  </si>
  <si>
    <t>Comprende que los problemas y sus soluciones involucran distintas dimensiones y reconoce relaciones entre estas.</t>
  </si>
  <si>
    <t>Evalúa usos sociales de las ciencias sociales</t>
  </si>
  <si>
    <t>Comprende dimensiones espaciales y temporales de eventos, problemáticas y prácticas sociales</t>
  </si>
  <si>
    <t>Analizar  el potencial del uso de recursos  naturales  o artefactos  y sus efectos sobre el entorno y la salud , así como las posibilidades de desarrollo para las comunidades. - CTS</t>
  </si>
  <si>
    <t>Utilizar algunas habilidades de pensamiento y de procedimiento para evaluar predicciones - Procesos químico</t>
  </si>
  <si>
    <t>Identificar las características  de algunos fenómenos de la naturaleza basado en el análisis de información  y  conceptos propios del conocimiento científico.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</si>
  <si>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</si>
  <si>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</si>
  <si>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Identificar las características  de algunos fenómenos de la naturaleza basado en el análisis de información  y  conceptos propios del conocimiento científico. CTS</t>
  </si>
  <si>
    <t>Derivar conclusiones para algunos fenómenos de la naturaleza basándose en conocimientos científicos y en la evidencia de su propia investigación y de la de otros. - Procesos físicos</t>
  </si>
  <si>
    <t>Identificar las características  de algunos fenómenos de la naturaleza basado en el análisis de información  y  conceptos propios del conocimiento científico. Procesos físico</t>
  </si>
  <si>
    <t>Identificar las características  de algunos fenómenos de la naturaleza basado en el análisis de información  y  conceptos propios del conocimiento científico. Procesos vivos</t>
  </si>
  <si>
    <t>Observar y relacionar patrones en los datos para evaluar las predicciones Procesos químicos</t>
  </si>
  <si>
    <t>Asociar fenómenos naturales con conceptos propios del conocimiento científico. - Procesos químico</t>
  </si>
  <si>
    <t>Derivar conclusiones para algunos fenómenos de la naturaleza basándose en conocimientos científicos y en la evidencia de su propia investigación y de la de otros. - Procesos vivos</t>
  </si>
  <si>
    <t>Comprender que a partir de la investigación científica se construyen explicaciones sobre el mundo natural. Procesos físicos</t>
  </si>
  <si>
    <t>Modelar fenómenos de la naturaleza basado en el análisis de variables, la relación entre dos o más conceptos del conocimiento científico y de la evidencia derivada de investigaciones científicas. - Procesos vivos</t>
  </si>
  <si>
    <t>Explicar cómo ocurren algunos fenómenos de la naturaleza basado en observaciones, en patrones y  en conceptos propios del conocimiento científico. - Procesos vivos</t>
  </si>
  <si>
    <t>Comprender que a partir de la investigación científica se construyen explicaciones sobre el mundo natural. Procesos químicos</t>
  </si>
  <si>
    <t>Observar y relacionar patrones en los datos para evaluar las predicciones. Procesos vivos</t>
  </si>
  <si>
    <t>Asociar fenómenos naturales con conceptos propios del conocimiento científico. - Procesos vivos</t>
  </si>
  <si>
    <t>Derivar conclusiones para algunos fenómenos de la naturaleza basándose en conocimientos científicos y en la evidencia de su propia investigación y de la de otros. - Procesos químico</t>
  </si>
  <si>
    <t>Utilizar algunas habilidades de pensamiento y de procedimiento para evaluar predicciones - Procesos físicos</t>
  </si>
  <si>
    <t>Asociar fenómenos naturales con cenceptos propios del conocimiento cientifico Procesos físicos</t>
  </si>
  <si>
    <t>Comprender que a partir de la investigación científica se construyen explicaciones sobre el mundo natural. Procesos vivos</t>
  </si>
  <si>
    <t>Modelar fenómenos de la naturaleza basado en el análisis de variables, la relación entre dos o más conceptos del conocimiento científico y de la evidencia derivada de investigaciones científicas. - Procesos físico</t>
  </si>
  <si>
    <t>Observar y relacionar patrones en los datos para evaluar las predicciones. Procesos físicos</t>
  </si>
  <si>
    <t>Explicar cómo ocurren algunos fenómenos de la naturaleza basado en observaciones, en patrones y  en conceptos propios del conocimiento científico. - Procesos químico</t>
  </si>
  <si>
    <t>Modelar fenómenos de la naturaleza basado en el análisis de variables, la relación entre dos o más conceptos del conocimiento científico y de la evidencia derivada de investigaciones científicas. - Procesos químicos</t>
  </si>
  <si>
    <t>LECTURA CRITICA 2018</t>
  </si>
  <si>
    <t>LECTURA CRITICA 2019</t>
  </si>
  <si>
    <t>COLOMBIA. 2019</t>
  </si>
  <si>
    <t>TOLIMA. 2019</t>
  </si>
  <si>
    <t>MATEMATICAS 2017</t>
  </si>
  <si>
    <t>MATEMATICAS 2019</t>
  </si>
  <si>
    <t>MATEMATICAS 2018</t>
  </si>
  <si>
    <t>CIENCIAS SOCIALES 2018</t>
  </si>
  <si>
    <t>CIENCIAS SOCIALES 2017</t>
  </si>
  <si>
    <t>CIENCIAS SOCIALES 2019</t>
  </si>
  <si>
    <t>CIENCIAS NATIURALES 2018</t>
  </si>
  <si>
    <t>CIENCIAS NATIURALES 2017</t>
  </si>
  <si>
    <t>CIENCIAS NATIURALES 2019</t>
  </si>
  <si>
    <t>INGLÉS 2019</t>
  </si>
  <si>
    <t>INGLÉS 2018</t>
  </si>
  <si>
    <t>INSTITUCIONES EDUCATIVAS AUTORIZADAS PARA VALIDACIONES</t>
  </si>
  <si>
    <t>INTRODUCCIÓN</t>
  </si>
  <si>
    <t>CONCLUSIONES</t>
  </si>
  <si>
    <t>* Según los resultados de las pruebas SABER 11° presentadas durante el año 2019, en las categorías de desempeño D y C, se concentra el 74.6% del total de Instituciones educativas, de las cuales 168 corresponden a oficiales y 9 al sector privada.
* El 8.9% de las IE se concentra en las categorías A+ y A, que corresponde 21 IE de las cuales son 7 IE oficiales urbanas y 14 privadas, pertenecientes a los municipios de Chaparral, Espinal , Fresno, Herveo, Honda, Líbano, Mariquita, Melgar,  Natagaima, Purificación y Villahermosa.
* Las IE, no tiene participación en las categorías A+, A y B.</t>
  </si>
  <si>
    <t>1. INTRODUCCIÓN</t>
  </si>
  <si>
    <t>5.3. HISTORÍCO MATEMÁTICAS ETC Y NACIÓN. 2014 -2019</t>
  </si>
  <si>
    <t>7. PORCENTAJE PROMEDIO DE RESPUESTAS INCORRECTAS EN CADA APRENDIZAJE EVALUADO. MATEMÁTICAS 2019.</t>
  </si>
  <si>
    <t>8.1. PORCENTAJE PROMEDIO DE RESPUESTAS INCORRECTAS EN CADA APRENDIZAJE EVALUADO. SOCIALES Y CIUDADANAS 2019.</t>
  </si>
  <si>
    <t>16. CONCLUSIONES</t>
  </si>
  <si>
    <t>6.1. PORCENTAJE PROMEDIO DE RESPUESTAS INCORRECTAS EN CADA APRENDIZAJE EVALUADO. LECTURA CRÍTICA 2018</t>
  </si>
  <si>
    <t>|</t>
  </si>
  <si>
    <t xml:space="preserve">*El 66% de IE oficiales y privadas se encuentran en la Categoría C y D.
*El 66.1% de las IE rurales se encuentran en las categorías A+ y A.
*No hay ninguna IE Rural en las categorías de desempeño A+ y A.
</t>
  </si>
  <si>
    <t xml:space="preserve">*El 67.3% de las IE oficiales y privadas se ubican en las categorías C y D, que corresponde a las de más bajo desempeño.
*La IET, Panamerica del Municipio Icononzo se ubica en la categoría A.
</t>
  </si>
  <si>
    <t>*El mayor porcentaje de IE se agrupan en las categorías de bajo desempeño. Solo el 21.6% se encuentra en B,A y A+ que corresponde a las mayor desempeño.</t>
  </si>
  <si>
    <t>DIRECCIÓN CALIDAD EDUCATIVA - AREA DE EVALUACIÓN</t>
  </si>
  <si>
    <r>
      <t xml:space="preserve">ANALISIS: </t>
    </r>
    <r>
      <rPr>
        <sz val="11"/>
        <rFont val="Abadi"/>
        <family val="2"/>
      </rPr>
      <t>El Municipio de Herveo presenta promedios superiores a la media departamenta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</si>
  <si>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</si>
  <si>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t>Clasificación
2020</t>
  </si>
  <si>
    <t>AÑO 2020</t>
  </si>
  <si>
    <t>FECHA: MARZO DE 2021</t>
  </si>
  <si>
    <t>AÑO 2021</t>
  </si>
  <si>
    <t>GIMNASIO PEDAGOGICO NOVA ESTRELLA</t>
  </si>
  <si>
    <t>ND</t>
  </si>
  <si>
    <t>LICEO MODERNO SEMILLAS DE ALEGRIA</t>
  </si>
  <si>
    <t>LICEO CAMPESTRE MONTESORI - 373449000804</t>
  </si>
  <si>
    <t>SAN LUIS (TOLIMA)D</t>
  </si>
  <si>
    <t>N/P</t>
  </si>
  <si>
    <t>N/P - No es posible presentar los resultados de este establecimiento educativo ya que se encuentra clasificado en los casos en que no procede a efectuar la clasificación de planteles según la resolución 457 del 19 de julio de 2016.</t>
  </si>
  <si>
    <t>4. RELACIÓN DE DE INSTITUCIONES EDUCATIVAS POR CATEGORÍA DE DESEMPEÑO -  PERIODO 2014  AL 2020.</t>
  </si>
  <si>
    <t>I.E. OF. 2020</t>
  </si>
  <si>
    <t>ETC  TOLIMA . 2020</t>
  </si>
  <si>
    <t>E.E. OFICIALES ETC. 2020</t>
  </si>
  <si>
    <t>I.E. PRIV
.2020</t>
  </si>
  <si>
    <t>URB. 2020</t>
  </si>
  <si>
    <t>RURAL.
2020</t>
  </si>
  <si>
    <t>URB. 
2020</t>
  </si>
  <si>
    <t>AÑO 2020 .1</t>
  </si>
  <si>
    <t>AÑO 2020. 2</t>
  </si>
  <si>
    <t>AÑO 2020. 3</t>
  </si>
  <si>
    <t>AÑO 2020. 4</t>
  </si>
  <si>
    <t>AÑO 2020. 5</t>
  </si>
  <si>
    <t>AÑO. 
2020</t>
  </si>
  <si>
    <t>5.PROMEDIO POR ÁREAS. AÑOS 2014 - 2020</t>
  </si>
  <si>
    <t>Durante los años 2018 y 2020, se ubica una IE rural en el nivel A,.
La participación de IE en la categoría B, disminuyó en - 12 Instituciones, es decir que 12 colegios migraron a la cateorióia C. y a la categoría D se incremento  en +13 colegio que presentan una retroceso,</t>
  </si>
  <si>
    <t>RESOLUCIÓN No. 01218 DEL 16 DE MATRZO DE 2021</t>
  </si>
  <si>
    <t>3. CLASIFICACIÓN DE IE, SEGÚN CATEGORÍAS DE DESEMPEÑO. (2014 AL 2020)</t>
  </si>
  <si>
    <t>10. PORCENTAJE DE ESTUDIANTES POR NIVELES DE DESEMPEÑO. LECTURA CRÍTICA, (2017-2020)</t>
  </si>
  <si>
    <t>MATEMATICAS 2020</t>
  </si>
  <si>
    <t>11. PORCENTAJE DE ESTUDIANTES POR NIVELES DE DESEMPEÑO. MATEMÁTICAS (2017-2020)</t>
  </si>
  <si>
    <t>CIENCIAS SOCIALES 2020</t>
  </si>
  <si>
    <t>12. PORCENTAJE DE ESTUDIANTES POR NIVELES DE DESEMPEÑO. CIENCIAS SOCIALES (2017-2020)</t>
  </si>
  <si>
    <t>CIENCIAS NATIURALES 2020</t>
  </si>
  <si>
    <t>13. PORCENTAJE DE ESTUDIANTES POR NIVELES DE DESEMPEÑO. CIENCIAS NATURALES (2017-2020)</t>
  </si>
  <si>
    <t>INGLÉS 2020</t>
  </si>
  <si>
    <t>14. PORCENTAJE DE ESTUDIANTES POR NIVELES DE DESEMPEÑO. INGLES (2017-2020)</t>
  </si>
  <si>
    <t>50</t>
  </si>
  <si>
    <t>LECTURA CRITICA 2020</t>
  </si>
  <si>
    <t>COLOMBIA. 2020</t>
  </si>
  <si>
    <t>TOLIMA. 2020</t>
  </si>
  <si>
    <t xml:space="preserve">15. PROMEDIO DE ÁREAS POR MUNICIPIO - PRUEBAS SABER 11. 2020 </t>
  </si>
  <si>
    <t xml:space="preserve">15.1. PROMEDIO DE ÁREAS POR MUNICIPIO - PRUEBAS SABER 11. 2019 </t>
  </si>
  <si>
    <t xml:space="preserve">15.2. PROMEDIO DE ÁREAS POR MUNICIPIO - PRUEBAS SABER 11. 2018 </t>
  </si>
  <si>
    <t xml:space="preserve">15.3.PROMEDIO DE ÁREAS POR MUNICIPIO - PRUEBAS SABER 11. </t>
  </si>
  <si>
    <t>15.4. PROMEDIO DE ÁREAS POR MUNICIPIO - PRUEBAS SABER 11. 2016</t>
  </si>
  <si>
    <t>INFORME DE RESULTADOS PRUEBAS EXTERNAS: SABER 11°- 2020</t>
  </si>
  <si>
    <t>INFORME: ANALISIS PRUEBAS EXTERNAS (SABER 11°) AÑO 2020</t>
  </si>
  <si>
    <r>
      <rPr>
        <b/>
        <sz val="16"/>
        <rFont val="Abadi"/>
        <family val="2"/>
      </rPr>
      <t>ANÁLISIS:</t>
    </r>
    <r>
      <rPr>
        <sz val="16"/>
        <rFont val="Abadi"/>
        <family val="2"/>
      </rPr>
      <t xml:space="preserve"> A partir del Año 2014, el ICFES ajusto la prueba SABER 11, pasando de evaluar siete categorías de desempeño a las siguientes cinco: (A+,A,B,C,D), siendo A+ la de mayor desempeño y D corresponde a la de más bajo.
Para el 2020: En la categoría de desempeño A+, se encuentran un total de 5 IE, de las cuales 3 corresponde al sector privado y 2 al oficial.
En categoría A, se encuentran 15 IE,  de las cuales 3 son oficiales y 12 privadas.
De las 27 IE que se encuentran en categoría B,  son 22 oficiales y 5 privadas.
La mayor concentración de IE se encuentran en la categoría de desempeño, D y C, con un total de 189 IE, de este total 9 son privadas y  180 son oficiales de las cuales 66 urbanas y 114 rurales</t>
    </r>
  </si>
  <si>
    <t>5.1. PROMEDIO DE ÁREAS SABER 11. ETC - TOLIMA 2014 AL 2020</t>
  </si>
  <si>
    <t>5.2. HISTORÍCO LÉCTURA CRÍTICA ETC Y NACIÓN. 2014 -2020</t>
  </si>
  <si>
    <t>5.4. HISTORÍCO SOCIALES Y CIUDADANAS ETC Y NACIÓN. 2014 -2020</t>
  </si>
  <si>
    <t>5.5. HISTORÍCO CIENCIAS NATURALES  ETC Y NACIÓN. 2014 -2020</t>
  </si>
  <si>
    <t>5.6. HISTORÍCO INGLES  ETC Y NACIÓN. 2014 -2020</t>
  </si>
  <si>
    <r>
      <rPr>
        <b/>
        <sz val="11"/>
        <rFont val="Abadi"/>
        <family val="2"/>
      </rPr>
      <t>ANÁLISIS:</t>
    </r>
    <r>
      <rPr>
        <sz val="11"/>
        <rFont val="Abadi"/>
        <family val="2"/>
      </rPr>
      <t xml:space="preserve"> 
*Las áreas de Lectura Crítica y Matemáticas presentan avances significativos en sus promedios entre los años 2014 y el 2020, caso contrario a Ciencias Sociales, Naturales e Ingles, que presentan promedio inferiores en 2020 con respecto del 2014
Para la ET, las áreas de lectura critica e ingles presentan -1p.p. entre el 2019 y el 2020</t>
    </r>
  </si>
  <si>
    <t>6. PORCENTAJE PROMEDIO DE RESPUESTAS INCORRECTAS EN CADA APRENDIZAJE EVALUADO. LECTURA CRÍTICA 2020.</t>
  </si>
  <si>
    <t>9. PORCENTAJE PROMEDIO DE RESPUESTAS INCORRECTAS EN CADA APRENDIZAJE EVALUADO. CIENCIAS NATURALES 2020</t>
  </si>
  <si>
    <t>8. PORCENTAJE PROMEDIO DE RESPUESTAS INCORRECTAS EN CADA APRENDIZAJE EVALUADO. SOCIALES Y CIUDADANAS 2020.</t>
  </si>
  <si>
    <t>Evalua usos sociales de las ciencias sociales</t>
  </si>
  <si>
    <t>6.1. PORCENTAJE PROMEDIO DE RESPUESTAS INCORRECTAS EN CADA APRENDIZAJE EVALUADO. LECTURA CRÍTICA 2019</t>
  </si>
  <si>
    <t>PORCENTAJE PROMEDIO DE RESPUESTAS INCORRECTAS EN CADA APRENDIZAJE EVALUADO. LECTURA CRÍTICA 2020</t>
  </si>
  <si>
    <t>6.2. PORCENTAJE PROMEDIO DE RESPUESTAS INCORRECTAS EN CADA APRENDIZAJE EVALUADO. LECTURA CRÍTICA 2018</t>
  </si>
  <si>
    <t>CLASIFICACIÓN DE IE, SEGÚN CATEGORÍAS DE DESEMPEÑO. (2014 AL 2020)</t>
  </si>
  <si>
    <t>3.1. HISTORICO (2014 - 2020) DE IE OFICIALES POR CATEGORÍAS DE DESEMPEÑO</t>
  </si>
  <si>
    <t>3.2. HISTORICO (2014 - 2020) DE IE PRIVADAS POR CATEGORÍAS DE DESEMPEÑO</t>
  </si>
  <si>
    <t>3.3. HISTORICO (2014 - 2020) DE IE. OFICIALES URBANAS  POR CATEGORÍAS DE DESEMPEÑO</t>
  </si>
  <si>
    <t>3.4. HISTORICO (2014 - 2020) DE IE OFICIALES RURALES  POR CATEGORÍAS DE DESEMPEÑO</t>
  </si>
  <si>
    <t>RELACIÓN DE DE INSTITUCIONES EDUCATIVAS POR CATEGORÍA DE DESEMPEÑO -  PERIODO 2014  AL 2020.</t>
  </si>
  <si>
    <t>PROMEDIO POR ÁREAS. AÑOS (2014 - 2020)</t>
  </si>
  <si>
    <t>5.1. PROMEDIO DE ÁREAS SABER 11. ETC - TOLIMA (2014 - 2020)</t>
  </si>
  <si>
    <t>7.1. PORCENTAJE PROMEDIO DE RESPUESTAS INCORRECTAS EN CADA APRENDIZAJE EVALUADO. MATEMÁTICAS 2019</t>
  </si>
  <si>
    <t>PORCENTAJE PROMEDIO DE RESPUESTAS INCORRECTAS EN CADA APRENDIZAJE EVALUADO. MATEMÁTICAS 2020</t>
  </si>
  <si>
    <t>7.2. PORCENTAJE PROMEDIO DE RESPUESTAS INCORRECTAS EN CADA APRENDIZAJE EVALUADO. MATEMÁTICAS 2018.</t>
  </si>
  <si>
    <t>PORCENTAJE PROMEDIO DE RESPUESTAS INCORRECTAS EN CADA APRENDIZAJE EVALUADO. SOCIALES Y CIUDADANAS 2020</t>
  </si>
  <si>
    <t>8.2. PORCENTAJE PROMEDIO DE RESPUESTAS INCORRECTAS EN CADA APRENDIZAJE EVALUADO. SOCIALES Y CIUDADANAS 2018</t>
  </si>
  <si>
    <t>9.1. PORCENTAJE PROMEDIO DE RESPUESTAS INCORRECTAS EN CADA APRENDIZAJE EVALUADO. CIENCIAS NATURALES 2019.</t>
  </si>
  <si>
    <t>9.2. PORCENTAJE PROMEDIO DE RESPUESTAS INCORRECTAS EN CADA APRENDIZAJE EVALUADO. CIENCIAS NATURALES 2018.</t>
  </si>
  <si>
    <t>PORCENTAJE PROMEDIO DE RESPUESTAS INCORRECTAS EN CADA APRENDIZAJE EVALUADO. CIENCIAS NATURALES 2020.</t>
  </si>
  <si>
    <t>PORCENTAJE DE ESTUDIANTES POR NIVELES DE DESEMPEÑO. LECTURA CRÍTICA, (2017-2020)</t>
  </si>
  <si>
    <t>PORCENTAJE DE ESTUDIANTES POR NIVELES DE DESEMPEÑO. MATEMÁTICAS (2017-2020)</t>
  </si>
  <si>
    <t>PORCENTAJE DE ESTUDIANTES POR NIVELES DE DESEMPEÑO. CIENCIAS SOCIALES (2017-2020)</t>
  </si>
  <si>
    <t>PORCENTAJE DE ESTUDIANTES POR NIVELES DE DESEMPEÑO. CIENCIAS NATURALES (2017-2020)</t>
  </si>
  <si>
    <t>PORCENTAJE DE ESTUDIANTES POR NIVELES DE DESEMPEÑO. INGLES (2017-2020)</t>
  </si>
  <si>
    <t>PROMEDIO DE ÁREAS POR MUNICIPIO - PRUEBAS SABER 11. 2017 a 2020</t>
  </si>
  <si>
    <t>15.2. PROMEDIO DE ÁREAS POR MUNICIPIO - PRUEBAS SABER 11. 2018</t>
  </si>
  <si>
    <t>15.3. PROMEDIO DE ÁREAS POR MUNICIPIO - PRUEBAS SABER 11. 2017</t>
  </si>
  <si>
    <t>7.1. PORCENTAJE PROMEDIO DE RESPUESTAS INCORRECTAS EN CADA APRENDIZAJE EVALUADO. MATEMÁTICAS 2019.</t>
  </si>
  <si>
    <t>8.2. PORCENTAJE PROMEDIO DE RESPUESTAS INCORRECTAS EN CADA APRENDIZAJE EVALUADO. SOCIALES Y CIUDADANAS 2019.</t>
  </si>
  <si>
    <t>DIRECCIÓN GESTIÓN DE LA CALIDAD EDUCATIVA - ÁREA EVALUACIÓN</t>
  </si>
  <si>
    <t>ÁREA EVALUACIÓN</t>
  </si>
  <si>
    <t>Elaborado: María del Carmen Ramírez C.
Profesional Universitaria
Revisado: Edwin Flórez Perdomo
Profesional Especializado
Gloria Isabel Preciado Rivera
Directora Gestión de la Calidad Educativa</t>
  </si>
  <si>
    <t>5.4. HISTÓRICO SOCIALES Y CIUDADANAS ETC Y NACIÓN. (2014 -2020)</t>
  </si>
  <si>
    <t>5.5. HISTÓRICO CIENCIAS NATURALES  ETC Y NACIÓN. (2014 -2020)</t>
  </si>
  <si>
    <t>5.6. HISTÓRICO INGLES  ETC Y NACIÓN. (2014 -2020)</t>
  </si>
  <si>
    <t>5.3. HISTÓRICO MATEMÁTICAS ETC Y NACIÓN. (2014 -2020)</t>
  </si>
  <si>
    <t>5.2. HISTÓRICO LÉCTURA CRÍTICA ETC Y NACIÓN. (2014 -2020)</t>
  </si>
  <si>
    <t>Anualmente, el área de Evaluación de la Dirección de Calidad Educativa realiza el informe de los resultados de las pruebas externas, con el objetivo brindar información a la comunidad educativa del Departamento sobre aspectos relacionados con las competencias evaluadas en cada una de las cinco áreas, para el caso de Saber 11°.
A partir del año 2019, se realiza el informe en Excel, con el objetivo de facilitar la consulta y utilización de la información para el desarrollo de planes de mejoramiento en las instituciones educativas.
El informe contiene información que va desde el año 2014 hasta el 2020 para algunos indicadores, con el objetivo de observar el comportamiento de las Instituciones Educativas en aspectos como: categorías de desempeño, el  sector, promedio por áreas, porcentaje promedio de respuestas en cada aprendizaje evaluado, entre otros.</t>
  </si>
  <si>
    <t>A continaución, se realcionan las Instituciones Eduactivas Oficiales y Privadas con clasificación de planteles A+,A y B,  en las pruebas SABER 11°, efectuadas durante la vigencia 2020, las cuales estan autorizadas para realizar validaciones por grados en los niveles de Educación Básica y Media Académica (excepto el grado 11º,  lo anterior en conformidad con los resultados publicados por el ICFES de las últimas pruebas SABER Grado 11, aplicadas  en el segundo semestre del año 2020.</t>
  </si>
  <si>
    <t>2.. RELACIÓN DE IE. AUTORIZADAS PARA EFECTUAR VALIDACIONES EN EL DPTO. PARA LA VIGENCIA 2021</t>
  </si>
  <si>
    <t xml:space="preserve">ANÁLISIS: </t>
  </si>
  <si>
    <t xml:space="preserve">Los resultados correspondientes a la vigencia 2020- Saber11, presentan disminución de instituciones educativas en los niveles B, A y C. El nivel D. que correspone al nivel más bajo de desempeño, paso de 93 IE en 2019 a tener 112 con un incremento de + 21 colegios, de lo cuales 109 son oficiales y 3 privados.   
El nivel B, pasó de tener 39 Instituciones a 27 en 2020, con una reducción de 12 colegios, de los cuales 22 oficiales (15 urbabos y 7 rurales) y 5 privados.  
Las IE Rurales, tienen una IE en la categoría B, pero reducen considerablemente la participaicón de IE en la categoría B en 12 Instituciones entre el 2019 y el 2020, en contraste con la categoría D, que suma +13 pasando de 68 en 2019 a 81 en 2020.  </t>
  </si>
  <si>
    <t>3.2. HISTÓRICO (2014 AL 2019) DE IE PRIVADAS POR CATEGORÍAS DE DESEMPEÑO</t>
  </si>
  <si>
    <t>3.3. HISTÓRICO (2014 AL 2019) DE IE. OFICIALES URBANAS  POR CATEGORÍAS DE DESEMPEÑO</t>
  </si>
  <si>
    <t>3.4. HISTÓRICO (2014 AL 2019) DE IE OFICIALES RURALES  POR CATEGORÍAS DE DESEMPEÑO</t>
  </si>
  <si>
    <t>Los resultados históricos presentan el años  2015 con los mejores resultados en la clasifiacción de plantales con respecto a los demás años de comparación.
Sin embargo, el 2020, muestar un amento de + 6 IE en la categoría D.</t>
  </si>
  <si>
    <t>3.1. HISTÓRICO (2014 AL 2019) DE IE OFICIALES POR CATEGORÍAS DE DESEMPEÑO</t>
  </si>
  <si>
    <t>Los resultados  históricos presentan un cremiento en el año 2018, con respecto de los demás años, en las categorías A+,A y B..
La categoría D en 2015, presentó la menor cantidad  de institucines en contraste con 2020 que sumó + 56, siendo este el año con mayor participación de colegios con un total de 109 que correspondeal 52% del total de las IE oficiales del Departamento.</t>
  </si>
  <si>
    <t>Las Instituciones educativas privadas durante los años 2019 y 2020 presentan un comportamiento muy similiar. La mayor cantidad de sus instituciones se encuentran en la categoría A.</t>
  </si>
  <si>
    <r>
      <t xml:space="preserve">ANÁLISIS:  </t>
    </r>
    <r>
      <rPr>
        <sz val="11"/>
        <color theme="1"/>
        <rFont val="Abadi"/>
        <family val="2"/>
      </rPr>
      <t>Los municipios de Fresno, Herveo, Líbano y Mariquita, se encuentran con promedios superiores en el 100% de las áreas evaluadas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</si>
  <si>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nación en 4 de las 5 áreas evaludas.</t>
    </r>
    <r>
      <rPr>
        <b/>
        <sz val="11"/>
        <color rgb="FFFF0000"/>
        <rFont val="Abadi"/>
        <family val="2"/>
      </rPr>
      <t xml:space="preserve">
</t>
    </r>
    <r>
      <rPr>
        <sz val="11"/>
        <rFont val="Abadi"/>
        <family val="2"/>
      </rPr>
      <t>El municipio de Coyaima, sigue presentando los promedios más bajos, seguido de Natagaima, Rioblanco, Planadas y Suarez</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</si>
  <si>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promedios más bajos en la mayoría de sus área</t>
    </r>
    <r>
      <rPr>
        <b/>
        <sz val="11"/>
        <rFont val="Abadi"/>
        <family val="2"/>
      </rPr>
      <t>s</t>
    </r>
  </si>
  <si>
    <t>De acuerdo con los resultados emitidos por el ICFES de las pruebas Saber 11° aplicadas en la vigencia 2020, la participación de las IE en las categorías de desempeño fue la siguiente: Categoría A+ con un total de cinco Instituciones Educativas, de las cuales 3 corresponde al sector privado (Liceo Santa Teresita del Niño de Jesús de Chaparral, Gimnasio Pedagógico Nova Estrella de Espinal y Colegio San Antonio María Claret del Líbano) y 2 al sector oficial (Gimnasio Militar Fuerza Área Luis Felipe Pinto de Melgar y la Institucion Educativa Santa Ana de Mariquita); Categoría A, se encuentran 15 Instituciones Educativas, 3 corresponde al sector oficial y 12 al sector privado; Categoría B, se encuentran 27 Instituciones Educativas, 22 instituciones educativas oficiales y 5 instituciones privadas y la mayor concentración de Instituciones Educativas se encuentran en las categorías de desempeño, D y C, con un total de 189 IE, de este total 9 son privadas y 180 son oficiales de las cuales 66 urbanas y 114 rurales.
Con respecto a los promedio de las áreas evaluadas,  Lectura Crítica y Matemáticas  entre el 2014 y el 2020  tiene un avance muy leve, caso contrario al presentado por las  áreas de  Ciencias Sociales, Naturales e Inglés, que tienen promedios inferiores en el mismo periodo de tiempo.
El municipio de Herveo, obtuvo promedios superiores al promedio nacional en todas sus áreas. Los municipios de Mariquita y Líbano en cuatro de las áreas.
Los municipios de Coyaima, Natagaima, Suarez, Purificación y Planadas, presentan 4 áreas con promedios inferiores al promedio del Departamento.
La competencia correspondiente a Observar y relacionar patrones en los datos para evaluar las predicciones Procesos químicos, en el área de ciencias naturales con el 70% promedio de respuestas incorrectas en cada aprendizaje evaluado.
El 72% de los estudiantes de la Entidad Territorial, se encuentran en la categoría de desempeño A- en el área de Inglés.
la Institución  Educación  JUAN XXIII, del municipio de Herveo se encuentra en la categoría A, siendo la única del sector rural en esta categoría.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</si>
</sst>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1" x14ac:knownFonts="1">
    <font>
      <sz val="11"/>
      <color theme="1"/>
      <name val="Trebuchet MS"/>
      <family val="2"/>
      <scheme val="minor"/>
    </font>
    <font>
      <sz val="10"/>
      <name val="Arial"/>
      <family val="2"/>
      <charset val="1"/>
    </font>
    <font>
      <sz val="10"/>
      <name val="Arial"/>
      <family val="2"/>
    </font>
    <font>
      <sz val="11"/>
      <color theme="1"/>
      <name val="Abadi"/>
      <family val="2"/>
    </font>
    <font>
      <b/>
      <sz val="11"/>
      <color theme="1"/>
      <name val="Abadi"/>
      <family val="2"/>
    </font>
    <font>
      <sz val="11"/>
      <color indexed="8"/>
      <name val="Calibri"/>
      <family val="2"/>
      <charset val="1"/>
    </font>
    <font>
      <b/>
      <sz val="12"/>
      <color indexed="8"/>
      <name val="Calibri"/>
      <family val="2"/>
      <charset val="1"/>
    </font>
    <font>
      <b/>
      <sz val="11"/>
      <name val="Arial"/>
      <family val="2"/>
      <charset val="1"/>
    </font>
    <font>
      <b/>
      <sz val="10"/>
      <color indexed="8"/>
      <name val="Calibri"/>
      <family val="2"/>
      <charset val="1"/>
    </font>
    <font>
      <sz val="10"/>
      <color rgb="FFFF0000"/>
      <name val="Arial"/>
      <family val="2"/>
      <charset val="1"/>
    </font>
    <font>
      <b/>
      <sz val="11"/>
      <color indexed="8"/>
      <name val="Calibri"/>
      <family val="2"/>
      <charset val="1"/>
    </font>
    <font>
      <sz val="11"/>
      <color rgb="FFFF0000"/>
      <name val="Calibri"/>
      <family val="2"/>
      <charset val="1"/>
    </font>
    <font>
      <b/>
      <sz val="12"/>
      <color indexed="8"/>
      <name val="Bahnschrift Light"/>
      <family val="2"/>
    </font>
    <font>
      <b/>
      <sz val="10"/>
      <color indexed="8"/>
      <name val="Bahnschrift Light"/>
      <family val="2"/>
    </font>
    <font>
      <sz val="11"/>
      <color indexed="8"/>
      <name val="Bahnschrift Light"/>
      <family val="2"/>
    </font>
    <font>
      <sz val="10"/>
      <name val="Bahnschrift Light"/>
      <family val="2"/>
    </font>
    <font>
      <sz val="10"/>
      <color rgb="FFFF0000"/>
      <name val="Bahnschrift Light"/>
      <family val="2"/>
    </font>
    <font>
      <b/>
      <sz val="11"/>
      <color indexed="8"/>
      <name val="Bahnschrift Light"/>
      <family val="2"/>
    </font>
    <font>
      <sz val="11"/>
      <color rgb="FFFF0000"/>
      <name val="Bahnschrift Light"/>
      <family val="2"/>
    </font>
    <font>
      <sz val="11"/>
      <color theme="1"/>
      <name val="Bahnschrift Light"/>
      <family val="2"/>
    </font>
    <font>
      <b/>
      <sz val="11"/>
      <color theme="1"/>
      <name val="Bahnschrift Light"/>
      <family val="2"/>
    </font>
    <font>
      <b/>
      <sz val="12"/>
      <color rgb="FFC00000"/>
      <name val="Calibri"/>
      <family val="2"/>
    </font>
    <font>
      <b/>
      <sz val="12"/>
      <color theme="1"/>
      <name val="Abadi"/>
      <family val="2"/>
    </font>
    <font>
      <b/>
      <sz val="16"/>
      <color theme="1"/>
      <name val="Trebuchet MS"/>
      <family val="2"/>
      <scheme val="minor"/>
    </font>
    <font>
      <b/>
      <sz val="12"/>
      <name val="Abadi"/>
      <family val="2"/>
    </font>
    <font>
      <b/>
      <sz val="10"/>
      <name val="Abadi"/>
      <family val="2"/>
    </font>
    <font>
      <b/>
      <sz val="18"/>
      <color theme="1"/>
      <name val="Abadi"/>
      <family val="2"/>
    </font>
    <font>
      <sz val="10"/>
      <name val="Abadi"/>
      <family val="2"/>
    </font>
    <font>
      <sz val="10"/>
      <color rgb="FF222222"/>
      <name val="Abadi"/>
      <family val="2"/>
    </font>
    <font>
      <sz val="10"/>
      <color theme="1"/>
      <name val="Abadi"/>
      <family val="2"/>
    </font>
    <font>
      <sz val="8"/>
      <color rgb="FF222222"/>
      <name val="Abadi"/>
      <family val="2"/>
    </font>
    <font>
      <sz val="10"/>
      <color rgb="FF000000"/>
      <name val="Abadi"/>
      <family val="2"/>
    </font>
    <font>
      <sz val="10"/>
      <color theme="4"/>
      <name val="Abadi"/>
      <family val="2"/>
    </font>
    <font>
      <sz val="10"/>
      <color rgb="FFFF0000"/>
      <name val="Abadi"/>
      <family val="2"/>
    </font>
    <font>
      <b/>
      <sz val="18"/>
      <color theme="1"/>
      <name val="Trebuchet MS"/>
      <family val="2"/>
      <scheme val="minor"/>
    </font>
    <font>
      <b/>
      <sz val="20"/>
      <color theme="1"/>
      <name val="Trebuchet MS"/>
      <family val="2"/>
      <scheme val="minor"/>
    </font>
    <font>
      <sz val="18"/>
      <color theme="1"/>
      <name val="Abadi"/>
      <family val="2"/>
    </font>
    <font>
      <sz val="14"/>
      <color theme="1"/>
      <name val="Abadi"/>
      <family val="2"/>
    </font>
    <font>
      <b/>
      <sz val="14"/>
      <color rgb="FFC00000"/>
      <name val="Abadi"/>
      <family val="2"/>
    </font>
    <font>
      <b/>
      <sz val="16"/>
      <color theme="1"/>
      <name val="Abadi"/>
      <family val="2"/>
    </font>
    <font>
      <b/>
      <sz val="10"/>
      <name val="Arial"/>
      <family val="2"/>
    </font>
    <font>
      <sz val="11"/>
      <name val="Trebuchet MS"/>
      <family val="2"/>
      <scheme val="minor"/>
    </font>
    <font>
      <b/>
      <sz val="10"/>
      <color indexed="54"/>
      <name val="Arial"/>
      <family val="2"/>
    </font>
    <font>
      <b/>
      <sz val="9"/>
      <name val="Abadi"/>
      <family val="2"/>
    </font>
    <font>
      <b/>
      <sz val="10"/>
      <color theme="1"/>
      <name val="Abadi"/>
      <family val="2"/>
    </font>
    <font>
      <sz val="12"/>
      <name val="Abadi"/>
      <family val="2"/>
    </font>
    <font>
      <sz val="11"/>
      <name val="Calibri"/>
      <family val="2"/>
    </font>
    <font>
      <sz val="11"/>
      <color indexed="8"/>
      <name val="Abadi"/>
      <family val="2"/>
    </font>
    <font>
      <b/>
      <sz val="11"/>
      <color indexed="8"/>
      <name val="Abadi"/>
      <family val="2"/>
    </font>
    <font>
      <b/>
      <sz val="11"/>
      <name val="Abadi"/>
      <family val="2"/>
    </font>
    <font>
      <sz val="11"/>
      <color rgb="FFFF0000"/>
      <name val="Abadi"/>
      <family val="2"/>
    </font>
    <font>
      <b/>
      <sz val="10"/>
      <color rgb="FFFF0000"/>
      <name val="Abadi"/>
      <family val="2"/>
    </font>
    <font>
      <b/>
      <sz val="14"/>
      <color rgb="FFFF0000"/>
      <name val="Trebuchet MS"/>
      <family val="2"/>
      <scheme val="minor"/>
    </font>
    <font>
      <b/>
      <sz val="11"/>
      <color rgb="FFFF0000"/>
      <name val="Bahnschrift Light"/>
      <family val="2"/>
    </font>
    <font>
      <b/>
      <sz val="14"/>
      <color rgb="FFFF0000"/>
      <name val="Calibri"/>
      <family val="2"/>
    </font>
    <font>
      <b/>
      <sz val="11"/>
      <color rgb="FFFF0000"/>
      <name val="Abadi"/>
      <family val="2"/>
    </font>
    <font>
      <b/>
      <sz val="11"/>
      <color rgb="FFC00000"/>
      <name val="Abadi"/>
      <family val="2"/>
    </font>
    <font>
      <b/>
      <sz val="8"/>
      <name val="Abadi"/>
      <family val="2"/>
    </font>
    <font>
      <sz val="9"/>
      <color indexed="8"/>
      <name val="Abadi"/>
      <family val="2"/>
    </font>
    <font>
      <sz val="11"/>
      <name val="Abadi"/>
      <family val="2"/>
    </font>
    <font>
      <sz val="8"/>
      <name val="Trebuchet MS"/>
      <family val="2"/>
      <scheme val="minor"/>
    </font>
    <font>
      <b/>
      <sz val="12"/>
      <color indexed="8"/>
      <name val="Abadi"/>
      <family val="2"/>
    </font>
    <font>
      <sz val="12"/>
      <color rgb="FFFF0000"/>
      <name val="Abadi"/>
      <family val="2"/>
    </font>
    <font>
      <b/>
      <sz val="11"/>
      <color theme="1"/>
      <name val="Trebuchet MS"/>
      <family val="2"/>
      <scheme val="minor"/>
    </font>
    <font>
      <b/>
      <sz val="8"/>
      <name val="Arial"/>
      <family val="2"/>
      <charset val="1"/>
    </font>
    <font>
      <b/>
      <sz val="10"/>
      <name val="Arial"/>
      <family val="2"/>
      <charset val="1"/>
    </font>
    <font>
      <b/>
      <sz val="10"/>
      <color rgb="FFFF0000"/>
      <name val="Arial"/>
      <family val="2"/>
      <charset val="1"/>
    </font>
    <font>
      <sz val="10"/>
      <color theme="1"/>
      <name val="Trebuchet MS"/>
      <family val="2"/>
      <scheme val="minor"/>
    </font>
    <font>
      <sz val="12"/>
      <color theme="1"/>
      <name val="Abadi"/>
      <family val="2"/>
    </font>
    <font>
      <b/>
      <sz val="12"/>
      <color rgb="FFFF0000"/>
      <name val="Abadi"/>
      <family val="2"/>
    </font>
    <font>
      <sz val="12"/>
      <color theme="1"/>
      <name val="Trebuchet MS"/>
      <family val="2"/>
      <scheme val="minor"/>
    </font>
    <font>
      <b/>
      <sz val="14"/>
      <color theme="1"/>
      <name val="Abadi"/>
      <family val="2"/>
    </font>
    <font>
      <sz val="16"/>
      <color theme="1"/>
      <name val="Abadi"/>
      <family val="2"/>
    </font>
    <font>
      <b/>
      <sz val="20"/>
      <color theme="1"/>
      <name val="Abadi"/>
      <family val="2"/>
    </font>
    <font>
      <sz val="20"/>
      <color theme="1"/>
      <name val="Abadi"/>
      <family val="2"/>
    </font>
    <font>
      <b/>
      <sz val="15"/>
      <color theme="3"/>
      <name val="Trebuchet MS"/>
      <family val="2"/>
      <scheme val="minor"/>
    </font>
    <font>
      <b/>
      <sz val="24"/>
      <name val="Abadi"/>
      <family val="2"/>
    </font>
    <font>
      <sz val="20"/>
      <name val="Abadi"/>
      <family val="2"/>
    </font>
    <font>
      <sz val="16"/>
      <name val="Abadi"/>
      <family val="2"/>
    </font>
    <font>
      <b/>
      <sz val="20"/>
      <color theme="3"/>
      <name val="Trebuchet MS"/>
      <family val="2"/>
      <scheme val="minor"/>
    </font>
    <font>
      <b/>
      <sz val="26"/>
      <name val="Abadi"/>
      <family val="2"/>
    </font>
    <font>
      <b/>
      <sz val="14"/>
      <color theme="1"/>
      <name val="Trebuchet MS"/>
      <family val="2"/>
      <scheme val="minor"/>
    </font>
    <font>
      <b/>
      <sz val="22"/>
      <color theme="1"/>
      <name val="Trebuchet MS"/>
      <family val="2"/>
      <scheme val="minor"/>
    </font>
    <font>
      <sz val="9"/>
      <color theme="1"/>
      <name val="Trebuchet MS"/>
      <family val="2"/>
      <scheme val="minor"/>
    </font>
    <font>
      <b/>
      <sz val="16"/>
      <color theme="3"/>
      <name val="Arial Nova"/>
      <family val="2"/>
    </font>
    <font>
      <b/>
      <sz val="16"/>
      <name val="Arial Nova"/>
      <family val="2"/>
    </font>
    <font>
      <sz val="8"/>
      <color rgb="FF222222"/>
      <name val="Verdana"/>
      <family val="2"/>
    </font>
    <font>
      <sz val="10"/>
      <color theme="8"/>
      <name val="Bahnschrift Light"/>
      <family val="2"/>
    </font>
    <font>
      <sz val="8"/>
      <name val="Verdana"/>
      <family val="2"/>
    </font>
    <font>
      <sz val="18"/>
      <name val="Abadi"/>
      <family val="2"/>
    </font>
    <font>
      <b/>
      <sz val="16"/>
      <name val="Abadi"/>
      <family val="2"/>
    </font>
  </fonts>
  <fills count="71">
    <fill>
      <patternFill patternType="none"/>
    </fill>
    <fill>
      <patternFill patternType="gray125"/>
    </fill>
    <fill>
      <patternFill patternType="solid">
        <fgColor theme="0"/>
        <bgColor indexed="64"/>
      </patternFill>
    </fill>
    <fill>
      <patternFill patternType="solid">
        <fgColor theme="0"/>
        <bgColor indexed="16"/>
      </patternFill>
    </fill>
    <fill>
      <patternFill patternType="solid">
        <fgColor theme="0"/>
        <bgColor indexed="11"/>
      </patternFill>
    </fill>
    <fill>
      <patternFill patternType="solid">
        <fgColor theme="0"/>
        <bgColor indexed="43"/>
      </patternFill>
    </fill>
    <fill>
      <patternFill patternType="solid">
        <fgColor theme="0"/>
        <bgColor indexed="31"/>
      </patternFill>
    </fill>
    <fill>
      <patternFill patternType="solid">
        <fgColor theme="0"/>
        <bgColor indexed="15"/>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43"/>
      </patternFill>
    </fill>
    <fill>
      <patternFill patternType="solid">
        <fgColor theme="7" tint="-0.249977111117893"/>
        <bgColor indexed="25"/>
      </patternFill>
    </fill>
    <fill>
      <patternFill patternType="solid">
        <fgColor theme="4" tint="0.79998168889431442"/>
        <bgColor indexed="26"/>
      </patternFill>
    </fill>
    <fill>
      <patternFill patternType="solid">
        <fgColor theme="7" tint="0.79998168889431442"/>
        <bgColor indexed="26"/>
      </patternFill>
    </fill>
    <fill>
      <patternFill patternType="solid">
        <fgColor theme="7" tint="0.79998168889431442"/>
        <bgColor indexed="25"/>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79998168889431442"/>
        <bgColor indexed="25"/>
      </patternFill>
    </fill>
    <fill>
      <patternFill patternType="solid">
        <fgColor theme="7" tint="0.39997558519241921"/>
        <bgColor indexed="26"/>
      </patternFill>
    </fill>
    <fill>
      <patternFill patternType="solid">
        <fgColor theme="7" tint="0.39997558519241921"/>
        <bgColor indexed="43"/>
      </patternFill>
    </fill>
    <fill>
      <patternFill patternType="solid">
        <fgColor theme="7" tint="0.39997558519241921"/>
        <bgColor indexed="53"/>
      </patternFill>
    </fill>
    <fill>
      <patternFill patternType="solid">
        <fgColor theme="0"/>
        <bgColor indexed="25"/>
      </patternFill>
    </fill>
    <fill>
      <patternFill patternType="solid">
        <fgColor theme="7" tint="-0.249977111117893"/>
        <bgColor indexed="26"/>
      </patternFill>
    </fill>
    <fill>
      <patternFill patternType="solid">
        <fgColor theme="7" tint="0.59999389629810485"/>
        <bgColor indexed="64"/>
      </patternFill>
    </fill>
    <fill>
      <patternFill patternType="solid">
        <fgColor theme="0"/>
        <bgColor indexed="41"/>
      </patternFill>
    </fill>
    <fill>
      <patternFill patternType="solid">
        <fgColor theme="9" tint="0.59999389629810485"/>
        <bgColor indexed="64"/>
      </patternFill>
    </fill>
    <fill>
      <patternFill patternType="solid">
        <fgColor theme="0"/>
        <bgColor indexed="34"/>
      </patternFill>
    </fill>
    <fill>
      <patternFill patternType="solid">
        <fgColor theme="9" tint="0.79998168889431442"/>
        <bgColor indexed="64"/>
      </patternFill>
    </fill>
    <fill>
      <patternFill patternType="solid">
        <fgColor theme="9" tint="0.79998168889431442"/>
        <bgColor indexed="25"/>
      </patternFill>
    </fill>
    <fill>
      <patternFill patternType="solid">
        <fgColor theme="4" tint="0.79998168889431442"/>
        <bgColor indexed="64"/>
      </patternFill>
    </fill>
    <fill>
      <patternFill patternType="solid">
        <fgColor indexed="9"/>
        <bgColor indexed="41"/>
      </patternFill>
    </fill>
    <fill>
      <patternFill patternType="solid">
        <fgColor theme="4" tint="0.59999389629810485"/>
        <bgColor indexed="43"/>
      </patternFill>
    </fill>
    <fill>
      <patternFill patternType="solid">
        <fgColor theme="7" tint="0.39997558519241921"/>
        <bgColor indexed="64"/>
      </patternFill>
    </fill>
    <fill>
      <patternFill patternType="solid">
        <fgColor theme="4" tint="0.79998168889431442"/>
        <bgColor indexed="43"/>
      </patternFill>
    </fill>
    <fill>
      <patternFill patternType="solid">
        <fgColor theme="4" tint="0.79998168889431442"/>
        <bgColor indexed="53"/>
      </patternFill>
    </fill>
    <fill>
      <patternFill patternType="solid">
        <fgColor theme="9" tint="0.79998168889431442"/>
        <bgColor indexed="26"/>
      </patternFill>
    </fill>
    <fill>
      <patternFill patternType="solid">
        <fgColor theme="9" tint="0.79998168889431442"/>
        <bgColor indexed="53"/>
      </patternFill>
    </fill>
    <fill>
      <patternFill patternType="solid">
        <fgColor theme="6" tint="0.79998168889431442"/>
        <bgColor indexed="26"/>
      </patternFill>
    </fill>
    <fill>
      <patternFill patternType="solid">
        <fgColor theme="6" tint="0.79998168889431442"/>
        <bgColor indexed="43"/>
      </patternFill>
    </fill>
    <fill>
      <patternFill patternType="solid">
        <fgColor theme="6" tint="0.79998168889431442"/>
        <bgColor indexed="53"/>
      </patternFill>
    </fill>
    <fill>
      <patternFill patternType="solid">
        <fgColor theme="6" tint="0.79998168889431442"/>
        <bgColor indexed="25"/>
      </patternFill>
    </fill>
    <fill>
      <patternFill patternType="solid">
        <fgColor theme="6" tint="0.79998168889431442"/>
        <bgColor indexed="64"/>
      </patternFill>
    </fill>
    <fill>
      <patternFill patternType="solid">
        <fgColor theme="5" tint="0.59999389629810485"/>
        <bgColor indexed="26"/>
      </patternFill>
    </fill>
    <fill>
      <patternFill patternType="solid">
        <fgColor theme="5" tint="0.59999389629810485"/>
        <bgColor indexed="43"/>
      </patternFill>
    </fill>
    <fill>
      <patternFill patternType="solid">
        <fgColor theme="5" tint="0.59999389629810485"/>
        <bgColor indexed="53"/>
      </patternFill>
    </fill>
    <fill>
      <patternFill patternType="solid">
        <fgColor theme="5" tint="0.59999389629810485"/>
        <bgColor indexed="25"/>
      </patternFill>
    </fill>
    <fill>
      <patternFill patternType="solid">
        <fgColor theme="9" tint="0.59999389629810485"/>
        <bgColor indexed="34"/>
      </patternFill>
    </fill>
    <fill>
      <patternFill patternType="solid">
        <fgColor theme="9" tint="0.59999389629810485"/>
        <bgColor indexed="11"/>
      </patternFill>
    </fill>
    <fill>
      <patternFill patternType="solid">
        <fgColor theme="7" tint="0.59999389629810485"/>
        <bgColor indexed="43"/>
      </patternFill>
    </fill>
    <fill>
      <patternFill patternType="solid">
        <fgColor theme="7" tint="0.59999389629810485"/>
        <bgColor indexed="34"/>
      </patternFill>
    </fill>
    <fill>
      <patternFill patternType="solid">
        <fgColor theme="7" tint="0.59999389629810485"/>
        <bgColor indexed="41"/>
      </patternFill>
    </fill>
    <fill>
      <patternFill patternType="solid">
        <fgColor theme="7" tint="0.59999389629810485"/>
        <bgColor indexed="16"/>
      </patternFill>
    </fill>
    <fill>
      <patternFill patternType="solid">
        <fgColor rgb="FFFFC000"/>
        <bgColor indexed="64"/>
      </patternFill>
    </fill>
    <fill>
      <patternFill patternType="solid">
        <fgColor theme="6" tint="-0.499984740745262"/>
        <bgColor indexed="64"/>
      </patternFill>
    </fill>
    <fill>
      <patternFill patternType="solid">
        <fgColor theme="0"/>
        <bgColor indexed="26"/>
      </patternFill>
    </fill>
    <fill>
      <patternFill patternType="solid">
        <fgColor rgb="FFFF0000"/>
        <bgColor indexed="64"/>
      </patternFill>
    </fill>
    <fill>
      <patternFill patternType="solid">
        <fgColor theme="5" tint="0.59999389629810485"/>
        <bgColor indexed="64"/>
      </patternFill>
    </fill>
    <fill>
      <patternFill patternType="solid">
        <fgColor theme="8" tint="0.79998168889431442"/>
        <bgColor indexed="26"/>
      </patternFill>
    </fill>
    <fill>
      <patternFill patternType="solid">
        <fgColor theme="8" tint="0.79998168889431442"/>
        <bgColor indexed="25"/>
      </patternFill>
    </fill>
    <fill>
      <patternFill patternType="solid">
        <fgColor theme="8" tint="0.79998168889431442"/>
        <bgColor indexed="64"/>
      </patternFill>
    </fill>
    <fill>
      <patternFill patternType="solid">
        <fgColor theme="8" tint="0.59999389629810485"/>
        <bgColor indexed="26"/>
      </patternFill>
    </fill>
    <fill>
      <patternFill patternType="solid">
        <fgColor theme="8" tint="0.59999389629810485"/>
        <bgColor indexed="43"/>
      </patternFill>
    </fill>
    <fill>
      <patternFill patternType="solid">
        <fgColor theme="8" tint="0.59999389629810485"/>
        <bgColor indexed="53"/>
      </patternFill>
    </fill>
    <fill>
      <patternFill patternType="solid">
        <fgColor theme="8" tint="0.39997558519241921"/>
        <bgColor indexed="64"/>
      </patternFill>
    </fill>
    <fill>
      <patternFill patternType="solid">
        <fgColor theme="5" tint="0.79998168889431442"/>
        <bgColor indexed="25"/>
      </patternFill>
    </fill>
    <fill>
      <patternFill patternType="solid">
        <fgColor theme="5" tint="0.79998168889431442"/>
        <bgColor indexed="64"/>
      </patternFill>
    </fill>
    <fill>
      <patternFill patternType="solid">
        <fgColor theme="4" tint="0.39997558519241921"/>
        <bgColor indexed="25"/>
      </patternFill>
    </fill>
    <fill>
      <patternFill patternType="solid">
        <fgColor theme="4" tint="0.39997558519241921"/>
        <bgColor indexed="26"/>
      </patternFill>
    </fill>
    <fill>
      <patternFill patternType="solid">
        <fgColor theme="4"/>
        <bgColor indexed="64"/>
      </patternFill>
    </fill>
    <fill>
      <patternFill patternType="solid">
        <fgColor theme="9"/>
        <bgColor indexed="64"/>
      </patternFill>
    </fill>
    <fill>
      <patternFill patternType="solid">
        <fgColor theme="6" tint="0.39997558519241921"/>
        <bgColor indexed="64"/>
      </patternFill>
    </fill>
  </fills>
  <borders count="71">
    <border>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49"/>
      </left>
      <right style="thin">
        <color indexed="49"/>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8"/>
      </left>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diagonal/>
    </border>
    <border>
      <left/>
      <right/>
      <top/>
      <bottom style="thick">
        <color theme="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0" fontId="5" fillId="0" borderId="0"/>
    <xf numFmtId="0" fontId="2" fillId="0" borderId="0"/>
    <xf numFmtId="0" fontId="75" fillId="0" borderId="56" applyNumberFormat="0" applyFill="0" applyAlignment="0" applyProtection="0"/>
  </cellStyleXfs>
  <cellXfs count="818">
    <xf numFmtId="0" fontId="0" fillId="0" borderId="0" xfId="0"/>
    <xf numFmtId="0" fontId="3" fillId="0" borderId="0" xfId="0" applyFont="1"/>
    <xf numFmtId="0" fontId="14" fillId="0" borderId="0" xfId="2" applyFont="1"/>
    <xf numFmtId="0" fontId="19" fillId="0" borderId="0" xfId="0" applyFont="1"/>
    <xf numFmtId="1" fontId="14" fillId="21" borderId="3" xfId="2" applyNumberFormat="1" applyFont="1" applyFill="1" applyBorder="1" applyAlignment="1">
      <alignment horizontal="center"/>
    </xf>
    <xf numFmtId="0" fontId="14" fillId="21" borderId="3" xfId="2" applyFont="1" applyFill="1" applyBorder="1" applyAlignment="1">
      <alignment horizontal="center"/>
    </xf>
    <xf numFmtId="0" fontId="15" fillId="21" borderId="3" xfId="2" applyFont="1" applyFill="1" applyBorder="1" applyAlignment="1">
      <alignment horizontal="center"/>
    </xf>
    <xf numFmtId="0" fontId="16" fillId="21" borderId="3" xfId="2" applyFont="1" applyFill="1" applyBorder="1" applyAlignment="1">
      <alignment horizontal="center"/>
    </xf>
    <xf numFmtId="0" fontId="21" fillId="0" borderId="3" xfId="2" applyFont="1" applyBorder="1"/>
    <xf numFmtId="0" fontId="0" fillId="2" borderId="0" xfId="0" applyFill="1"/>
    <xf numFmtId="0" fontId="3" fillId="2" borderId="0" xfId="0" applyFont="1" applyFill="1"/>
    <xf numFmtId="0" fontId="24" fillId="0" borderId="0" xfId="1" applyFont="1"/>
    <xf numFmtId="0" fontId="25" fillId="0" borderId="0" xfId="1" applyFont="1"/>
    <xf numFmtId="0" fontId="26" fillId="0" borderId="0" xfId="0" applyFont="1" applyAlignment="1">
      <alignment horizontal="center" wrapText="1"/>
    </xf>
    <xf numFmtId="0" fontId="25" fillId="18" borderId="1" xfId="1" applyFont="1" applyFill="1" applyBorder="1" applyAlignment="1">
      <alignment horizontal="center" vertical="center" wrapText="1"/>
    </xf>
    <xf numFmtId="1" fontId="27" fillId="2" borderId="3" xfId="1" applyNumberFormat="1" applyFont="1" applyFill="1" applyBorder="1" applyAlignment="1">
      <alignment horizontal="left"/>
    </xf>
    <xf numFmtId="0" fontId="27" fillId="2" borderId="3" xfId="1" applyFont="1" applyFill="1" applyBorder="1" applyAlignment="1">
      <alignment horizontal="left"/>
    </xf>
    <xf numFmtId="0" fontId="27" fillId="4" borderId="3" xfId="1" applyFont="1" applyFill="1" applyBorder="1" applyAlignment="1">
      <alignment horizontal="left"/>
    </xf>
    <xf numFmtId="0" fontId="27" fillId="4" borderId="3" xfId="1" applyFont="1" applyFill="1" applyBorder="1" applyAlignment="1">
      <alignment horizontal="center" vertical="top"/>
    </xf>
    <xf numFmtId="0" fontId="27" fillId="2" borderId="3" xfId="1" applyFont="1" applyFill="1" applyBorder="1" applyAlignment="1">
      <alignment horizontal="center" vertical="top"/>
    </xf>
    <xf numFmtId="0" fontId="27" fillId="3" borderId="3" xfId="1" applyFont="1" applyFill="1" applyBorder="1" applyAlignment="1">
      <alignment horizontal="left"/>
    </xf>
    <xf numFmtId="0" fontId="27" fillId="3" borderId="3" xfId="1" applyFont="1" applyFill="1" applyBorder="1" applyAlignment="1">
      <alignment horizontal="center" vertical="top"/>
    </xf>
    <xf numFmtId="0" fontId="27" fillId="5" borderId="3" xfId="1" applyFont="1" applyFill="1" applyBorder="1" applyAlignment="1">
      <alignment horizontal="left"/>
    </xf>
    <xf numFmtId="0" fontId="27" fillId="5" borderId="3" xfId="1" applyFont="1" applyFill="1" applyBorder="1" applyAlignment="1">
      <alignment horizontal="center" vertical="top"/>
    </xf>
    <xf numFmtId="0" fontId="28" fillId="2" borderId="3" xfId="0" applyFont="1" applyFill="1" applyBorder="1" applyAlignment="1">
      <alignment horizontal="left" vertical="center"/>
    </xf>
    <xf numFmtId="0" fontId="29" fillId="2" borderId="3" xfId="0" applyFont="1" applyFill="1" applyBorder="1" applyAlignment="1">
      <alignment horizontal="left"/>
    </xf>
    <xf numFmtId="0" fontId="29" fillId="2" borderId="3" xfId="0" applyFont="1" applyFill="1" applyBorder="1" applyAlignment="1">
      <alignment horizontal="center"/>
    </xf>
    <xf numFmtId="0" fontId="30" fillId="2" borderId="3" xfId="0" applyFont="1" applyFill="1" applyBorder="1" applyAlignment="1">
      <alignment horizontal="center" vertical="center"/>
    </xf>
    <xf numFmtId="0" fontId="29" fillId="5" borderId="3" xfId="1" applyFont="1" applyFill="1" applyBorder="1" applyAlignment="1">
      <alignment horizontal="left"/>
    </xf>
    <xf numFmtId="0" fontId="29" fillId="5" borderId="3" xfId="1" applyFont="1" applyFill="1" applyBorder="1" applyAlignment="1">
      <alignment horizontal="center" vertical="top"/>
    </xf>
    <xf numFmtId="0" fontId="29" fillId="2" borderId="3" xfId="1" applyFont="1" applyFill="1" applyBorder="1" applyAlignment="1">
      <alignment horizontal="center" vertical="top"/>
    </xf>
    <xf numFmtId="1" fontId="31" fillId="2" borderId="3" xfId="0" applyNumberFormat="1" applyFont="1" applyFill="1" applyBorder="1" applyAlignment="1">
      <alignment horizontal="left" vertical="center"/>
    </xf>
    <xf numFmtId="0" fontId="31" fillId="2" borderId="3" xfId="0" applyFont="1" applyFill="1" applyBorder="1" applyAlignment="1">
      <alignment horizontal="left" vertical="center"/>
    </xf>
    <xf numFmtId="0" fontId="29" fillId="3" borderId="3" xfId="1" applyFont="1" applyFill="1" applyBorder="1" applyAlignment="1">
      <alignment horizontal="left"/>
    </xf>
    <xf numFmtId="0" fontId="29" fillId="3" borderId="3" xfId="1" applyFont="1" applyFill="1" applyBorder="1" applyAlignment="1">
      <alignment horizontal="center" vertical="top"/>
    </xf>
    <xf numFmtId="0" fontId="29" fillId="6" borderId="3" xfId="1" applyFont="1" applyFill="1" applyBorder="1" applyAlignment="1">
      <alignment horizontal="left"/>
    </xf>
    <xf numFmtId="0" fontId="29" fillId="6" borderId="3" xfId="1" applyFont="1" applyFill="1" applyBorder="1" applyAlignment="1">
      <alignment horizontal="center" vertical="top"/>
    </xf>
    <xf numFmtId="0" fontId="27" fillId="24" borderId="3" xfId="1" applyFont="1" applyFill="1" applyBorder="1" applyAlignment="1">
      <alignment horizontal="left"/>
    </xf>
    <xf numFmtId="0" fontId="29" fillId="2" borderId="3" xfId="1" applyFont="1" applyFill="1" applyBorder="1" applyAlignment="1">
      <alignment horizontal="left"/>
    </xf>
    <xf numFmtId="164" fontId="29" fillId="2" borderId="3" xfId="1" applyNumberFormat="1" applyFont="1" applyFill="1" applyBorder="1" applyAlignment="1">
      <alignment horizontal="left"/>
    </xf>
    <xf numFmtId="0" fontId="29" fillId="4" borderId="3" xfId="1" applyFont="1" applyFill="1" applyBorder="1" applyAlignment="1">
      <alignment horizontal="left"/>
    </xf>
    <xf numFmtId="0" fontId="29" fillId="4" borderId="3" xfId="1" applyFont="1" applyFill="1" applyBorder="1" applyAlignment="1">
      <alignment horizontal="center" vertical="top"/>
    </xf>
    <xf numFmtId="0" fontId="29" fillId="2" borderId="3" xfId="0" applyFont="1" applyFill="1" applyBorder="1" applyAlignment="1">
      <alignment horizontal="left" vertical="center"/>
    </xf>
    <xf numFmtId="0" fontId="27" fillId="6" borderId="3" xfId="1" applyFont="1" applyFill="1" applyBorder="1" applyAlignment="1">
      <alignment horizontal="left"/>
    </xf>
    <xf numFmtId="0" fontId="27" fillId="6" borderId="3" xfId="1" applyFont="1" applyFill="1" applyBorder="1" applyAlignment="1">
      <alignment horizontal="center" vertical="top"/>
    </xf>
    <xf numFmtId="0" fontId="3" fillId="0" borderId="3" xfId="0" applyFont="1" applyBorder="1"/>
    <xf numFmtId="0" fontId="27" fillId="7" borderId="3" xfId="1" applyFont="1" applyFill="1" applyBorder="1" applyAlignment="1">
      <alignment horizontal="left"/>
    </xf>
    <xf numFmtId="0" fontId="27" fillId="7" borderId="3" xfId="1" applyFont="1" applyFill="1" applyBorder="1" applyAlignment="1">
      <alignment horizontal="center" vertical="top"/>
    </xf>
    <xf numFmtId="0" fontId="29" fillId="7" borderId="3" xfId="1" applyFont="1" applyFill="1" applyBorder="1" applyAlignment="1">
      <alignment horizontal="center" vertical="top"/>
    </xf>
    <xf numFmtId="0" fontId="27" fillId="24" borderId="3" xfId="1" applyFont="1" applyFill="1" applyBorder="1" applyAlignment="1">
      <alignment horizontal="center" vertical="top"/>
    </xf>
    <xf numFmtId="0" fontId="27" fillId="2" borderId="3" xfId="0" applyFont="1" applyFill="1" applyBorder="1" applyAlignment="1">
      <alignment horizontal="center"/>
    </xf>
    <xf numFmtId="0" fontId="37" fillId="2" borderId="0" xfId="0" applyFont="1" applyFill="1"/>
    <xf numFmtId="0" fontId="40" fillId="2" borderId="3" xfId="0" applyFont="1" applyFill="1" applyBorder="1" applyAlignment="1">
      <alignment horizontal="center"/>
    </xf>
    <xf numFmtId="9" fontId="40" fillId="2" borderId="3" xfId="0" applyNumberFormat="1" applyFont="1" applyFill="1" applyBorder="1" applyAlignment="1">
      <alignment horizontal="center"/>
    </xf>
    <xf numFmtId="0" fontId="40" fillId="2" borderId="0" xfId="0" applyFont="1" applyFill="1" applyAlignment="1">
      <alignment horizontal="left"/>
    </xf>
    <xf numFmtId="0" fontId="41" fillId="2" borderId="0" xfId="0" applyFont="1" applyFill="1"/>
    <xf numFmtId="0" fontId="42" fillId="2" borderId="0" xfId="0" applyFont="1" applyFill="1" applyAlignment="1">
      <alignment horizontal="center"/>
    </xf>
    <xf numFmtId="0" fontId="3" fillId="2" borderId="3" xfId="0" applyFont="1" applyFill="1" applyBorder="1"/>
    <xf numFmtId="0" fontId="4" fillId="0" borderId="0" xfId="0" applyFont="1"/>
    <xf numFmtId="0" fontId="5" fillId="11" borderId="13" xfId="2" applyFill="1" applyBorder="1" applyAlignment="1">
      <alignment horizontal="center"/>
    </xf>
    <xf numFmtId="164" fontId="5" fillId="11" borderId="13" xfId="2" applyNumberFormat="1" applyFill="1" applyBorder="1" applyAlignment="1">
      <alignment horizontal="center"/>
    </xf>
    <xf numFmtId="0" fontId="1" fillId="11" borderId="13" xfId="2" applyFont="1" applyFill="1" applyBorder="1" applyAlignment="1">
      <alignment horizontal="center"/>
    </xf>
    <xf numFmtId="164" fontId="1" fillId="11" borderId="13" xfId="2" applyNumberFormat="1" applyFont="1" applyFill="1" applyBorder="1" applyAlignment="1">
      <alignment horizontal="center"/>
    </xf>
    <xf numFmtId="0" fontId="5" fillId="22" borderId="13" xfId="2" applyFill="1" applyBorder="1" applyAlignment="1">
      <alignment horizontal="center"/>
    </xf>
    <xf numFmtId="164" fontId="5" fillId="22" borderId="13" xfId="2" applyNumberFormat="1" applyFill="1" applyBorder="1" applyAlignment="1">
      <alignment horizontal="center"/>
    </xf>
    <xf numFmtId="0" fontId="38" fillId="2" borderId="1" xfId="2" applyFont="1" applyFill="1" applyBorder="1"/>
    <xf numFmtId="0" fontId="35" fillId="0" borderId="0" xfId="0" applyFont="1" applyAlignment="1"/>
    <xf numFmtId="0" fontId="34" fillId="0" borderId="0" xfId="0" applyFont="1" applyAlignment="1"/>
    <xf numFmtId="0" fontId="23" fillId="0" borderId="0" xfId="0" applyFont="1" applyAlignment="1"/>
    <xf numFmtId="0" fontId="3" fillId="0" borderId="0" xfId="0" applyFont="1" applyBorder="1"/>
    <xf numFmtId="0" fontId="3" fillId="2" borderId="0" xfId="0" applyFont="1" applyFill="1" applyBorder="1" applyAlignment="1"/>
    <xf numFmtId="0" fontId="4" fillId="2" borderId="0" xfId="0" applyFont="1" applyFill="1" applyAlignment="1">
      <alignment horizontal="center"/>
    </xf>
    <xf numFmtId="0" fontId="47" fillId="2" borderId="0" xfId="2" applyFont="1" applyFill="1"/>
    <xf numFmtId="0" fontId="48" fillId="19" borderId="13" xfId="2" applyFont="1" applyFill="1" applyBorder="1" applyAlignment="1">
      <alignment horizontal="center" vertical="center" wrapText="1"/>
    </xf>
    <xf numFmtId="0" fontId="48" fillId="20" borderId="13" xfId="2" applyFont="1" applyFill="1" applyBorder="1" applyAlignment="1">
      <alignment horizontal="center" vertical="center" wrapText="1"/>
    </xf>
    <xf numFmtId="1" fontId="47" fillId="11" borderId="13" xfId="2" applyNumberFormat="1" applyFont="1" applyFill="1" applyBorder="1" applyAlignment="1">
      <alignment horizontal="center"/>
    </xf>
    <xf numFmtId="0" fontId="47" fillId="11" borderId="13" xfId="2" applyFont="1" applyFill="1" applyBorder="1" applyAlignment="1">
      <alignment horizontal="center"/>
    </xf>
    <xf numFmtId="0" fontId="27" fillId="11" borderId="13" xfId="2" applyFont="1" applyFill="1" applyBorder="1" applyAlignment="1">
      <alignment horizontal="center"/>
    </xf>
    <xf numFmtId="164" fontId="27" fillId="11" borderId="13" xfId="2" applyNumberFormat="1" applyFont="1" applyFill="1" applyBorder="1" applyAlignment="1">
      <alignment horizontal="center"/>
    </xf>
    <xf numFmtId="1" fontId="47" fillId="13" borderId="13" xfId="2" applyNumberFormat="1" applyFont="1" applyFill="1" applyBorder="1" applyAlignment="1">
      <alignment horizontal="center"/>
    </xf>
    <xf numFmtId="0" fontId="47" fillId="14" borderId="13" xfId="2" applyFont="1" applyFill="1" applyBorder="1" applyAlignment="1">
      <alignment horizontal="center"/>
    </xf>
    <xf numFmtId="164" fontId="47" fillId="13" borderId="13" xfId="2" applyNumberFormat="1" applyFont="1" applyFill="1" applyBorder="1" applyAlignment="1">
      <alignment horizontal="center"/>
    </xf>
    <xf numFmtId="0" fontId="47" fillId="13" borderId="13" xfId="2" applyFont="1" applyFill="1" applyBorder="1" applyAlignment="1">
      <alignment horizontal="center"/>
    </xf>
    <xf numFmtId="0" fontId="27" fillId="13" borderId="13" xfId="2" applyFont="1" applyFill="1" applyBorder="1" applyAlignment="1">
      <alignment horizontal="center"/>
    </xf>
    <xf numFmtId="164" fontId="27" fillId="13" borderId="13" xfId="2" applyNumberFormat="1" applyFont="1" applyFill="1" applyBorder="1" applyAlignment="1">
      <alignment horizontal="center"/>
    </xf>
    <xf numFmtId="0" fontId="33" fillId="13" borderId="13" xfId="2" applyFont="1" applyFill="1" applyBorder="1" applyAlignment="1">
      <alignment horizontal="center"/>
    </xf>
    <xf numFmtId="1" fontId="48" fillId="13" borderId="13" xfId="2" applyNumberFormat="1" applyFont="1" applyFill="1" applyBorder="1" applyAlignment="1">
      <alignment horizontal="center"/>
    </xf>
    <xf numFmtId="0" fontId="47" fillId="0" borderId="0" xfId="2" applyFont="1"/>
    <xf numFmtId="0" fontId="50" fillId="9" borderId="3" xfId="2" applyFont="1" applyFill="1" applyBorder="1" applyAlignment="1">
      <alignment horizontal="center"/>
    </xf>
    <xf numFmtId="1" fontId="50" fillId="9" borderId="3" xfId="2" applyNumberFormat="1" applyFont="1" applyFill="1" applyBorder="1" applyAlignment="1">
      <alignment horizontal="center"/>
    </xf>
    <xf numFmtId="0" fontId="29" fillId="2" borderId="0" xfId="0" applyFont="1" applyFill="1"/>
    <xf numFmtId="0" fontId="5" fillId="17" borderId="13" xfId="2" applyFill="1" applyBorder="1" applyAlignment="1">
      <alignment horizontal="center"/>
    </xf>
    <xf numFmtId="164" fontId="5" fillId="12" borderId="13" xfId="2" applyNumberFormat="1" applyFill="1" applyBorder="1" applyAlignment="1">
      <alignment horizontal="center"/>
    </xf>
    <xf numFmtId="0" fontId="5" fillId="12" borderId="13" xfId="2" applyFill="1" applyBorder="1" applyAlignment="1">
      <alignment horizontal="center"/>
    </xf>
    <xf numFmtId="0" fontId="1" fillId="12" borderId="13" xfId="2" applyFont="1" applyFill="1" applyBorder="1" applyAlignment="1">
      <alignment horizontal="center"/>
    </xf>
    <xf numFmtId="164" fontId="1" fillId="12" borderId="13" xfId="2" applyNumberFormat="1" applyFont="1" applyFill="1" applyBorder="1" applyAlignment="1">
      <alignment horizontal="center"/>
    </xf>
    <xf numFmtId="0" fontId="9" fillId="12" borderId="13" xfId="2" applyFont="1" applyFill="1" applyBorder="1" applyAlignment="1">
      <alignment horizontal="center"/>
    </xf>
    <xf numFmtId="1" fontId="10" fillId="12" borderId="13" xfId="2" applyNumberFormat="1" applyFont="1" applyFill="1" applyBorder="1" applyAlignment="1">
      <alignment horizontal="center"/>
    </xf>
    <xf numFmtId="0" fontId="11" fillId="29" borderId="1" xfId="2" applyFont="1" applyFill="1" applyBorder="1" applyAlignment="1">
      <alignment horizontal="center"/>
    </xf>
    <xf numFmtId="1" fontId="11" fillId="29" borderId="1" xfId="2" applyNumberFormat="1" applyFont="1" applyFill="1" applyBorder="1" applyAlignment="1">
      <alignment horizontal="center"/>
    </xf>
    <xf numFmtId="0" fontId="11" fillId="29" borderId="1" xfId="2" applyFont="1" applyFill="1" applyBorder="1"/>
    <xf numFmtId="0" fontId="5" fillId="28" borderId="13" xfId="2" applyFill="1" applyBorder="1" applyAlignment="1">
      <alignment horizontal="center"/>
    </xf>
    <xf numFmtId="164" fontId="5" fillId="35" borderId="13" xfId="2" applyNumberFormat="1" applyFill="1" applyBorder="1" applyAlignment="1">
      <alignment horizontal="center"/>
    </xf>
    <xf numFmtId="0" fontId="5" fillId="35" borderId="13" xfId="2" applyFill="1" applyBorder="1" applyAlignment="1">
      <alignment horizontal="center"/>
    </xf>
    <xf numFmtId="0" fontId="1" fillId="35" borderId="13" xfId="2" applyFont="1" applyFill="1" applyBorder="1" applyAlignment="1">
      <alignment horizontal="center"/>
    </xf>
    <xf numFmtId="164" fontId="1" fillId="35" borderId="13" xfId="2" applyNumberFormat="1" applyFont="1" applyFill="1" applyBorder="1" applyAlignment="1">
      <alignment horizontal="center"/>
    </xf>
    <xf numFmtId="1" fontId="10" fillId="35" borderId="13" xfId="2" applyNumberFormat="1" applyFont="1" applyFill="1" applyBorder="1" applyAlignment="1">
      <alignment horizontal="center"/>
    </xf>
    <xf numFmtId="0" fontId="11" fillId="27" borderId="1" xfId="2" applyFont="1" applyFill="1" applyBorder="1" applyAlignment="1">
      <alignment horizontal="center"/>
    </xf>
    <xf numFmtId="1" fontId="11" fillId="27" borderId="1" xfId="2" applyNumberFormat="1" applyFont="1" applyFill="1" applyBorder="1" applyAlignment="1">
      <alignment horizontal="center"/>
    </xf>
    <xf numFmtId="0" fontId="5" fillId="40" borderId="13" xfId="2" applyFill="1" applyBorder="1" applyAlignment="1">
      <alignment horizontal="center"/>
    </xf>
    <xf numFmtId="164" fontId="5" fillId="37" borderId="13" xfId="2" applyNumberFormat="1" applyFill="1" applyBorder="1" applyAlignment="1">
      <alignment horizontal="center"/>
    </xf>
    <xf numFmtId="0" fontId="5" fillId="37" borderId="13" xfId="2" applyFill="1" applyBorder="1" applyAlignment="1">
      <alignment horizontal="center"/>
    </xf>
    <xf numFmtId="0" fontId="1" fillId="37" borderId="13" xfId="2" applyFont="1" applyFill="1" applyBorder="1" applyAlignment="1">
      <alignment horizontal="center"/>
    </xf>
    <xf numFmtId="164" fontId="1" fillId="37" borderId="13" xfId="2" applyNumberFormat="1" applyFont="1" applyFill="1" applyBorder="1" applyAlignment="1">
      <alignment horizontal="center"/>
    </xf>
    <xf numFmtId="1" fontId="10" fillId="37" borderId="13" xfId="2" applyNumberFormat="1" applyFont="1" applyFill="1" applyBorder="1" applyAlignment="1">
      <alignment horizontal="center"/>
    </xf>
    <xf numFmtId="0" fontId="11" fillId="41" borderId="3" xfId="2" applyFont="1" applyFill="1" applyBorder="1" applyAlignment="1">
      <alignment horizontal="center"/>
    </xf>
    <xf numFmtId="1" fontId="11" fillId="41" borderId="3" xfId="2" applyNumberFormat="1" applyFont="1" applyFill="1" applyBorder="1" applyAlignment="1">
      <alignment horizontal="center"/>
    </xf>
    <xf numFmtId="0" fontId="6" fillId="33" borderId="15" xfId="2" applyFont="1" applyFill="1" applyBorder="1" applyAlignment="1">
      <alignment horizontal="center" vertical="center" wrapText="1"/>
    </xf>
    <xf numFmtId="0" fontId="6" fillId="34" borderId="15" xfId="2" applyFont="1" applyFill="1" applyBorder="1" applyAlignment="1">
      <alignment horizontal="center" vertical="center" wrapText="1"/>
    </xf>
    <xf numFmtId="0" fontId="8" fillId="34" borderId="15" xfId="2" applyFont="1" applyFill="1" applyBorder="1" applyAlignment="1">
      <alignment horizontal="center" vertical="center" wrapText="1"/>
    </xf>
    <xf numFmtId="0" fontId="5" fillId="42" borderId="13" xfId="2" applyFill="1" applyBorder="1" applyAlignment="1">
      <alignment horizontal="center"/>
    </xf>
    <xf numFmtId="164" fontId="5" fillId="42" borderId="13" xfId="2" applyNumberFormat="1" applyFill="1" applyBorder="1" applyAlignment="1">
      <alignment horizontal="center"/>
    </xf>
    <xf numFmtId="0" fontId="5" fillId="45" borderId="13" xfId="2" applyFill="1" applyBorder="1" applyAlignment="1">
      <alignment horizontal="center"/>
    </xf>
    <xf numFmtId="164" fontId="5" fillId="45" borderId="13" xfId="2" applyNumberFormat="1" applyFill="1" applyBorder="1" applyAlignment="1">
      <alignment horizontal="center"/>
    </xf>
    <xf numFmtId="1" fontId="10" fillId="42" borderId="13" xfId="2" applyNumberFormat="1" applyFont="1" applyFill="1" applyBorder="1" applyAlignment="1">
      <alignment horizontal="center"/>
    </xf>
    <xf numFmtId="0" fontId="6" fillId="33" borderId="49" xfId="2" applyFont="1" applyFill="1" applyBorder="1" applyAlignment="1">
      <alignment horizontal="center" vertical="center" wrapText="1"/>
    </xf>
    <xf numFmtId="0" fontId="6" fillId="34" borderId="49" xfId="2" applyFont="1" applyFill="1" applyBorder="1" applyAlignment="1">
      <alignment horizontal="center" vertical="center" wrapText="1"/>
    </xf>
    <xf numFmtId="0" fontId="8" fillId="34" borderId="49" xfId="2" applyFont="1" applyFill="1" applyBorder="1" applyAlignment="1">
      <alignment horizontal="center" vertical="center" wrapText="1"/>
    </xf>
    <xf numFmtId="0" fontId="6" fillId="34" borderId="50" xfId="2" applyFont="1" applyFill="1" applyBorder="1" applyAlignment="1">
      <alignment horizontal="center" vertical="center" wrapText="1"/>
    </xf>
    <xf numFmtId="0" fontId="6" fillId="36" borderId="15" xfId="2" applyFont="1" applyFill="1" applyBorder="1" applyAlignment="1">
      <alignment horizontal="center" vertical="center" wrapText="1"/>
    </xf>
    <xf numFmtId="0" fontId="8" fillId="36" borderId="15" xfId="2" applyFont="1" applyFill="1" applyBorder="1" applyAlignment="1">
      <alignment horizontal="center" vertical="center" wrapText="1"/>
    </xf>
    <xf numFmtId="0" fontId="6" fillId="10" borderId="15" xfId="2" applyFont="1" applyFill="1" applyBorder="1" applyAlignment="1">
      <alignment horizontal="center" vertical="center" wrapText="1"/>
    </xf>
    <xf numFmtId="0" fontId="6" fillId="38" borderId="15" xfId="2" applyFont="1" applyFill="1" applyBorder="1" applyAlignment="1">
      <alignment horizontal="center" vertical="center" wrapText="1"/>
    </xf>
    <xf numFmtId="0" fontId="6" fillId="39" borderId="15" xfId="2" applyFont="1" applyFill="1" applyBorder="1" applyAlignment="1">
      <alignment horizontal="center" vertical="center" wrapText="1"/>
    </xf>
    <xf numFmtId="0" fontId="8" fillId="39" borderId="15" xfId="2" applyFont="1" applyFill="1" applyBorder="1" applyAlignment="1">
      <alignment horizontal="center" vertical="center" wrapText="1"/>
    </xf>
    <xf numFmtId="0" fontId="6" fillId="43" borderId="15" xfId="2" applyFont="1" applyFill="1" applyBorder="1" applyAlignment="1">
      <alignment horizontal="center" vertical="center" wrapText="1"/>
    </xf>
    <xf numFmtId="0" fontId="6" fillId="44" borderId="15" xfId="2" applyFont="1" applyFill="1" applyBorder="1" applyAlignment="1">
      <alignment horizontal="center" vertical="center" wrapText="1"/>
    </xf>
    <xf numFmtId="0" fontId="8" fillId="44" borderId="15" xfId="2" applyFont="1" applyFill="1" applyBorder="1" applyAlignment="1">
      <alignment horizontal="center" vertical="center" wrapText="1"/>
    </xf>
    <xf numFmtId="0" fontId="3" fillId="2" borderId="0" xfId="0" applyFont="1" applyFill="1" applyBorder="1"/>
    <xf numFmtId="0" fontId="4" fillId="2" borderId="0" xfId="0" applyFont="1" applyFill="1" applyBorder="1" applyAlignment="1"/>
    <xf numFmtId="0" fontId="4" fillId="2" borderId="0" xfId="0" applyFont="1" applyFill="1" applyBorder="1" applyAlignment="1">
      <alignment horizontal="center"/>
    </xf>
    <xf numFmtId="0" fontId="56" fillId="2" borderId="3" xfId="2" applyFont="1" applyFill="1" applyBorder="1"/>
    <xf numFmtId="0" fontId="27" fillId="0" borderId="0" xfId="1" applyFont="1"/>
    <xf numFmtId="0" fontId="27" fillId="0" borderId="0" xfId="2" applyFont="1"/>
    <xf numFmtId="0" fontId="43" fillId="2" borderId="32" xfId="2" applyFont="1" applyFill="1" applyBorder="1" applyAlignment="1">
      <alignment horizontal="left" wrapText="1"/>
    </xf>
    <xf numFmtId="0" fontId="57" fillId="2" borderId="32" xfId="2" applyFont="1" applyFill="1" applyBorder="1" applyAlignment="1">
      <alignment horizontal="center" wrapText="1"/>
    </xf>
    <xf numFmtId="0" fontId="57" fillId="2" borderId="32" xfId="2" applyFont="1" applyFill="1" applyBorder="1" applyAlignment="1">
      <alignment horizontal="center" textRotation="90" wrapText="1"/>
    </xf>
    <xf numFmtId="0" fontId="57" fillId="2" borderId="32" xfId="2" applyFont="1" applyFill="1" applyBorder="1" applyAlignment="1">
      <alignment horizontal="center" vertical="center" wrapText="1"/>
    </xf>
    <xf numFmtId="0" fontId="58" fillId="0" borderId="0" xfId="2" applyFont="1"/>
    <xf numFmtId="0" fontId="25" fillId="17" borderId="33" xfId="1" applyFont="1" applyFill="1" applyBorder="1" applyAlignment="1">
      <alignment horizontal="left" wrapText="1"/>
    </xf>
    <xf numFmtId="0" fontId="45" fillId="2" borderId="3" xfId="2" applyFont="1" applyFill="1" applyBorder="1" applyAlignment="1">
      <alignment horizontal="center"/>
    </xf>
    <xf numFmtId="0" fontId="24" fillId="17" borderId="3" xfId="1" applyFont="1" applyFill="1" applyBorder="1" applyAlignment="1">
      <alignment horizontal="center" wrapText="1"/>
    </xf>
    <xf numFmtId="0" fontId="45" fillId="29" borderId="3" xfId="2" applyFont="1" applyFill="1" applyBorder="1" applyAlignment="1">
      <alignment horizontal="center"/>
    </xf>
    <xf numFmtId="0" fontId="45" fillId="2" borderId="0" xfId="2" applyFont="1" applyFill="1"/>
    <xf numFmtId="0" fontId="25" fillId="31" borderId="16" xfId="1" applyFont="1" applyFill="1" applyBorder="1" applyAlignment="1">
      <alignment horizontal="left" wrapText="1"/>
    </xf>
    <xf numFmtId="0" fontId="24" fillId="31" borderId="3" xfId="1" applyFont="1" applyFill="1" applyBorder="1" applyAlignment="1">
      <alignment horizontal="center" wrapText="1"/>
    </xf>
    <xf numFmtId="0" fontId="45" fillId="16" borderId="3" xfId="2" applyFont="1" applyFill="1" applyBorder="1" applyAlignment="1">
      <alignment horizontal="center"/>
    </xf>
    <xf numFmtId="0" fontId="25" fillId="24" borderId="37" xfId="1" applyFont="1" applyFill="1" applyBorder="1" applyAlignment="1">
      <alignment horizontal="left"/>
    </xf>
    <xf numFmtId="0" fontId="25" fillId="30" borderId="37" xfId="1" applyFont="1" applyFill="1" applyBorder="1" applyAlignment="1">
      <alignment horizontal="left"/>
    </xf>
    <xf numFmtId="0" fontId="47" fillId="0" borderId="3" xfId="2" applyFont="1" applyBorder="1" applyAlignment="1">
      <alignment horizontal="center"/>
    </xf>
    <xf numFmtId="0" fontId="25" fillId="30" borderId="32" xfId="1" applyFont="1" applyFill="1" applyBorder="1" applyAlignment="1">
      <alignment horizontal="left"/>
    </xf>
    <xf numFmtId="0" fontId="25" fillId="24" borderId="32" xfId="1" applyFont="1" applyFill="1" applyBorder="1" applyAlignment="1">
      <alignment horizontal="center" vertical="center" wrapText="1"/>
    </xf>
    <xf numFmtId="0" fontId="25" fillId="26" borderId="37" xfId="1" applyFont="1" applyFill="1" applyBorder="1" applyAlignment="1">
      <alignment horizontal="center" vertical="center" wrapText="1"/>
    </xf>
    <xf numFmtId="0" fontId="25" fillId="2" borderId="3" xfId="3" applyFont="1" applyFill="1" applyBorder="1" applyAlignment="1">
      <alignment horizontal="center" vertical="center"/>
    </xf>
    <xf numFmtId="0" fontId="25" fillId="5" borderId="32" xfId="1" applyFont="1" applyFill="1" applyBorder="1" applyAlignment="1">
      <alignment horizontal="center" vertical="center" wrapText="1"/>
    </xf>
    <xf numFmtId="0" fontId="25" fillId="30" borderId="13" xfId="1" applyFont="1" applyFill="1" applyBorder="1" applyAlignment="1">
      <alignment horizontal="left"/>
    </xf>
    <xf numFmtId="0" fontId="25" fillId="24" borderId="33" xfId="1" applyFont="1" applyFill="1" applyBorder="1" applyAlignment="1">
      <alignment horizontal="left"/>
    </xf>
    <xf numFmtId="0" fontId="25" fillId="30" borderId="33" xfId="1" applyFont="1" applyFill="1" applyBorder="1" applyAlignment="1">
      <alignment horizontal="left"/>
    </xf>
    <xf numFmtId="0" fontId="25" fillId="30" borderId="15" xfId="1" applyFont="1" applyFill="1" applyBorder="1" applyAlignment="1">
      <alignment horizontal="left"/>
    </xf>
    <xf numFmtId="0" fontId="25" fillId="26" borderId="15" xfId="1" applyFont="1" applyFill="1" applyBorder="1" applyAlignment="1">
      <alignment horizontal="center" vertical="center" wrapText="1"/>
    </xf>
    <xf numFmtId="0" fontId="25" fillId="26" borderId="33" xfId="1" applyFont="1" applyFill="1" applyBorder="1" applyAlignment="1">
      <alignment horizontal="center" vertical="center" wrapText="1"/>
    </xf>
    <xf numFmtId="0" fontId="25" fillId="2" borderId="34" xfId="3" applyFont="1" applyFill="1" applyBorder="1" applyAlignment="1">
      <alignment horizontal="center" vertical="center"/>
    </xf>
    <xf numFmtId="0" fontId="25" fillId="24" borderId="16" xfId="1" applyFont="1" applyFill="1" applyBorder="1" applyAlignment="1">
      <alignment horizontal="left"/>
    </xf>
    <xf numFmtId="0" fontId="25" fillId="30" borderId="16" xfId="1" applyFont="1" applyFill="1" applyBorder="1" applyAlignment="1">
      <alignment horizontal="left"/>
    </xf>
    <xf numFmtId="0" fontId="25" fillId="26" borderId="13" xfId="1" applyFont="1" applyFill="1" applyBorder="1" applyAlignment="1">
      <alignment horizontal="center" vertical="center" wrapText="1"/>
    </xf>
    <xf numFmtId="0" fontId="25" fillId="26" borderId="16" xfId="1" applyFont="1" applyFill="1" applyBorder="1" applyAlignment="1">
      <alignment horizontal="center" vertical="center" wrapText="1"/>
    </xf>
    <xf numFmtId="0" fontId="25" fillId="24" borderId="13" xfId="1" applyFont="1" applyFill="1" applyBorder="1" applyAlignment="1">
      <alignment horizontal="center" vertical="center" wrapText="1"/>
    </xf>
    <xf numFmtId="0" fontId="25" fillId="24" borderId="16" xfId="1" applyFont="1" applyFill="1" applyBorder="1" applyAlignment="1">
      <alignment horizontal="center" vertical="center" wrapText="1"/>
    </xf>
    <xf numFmtId="0" fontId="45" fillId="25" borderId="3" xfId="2" applyFont="1" applyFill="1" applyBorder="1" applyAlignment="1">
      <alignment horizontal="center"/>
    </xf>
    <xf numFmtId="0" fontId="25" fillId="3" borderId="13" xfId="1" applyFont="1" applyFill="1" applyBorder="1" applyAlignment="1">
      <alignment horizontal="center" vertical="center" wrapText="1"/>
    </xf>
    <xf numFmtId="0" fontId="25" fillId="3" borderId="16" xfId="1" applyFont="1" applyFill="1" applyBorder="1" applyAlignment="1">
      <alignment horizontal="center" vertical="center" wrapText="1"/>
    </xf>
    <xf numFmtId="0" fontId="25" fillId="4" borderId="13" xfId="1" applyFont="1" applyFill="1" applyBorder="1" applyAlignment="1">
      <alignment horizontal="center" vertical="center" wrapText="1"/>
    </xf>
    <xf numFmtId="0" fontId="45" fillId="0" borderId="3" xfId="2" applyFont="1" applyBorder="1" applyAlignment="1">
      <alignment horizontal="center"/>
    </xf>
    <xf numFmtId="0" fontId="45" fillId="0" borderId="0" xfId="2" applyFont="1"/>
    <xf numFmtId="0" fontId="25" fillId="4" borderId="16" xfId="1" applyFont="1" applyFill="1" applyBorder="1" applyAlignment="1">
      <alignment horizontal="center" vertical="center" wrapText="1"/>
    </xf>
    <xf numFmtId="0" fontId="59" fillId="0" borderId="0" xfId="2" applyFont="1"/>
    <xf numFmtId="0" fontId="55" fillId="0" borderId="40" xfId="2" applyFont="1" applyBorder="1"/>
    <xf numFmtId="0" fontId="61" fillId="0" borderId="0" xfId="2" applyFont="1"/>
    <xf numFmtId="0" fontId="45" fillId="23" borderId="3" xfId="2" applyFont="1" applyFill="1" applyBorder="1" applyAlignment="1">
      <alignment horizontal="center"/>
    </xf>
    <xf numFmtId="0" fontId="25" fillId="30" borderId="44" xfId="1" applyFont="1" applyFill="1" applyBorder="1" applyAlignment="1">
      <alignment horizontal="left"/>
    </xf>
    <xf numFmtId="0" fontId="45" fillId="23" borderId="1" xfId="2" applyFont="1" applyFill="1" applyBorder="1" applyAlignment="1">
      <alignment horizontal="center"/>
    </xf>
    <xf numFmtId="0" fontId="45" fillId="2" borderId="1" xfId="2" applyFont="1" applyFill="1" applyBorder="1" applyAlignment="1">
      <alignment horizontal="center"/>
    </xf>
    <xf numFmtId="0" fontId="62" fillId="23" borderId="3" xfId="2" applyFont="1" applyFill="1" applyBorder="1" applyAlignment="1">
      <alignment horizontal="center"/>
    </xf>
    <xf numFmtId="0" fontId="45" fillId="15" borderId="3" xfId="2" applyFont="1" applyFill="1" applyBorder="1" applyAlignment="1">
      <alignment horizontal="center"/>
    </xf>
    <xf numFmtId="0" fontId="25" fillId="17" borderId="3" xfId="1" applyFont="1" applyFill="1" applyBorder="1" applyAlignment="1">
      <alignment horizontal="center" wrapText="1"/>
    </xf>
    <xf numFmtId="0" fontId="59" fillId="29" borderId="3" xfId="2" applyFont="1" applyFill="1" applyBorder="1" applyAlignment="1">
      <alignment horizontal="center"/>
    </xf>
    <xf numFmtId="0" fontId="25" fillId="31" borderId="3" xfId="1" applyFont="1" applyFill="1" applyBorder="1" applyAlignment="1">
      <alignment horizontal="center" wrapText="1"/>
    </xf>
    <xf numFmtId="0" fontId="59" fillId="16" borderId="3" xfId="2" applyFont="1" applyFill="1" applyBorder="1" applyAlignment="1">
      <alignment horizontal="center"/>
    </xf>
    <xf numFmtId="0" fontId="25" fillId="31" borderId="13" xfId="1" applyFont="1" applyFill="1" applyBorder="1" applyAlignment="1">
      <alignment horizontal="left" wrapText="1"/>
    </xf>
    <xf numFmtId="0" fontId="25" fillId="31" borderId="13" xfId="1" applyFont="1" applyFill="1" applyBorder="1" applyAlignment="1">
      <alignment horizontal="center" vertical="center" wrapText="1"/>
    </xf>
    <xf numFmtId="0" fontId="25" fillId="31" borderId="16" xfId="1" applyFont="1" applyFill="1" applyBorder="1" applyAlignment="1">
      <alignment horizontal="center" vertical="center" wrapText="1"/>
    </xf>
    <xf numFmtId="0" fontId="59" fillId="16" borderId="3" xfId="2" applyFont="1" applyFill="1" applyBorder="1" applyAlignment="1">
      <alignment horizontal="center" vertical="center"/>
    </xf>
    <xf numFmtId="0" fontId="25" fillId="31" borderId="3" xfId="1" applyFont="1" applyFill="1" applyBorder="1" applyAlignment="1">
      <alignment horizontal="center" vertical="center" wrapText="1"/>
    </xf>
    <xf numFmtId="0" fontId="25" fillId="31" borderId="36" xfId="1" applyFont="1" applyFill="1" applyBorder="1" applyAlignment="1">
      <alignment horizontal="center" vertical="center" wrapText="1"/>
    </xf>
    <xf numFmtId="0" fontId="25" fillId="31" borderId="14" xfId="1" applyFont="1" applyFill="1" applyBorder="1" applyAlignment="1">
      <alignment horizontal="center" vertical="center" wrapText="1"/>
    </xf>
    <xf numFmtId="0" fontId="25" fillId="17" borderId="15" xfId="1" applyFont="1" applyFill="1" applyBorder="1" applyAlignment="1">
      <alignment horizontal="left" wrapText="1"/>
    </xf>
    <xf numFmtId="0" fontId="25" fillId="17" borderId="15" xfId="1" applyFont="1" applyFill="1" applyBorder="1" applyAlignment="1">
      <alignment horizontal="center" vertical="center" wrapText="1"/>
    </xf>
    <xf numFmtId="0" fontId="25" fillId="17" borderId="33" xfId="1" applyFont="1" applyFill="1" applyBorder="1" applyAlignment="1">
      <alignment horizontal="center" vertical="center" wrapText="1"/>
    </xf>
    <xf numFmtId="0" fontId="59" fillId="29" borderId="34" xfId="2" applyFont="1" applyFill="1" applyBorder="1" applyAlignment="1">
      <alignment horizontal="center" vertical="center"/>
    </xf>
    <xf numFmtId="0" fontId="25" fillId="17" borderId="34" xfId="1" applyFont="1" applyFill="1" applyBorder="1" applyAlignment="1">
      <alignment horizontal="center" vertical="center" wrapText="1"/>
    </xf>
    <xf numFmtId="0" fontId="25" fillId="17" borderId="35" xfId="1" applyFont="1" applyFill="1" applyBorder="1" applyAlignment="1">
      <alignment horizontal="center" vertical="center" wrapText="1"/>
    </xf>
    <xf numFmtId="0" fontId="45" fillId="0" borderId="1" xfId="2" applyFont="1" applyBorder="1" applyAlignment="1">
      <alignment horizontal="center"/>
    </xf>
    <xf numFmtId="0" fontId="47" fillId="25" borderId="3" xfId="2" applyFont="1" applyFill="1" applyBorder="1" applyAlignment="1">
      <alignment horizontal="center"/>
    </xf>
    <xf numFmtId="0" fontId="47" fillId="23" borderId="3" xfId="2" applyFont="1" applyFill="1" applyBorder="1" applyAlignment="1">
      <alignment horizontal="center"/>
    </xf>
    <xf numFmtId="0" fontId="50" fillId="23" borderId="3" xfId="2" applyFont="1" applyFill="1" applyBorder="1" applyAlignment="1">
      <alignment horizontal="center"/>
    </xf>
    <xf numFmtId="0" fontId="25" fillId="46" borderId="13" xfId="1" applyFont="1" applyFill="1" applyBorder="1" applyAlignment="1">
      <alignment horizontal="center" vertical="center" wrapText="1"/>
    </xf>
    <xf numFmtId="0" fontId="25" fillId="47" borderId="13" xfId="1" applyFont="1" applyFill="1" applyBorder="1" applyAlignment="1">
      <alignment horizontal="center" vertical="center" wrapText="1"/>
    </xf>
    <xf numFmtId="0" fontId="25" fillId="25" borderId="3" xfId="3" applyFont="1" applyFill="1" applyBorder="1" applyAlignment="1">
      <alignment horizontal="center" vertical="center"/>
    </xf>
    <xf numFmtId="0" fontId="25" fillId="48" borderId="32" xfId="1" applyFont="1" applyFill="1" applyBorder="1" applyAlignment="1">
      <alignment horizontal="center" vertical="center" wrapText="1"/>
    </xf>
    <xf numFmtId="0" fontId="25" fillId="23" borderId="34" xfId="3" applyFont="1" applyFill="1" applyBorder="1" applyAlignment="1">
      <alignment horizontal="center" vertical="center"/>
    </xf>
    <xf numFmtId="0" fontId="25" fillId="23" borderId="3" xfId="3" applyFont="1" applyFill="1" applyBorder="1" applyAlignment="1">
      <alignment horizontal="center" vertical="center"/>
    </xf>
    <xf numFmtId="0" fontId="25" fillId="49" borderId="32" xfId="1" applyFont="1" applyFill="1" applyBorder="1" applyAlignment="1">
      <alignment horizontal="center" vertical="center" wrapText="1"/>
    </xf>
    <xf numFmtId="0" fontId="25" fillId="49" borderId="15" xfId="1" applyFont="1" applyFill="1" applyBorder="1" applyAlignment="1">
      <alignment horizontal="center" vertical="center" wrapText="1"/>
    </xf>
    <xf numFmtId="0" fontId="25" fillId="49" borderId="13" xfId="1" applyFont="1" applyFill="1" applyBorder="1" applyAlignment="1">
      <alignment horizontal="center" vertical="center" wrapText="1"/>
    </xf>
    <xf numFmtId="0" fontId="25" fillId="50" borderId="13" xfId="1" applyFont="1" applyFill="1" applyBorder="1" applyAlignment="1">
      <alignment horizontal="center" vertical="center" wrapText="1"/>
    </xf>
    <xf numFmtId="0" fontId="25" fillId="51" borderId="13" xfId="1" applyFont="1" applyFill="1" applyBorder="1" applyAlignment="1">
      <alignment horizontal="center" vertical="center" wrapText="1"/>
    </xf>
    <xf numFmtId="0" fontId="65" fillId="50" borderId="32" xfId="1" applyFont="1" applyFill="1" applyBorder="1" applyAlignment="1">
      <alignment horizontal="center" vertical="center" wrapText="1"/>
    </xf>
    <xf numFmtId="0" fontId="65" fillId="49" borderId="15" xfId="1" applyFont="1" applyFill="1" applyBorder="1" applyAlignment="1">
      <alignment horizontal="center" vertical="center" wrapText="1"/>
    </xf>
    <xf numFmtId="0" fontId="65" fillId="49" borderId="13" xfId="1" applyFont="1" applyFill="1" applyBorder="1" applyAlignment="1">
      <alignment horizontal="center" vertical="center" wrapText="1"/>
    </xf>
    <xf numFmtId="0" fontId="65" fillId="50" borderId="13" xfId="1" applyFont="1" applyFill="1" applyBorder="1" applyAlignment="1">
      <alignment horizontal="center" vertical="center" wrapText="1"/>
    </xf>
    <xf numFmtId="0" fontId="65" fillId="51" borderId="13" xfId="1" applyFont="1" applyFill="1" applyBorder="1" applyAlignment="1">
      <alignment horizontal="center" vertical="center" wrapText="1"/>
    </xf>
    <xf numFmtId="0" fontId="65" fillId="47" borderId="13" xfId="1" applyFont="1" applyFill="1" applyBorder="1" applyAlignment="1">
      <alignment horizontal="center" vertical="center" wrapText="1"/>
    </xf>
    <xf numFmtId="0" fontId="65" fillId="46" borderId="13" xfId="1" applyFont="1" applyFill="1" applyBorder="1" applyAlignment="1">
      <alignment horizontal="center" vertical="center" wrapText="1"/>
    </xf>
    <xf numFmtId="0" fontId="64" fillId="2" borderId="32" xfId="2" applyFont="1" applyFill="1" applyBorder="1" applyAlignment="1">
      <alignment horizontal="center" wrapText="1"/>
    </xf>
    <xf numFmtId="0" fontId="65" fillId="31" borderId="13" xfId="1" applyFont="1" applyFill="1" applyBorder="1" applyAlignment="1">
      <alignment horizontal="center" vertical="center" wrapText="1"/>
    </xf>
    <xf numFmtId="0" fontId="65" fillId="17" borderId="15" xfId="1" applyFont="1" applyFill="1" applyBorder="1" applyAlignment="1">
      <alignment horizontal="center" vertical="center" wrapText="1"/>
    </xf>
    <xf numFmtId="0" fontId="66" fillId="51" borderId="13" xfId="1" applyFont="1" applyFill="1" applyBorder="1" applyAlignment="1">
      <alignment horizontal="center" vertical="center" wrapText="1"/>
    </xf>
    <xf numFmtId="0" fontId="66" fillId="50" borderId="13" xfId="1" applyFont="1" applyFill="1" applyBorder="1" applyAlignment="1">
      <alignment horizontal="center" vertical="center" wrapText="1"/>
    </xf>
    <xf numFmtId="0" fontId="51" fillId="51" borderId="13" xfId="1" applyFont="1" applyFill="1" applyBorder="1" applyAlignment="1">
      <alignment horizontal="center" vertical="center" wrapText="1"/>
    </xf>
    <xf numFmtId="0" fontId="51" fillId="50" borderId="13" xfId="1" applyFont="1" applyFill="1" applyBorder="1" applyAlignment="1">
      <alignment horizontal="center" vertical="center" wrapText="1"/>
    </xf>
    <xf numFmtId="0" fontId="51" fillId="23" borderId="3" xfId="3" applyFont="1" applyFill="1" applyBorder="1" applyAlignment="1">
      <alignment horizontal="center" vertical="center"/>
    </xf>
    <xf numFmtId="0" fontId="67" fillId="0" borderId="0" xfId="0" applyFont="1"/>
    <xf numFmtId="0" fontId="63" fillId="0" borderId="0" xfId="0" applyFont="1"/>
    <xf numFmtId="0" fontId="4" fillId="2" borderId="0" xfId="0" applyFont="1" applyFill="1" applyAlignment="1"/>
    <xf numFmtId="0" fontId="68" fillId="0" borderId="0" xfId="0" applyFont="1"/>
    <xf numFmtId="0" fontId="68" fillId="0" borderId="3" xfId="0" applyFont="1" applyBorder="1" applyAlignment="1">
      <alignment horizontal="left" wrapText="1"/>
    </xf>
    <xf numFmtId="0" fontId="68" fillId="0" borderId="0" xfId="0" applyFont="1" applyAlignment="1">
      <alignment wrapText="1"/>
    </xf>
    <xf numFmtId="0" fontId="61" fillId="0" borderId="0" xfId="2" applyFont="1" applyAlignment="1">
      <alignment wrapText="1"/>
    </xf>
    <xf numFmtId="0" fontId="47" fillId="0" borderId="0" xfId="2" applyFont="1" applyAlignment="1">
      <alignment wrapText="1"/>
    </xf>
    <xf numFmtId="0" fontId="68" fillId="0" borderId="0" xfId="0" applyFont="1" applyAlignment="1"/>
    <xf numFmtId="0" fontId="61" fillId="0" borderId="0" xfId="2" applyFont="1" applyAlignment="1"/>
    <xf numFmtId="0" fontId="47" fillId="0" borderId="0" xfId="2" applyFont="1" applyAlignment="1"/>
    <xf numFmtId="0" fontId="69" fillId="0" borderId="0" xfId="0" applyFont="1"/>
    <xf numFmtId="0" fontId="69" fillId="0" borderId="0" xfId="0" applyFont="1" applyAlignment="1"/>
    <xf numFmtId="0" fontId="69" fillId="0" borderId="0" xfId="0" applyFont="1" applyAlignment="1">
      <alignment wrapText="1"/>
    </xf>
    <xf numFmtId="0" fontId="68" fillId="0" borderId="3" xfId="0" applyFont="1" applyBorder="1" applyAlignment="1">
      <alignment horizontal="justify" vertical="justify" wrapText="1"/>
    </xf>
    <xf numFmtId="0" fontId="22" fillId="32" borderId="3" xfId="0" applyFont="1" applyFill="1" applyBorder="1" applyAlignment="1">
      <alignment horizontal="center"/>
    </xf>
    <xf numFmtId="0" fontId="22" fillId="32" borderId="3" xfId="0" applyFont="1" applyFill="1" applyBorder="1" applyAlignment="1">
      <alignment horizontal="center" wrapText="1"/>
    </xf>
    <xf numFmtId="0" fontId="4" fillId="0" borderId="0" xfId="0" applyFont="1" applyBorder="1" applyAlignment="1"/>
    <xf numFmtId="0" fontId="3" fillId="9" borderId="0" xfId="0" applyFont="1" applyFill="1" applyBorder="1" applyAlignment="1">
      <alignment horizontal="center"/>
    </xf>
    <xf numFmtId="0" fontId="0" fillId="0" borderId="0" xfId="0"/>
    <xf numFmtId="0" fontId="70" fillId="0" borderId="0" xfId="0" applyFont="1"/>
    <xf numFmtId="9" fontId="68" fillId="0" borderId="3" xfId="0" applyNumberFormat="1" applyFont="1" applyBorder="1" applyAlignment="1">
      <alignment horizontal="center" vertical="center"/>
    </xf>
    <xf numFmtId="9" fontId="0" fillId="0" borderId="3" xfId="0" applyNumberFormat="1" applyBorder="1" applyAlignment="1">
      <alignment horizontal="center" vertical="center"/>
    </xf>
    <xf numFmtId="9" fontId="68" fillId="52" borderId="3" xfId="0" applyNumberFormat="1" applyFont="1" applyFill="1" applyBorder="1" applyAlignment="1">
      <alignment horizontal="center" vertical="center"/>
    </xf>
    <xf numFmtId="0" fontId="68" fillId="0" borderId="3" xfId="0" applyFont="1" applyBorder="1" applyAlignment="1">
      <alignment horizontal="justify" vertical="justify"/>
    </xf>
    <xf numFmtId="0" fontId="0" fillId="53" borderId="0" xfId="0" applyFill="1"/>
    <xf numFmtId="0" fontId="55" fillId="0" borderId="24" xfId="2" applyFont="1" applyBorder="1"/>
    <xf numFmtId="1" fontId="5" fillId="12" borderId="53" xfId="2" applyNumberFormat="1" applyFill="1" applyBorder="1" applyAlignment="1">
      <alignment horizontal="center"/>
    </xf>
    <xf numFmtId="164" fontId="1" fillId="12" borderId="54" xfId="2" applyNumberFormat="1" applyFont="1" applyFill="1" applyBorder="1" applyAlignment="1">
      <alignment horizontal="center"/>
    </xf>
    <xf numFmtId="1" fontId="5" fillId="11" borderId="53" xfId="2" applyNumberFormat="1" applyFill="1" applyBorder="1" applyAlignment="1">
      <alignment horizontal="center"/>
    </xf>
    <xf numFmtId="164" fontId="1" fillId="11" borderId="54" xfId="2" applyNumberFormat="1" applyFont="1" applyFill="1" applyBorder="1" applyAlignment="1">
      <alignment horizontal="center"/>
    </xf>
    <xf numFmtId="1" fontId="10" fillId="12" borderId="53" xfId="2" applyNumberFormat="1" applyFont="1" applyFill="1" applyBorder="1" applyAlignment="1">
      <alignment horizontal="center"/>
    </xf>
    <xf numFmtId="1" fontId="10" fillId="12" borderId="54" xfId="2" applyNumberFormat="1" applyFont="1" applyFill="1" applyBorder="1" applyAlignment="1">
      <alignment horizontal="center"/>
    </xf>
    <xf numFmtId="0" fontId="5" fillId="2" borderId="19" xfId="2" applyFill="1" applyBorder="1"/>
    <xf numFmtId="0" fontId="5" fillId="2" borderId="0" xfId="2" applyFill="1" applyBorder="1"/>
    <xf numFmtId="0" fontId="5" fillId="2" borderId="20" xfId="2" applyFill="1" applyBorder="1"/>
    <xf numFmtId="0" fontId="11" fillId="29" borderId="11" xfId="2" applyFont="1" applyFill="1" applyBorder="1" applyAlignment="1">
      <alignment horizontal="center"/>
    </xf>
    <xf numFmtId="0" fontId="11" fillId="29" borderId="12" xfId="2" applyFont="1" applyFill="1" applyBorder="1"/>
    <xf numFmtId="0" fontId="6" fillId="36" borderId="52" xfId="2" applyFont="1" applyFill="1" applyBorder="1" applyAlignment="1">
      <alignment horizontal="center" vertical="center" wrapText="1"/>
    </xf>
    <xf numFmtId="1" fontId="5" fillId="35" borderId="53" xfId="2" applyNumberFormat="1" applyFill="1" applyBorder="1" applyAlignment="1">
      <alignment horizontal="center"/>
    </xf>
    <xf numFmtId="164" fontId="1" fillId="35" borderId="54" xfId="2" applyNumberFormat="1" applyFont="1" applyFill="1" applyBorder="1" applyAlignment="1">
      <alignment horizontal="center"/>
    </xf>
    <xf numFmtId="1" fontId="10" fillId="35" borderId="53" xfId="2" applyNumberFormat="1" applyFont="1" applyFill="1" applyBorder="1" applyAlignment="1">
      <alignment horizontal="center"/>
    </xf>
    <xf numFmtId="1" fontId="10" fillId="35" borderId="54" xfId="2" applyNumberFormat="1" applyFont="1" applyFill="1" applyBorder="1" applyAlignment="1">
      <alignment horizontal="center"/>
    </xf>
    <xf numFmtId="0" fontId="5" fillId="0" borderId="19" xfId="2" applyBorder="1"/>
    <xf numFmtId="0" fontId="5" fillId="0" borderId="0" xfId="2" applyBorder="1"/>
    <xf numFmtId="0" fontId="5" fillId="0" borderId="20" xfId="2" applyBorder="1"/>
    <xf numFmtId="0" fontId="11" fillId="27" borderId="11" xfId="2" applyFont="1" applyFill="1" applyBorder="1" applyAlignment="1">
      <alignment horizontal="center"/>
    </xf>
    <xf numFmtId="0" fontId="11" fillId="27" borderId="12" xfId="2" applyFont="1" applyFill="1" applyBorder="1" applyAlignment="1">
      <alignment horizontal="center"/>
    </xf>
    <xf numFmtId="0" fontId="6" fillId="39" borderId="52" xfId="2" applyFont="1" applyFill="1" applyBorder="1" applyAlignment="1">
      <alignment horizontal="center" vertical="center" wrapText="1"/>
    </xf>
    <xf numFmtId="1" fontId="5" fillId="37" borderId="53" xfId="2" applyNumberFormat="1" applyFill="1" applyBorder="1" applyAlignment="1">
      <alignment horizontal="center"/>
    </xf>
    <xf numFmtId="164" fontId="1" fillId="37" borderId="54" xfId="2" applyNumberFormat="1" applyFont="1" applyFill="1" applyBorder="1" applyAlignment="1">
      <alignment horizontal="center"/>
    </xf>
    <xf numFmtId="1" fontId="10" fillId="37" borderId="53" xfId="2" applyNumberFormat="1" applyFont="1" applyFill="1" applyBorder="1" applyAlignment="1">
      <alignment horizontal="center"/>
    </xf>
    <xf numFmtId="1" fontId="10" fillId="37" borderId="54" xfId="2" applyNumberFormat="1" applyFont="1" applyFill="1" applyBorder="1" applyAlignment="1">
      <alignment horizontal="center"/>
    </xf>
    <xf numFmtId="0" fontId="11" fillId="41" borderId="2" xfId="2" applyFont="1" applyFill="1" applyBorder="1" applyAlignment="1">
      <alignment horizontal="center"/>
    </xf>
    <xf numFmtId="0" fontId="11" fillId="41" borderId="4" xfId="2" applyFont="1" applyFill="1" applyBorder="1" applyAlignment="1">
      <alignment horizontal="center"/>
    </xf>
    <xf numFmtId="0" fontId="0" fillId="53" borderId="21" xfId="0" applyFill="1" applyBorder="1"/>
    <xf numFmtId="0" fontId="0" fillId="53" borderId="22" xfId="0" applyFill="1" applyBorder="1"/>
    <xf numFmtId="0" fontId="0" fillId="53" borderId="23" xfId="0" applyFill="1" applyBorder="1"/>
    <xf numFmtId="0" fontId="55" fillId="0" borderId="25" xfId="2" applyFont="1" applyBorder="1"/>
    <xf numFmtId="0" fontId="6" fillId="34" borderId="52" xfId="2" applyFont="1" applyFill="1" applyBorder="1" applyAlignment="1">
      <alignment horizontal="center" vertical="center" wrapText="1"/>
    </xf>
    <xf numFmtId="0" fontId="6" fillId="44" borderId="52" xfId="2" applyFont="1" applyFill="1" applyBorder="1" applyAlignment="1">
      <alignment horizontal="center" vertical="center" wrapText="1"/>
    </xf>
    <xf numFmtId="164" fontId="5" fillId="22" borderId="54" xfId="2" applyNumberFormat="1" applyFill="1" applyBorder="1" applyAlignment="1">
      <alignment horizontal="center"/>
    </xf>
    <xf numFmtId="1" fontId="5" fillId="42" borderId="53" xfId="2" applyNumberFormat="1" applyFill="1" applyBorder="1" applyAlignment="1">
      <alignment horizontal="center"/>
    </xf>
    <xf numFmtId="164" fontId="5" fillId="45" borderId="54" xfId="2" applyNumberFormat="1" applyFill="1" applyBorder="1" applyAlignment="1">
      <alignment horizontal="center"/>
    </xf>
    <xf numFmtId="1" fontId="10" fillId="42" borderId="53" xfId="2" applyNumberFormat="1" applyFont="1" applyFill="1" applyBorder="1" applyAlignment="1">
      <alignment horizontal="center"/>
    </xf>
    <xf numFmtId="1" fontId="10" fillId="42" borderId="54" xfId="2" applyNumberFormat="1" applyFont="1" applyFill="1" applyBorder="1" applyAlignment="1">
      <alignment horizontal="center"/>
    </xf>
    <xf numFmtId="9" fontId="68" fillId="32" borderId="3" xfId="0" applyNumberFormat="1" applyFont="1" applyFill="1" applyBorder="1" applyAlignment="1">
      <alignment horizontal="center" vertical="center"/>
    </xf>
    <xf numFmtId="9" fontId="68" fillId="0" borderId="3" xfId="0" applyNumberFormat="1" applyFont="1" applyBorder="1" applyAlignment="1">
      <alignment horizontal="center" vertical="center" wrapText="1"/>
    </xf>
    <xf numFmtId="9" fontId="27" fillId="2" borderId="3" xfId="0" applyNumberFormat="1" applyFont="1" applyFill="1" applyBorder="1" applyAlignment="1">
      <alignment horizontal="center"/>
    </xf>
    <xf numFmtId="0" fontId="59" fillId="0" borderId="0" xfId="0" applyFont="1"/>
    <xf numFmtId="0" fontId="49" fillId="2" borderId="3" xfId="0" applyFont="1" applyFill="1" applyBorder="1" applyAlignment="1">
      <alignment horizontal="center"/>
    </xf>
    <xf numFmtId="9" fontId="59" fillId="2" borderId="3" xfId="0" applyNumberFormat="1" applyFont="1" applyFill="1" applyBorder="1" applyAlignment="1">
      <alignment horizontal="center"/>
    </xf>
    <xf numFmtId="0" fontId="49" fillId="2" borderId="29" xfId="0" applyFont="1" applyFill="1" applyBorder="1" applyAlignment="1">
      <alignment horizontal="left"/>
    </xf>
    <xf numFmtId="0" fontId="59" fillId="2" borderId="3" xfId="0" applyFont="1" applyFill="1" applyBorder="1" applyAlignment="1">
      <alignment horizontal="center"/>
    </xf>
    <xf numFmtId="0" fontId="3" fillId="21" borderId="3" xfId="2" applyFont="1" applyFill="1" applyBorder="1" applyAlignment="1">
      <alignment horizontal="center" wrapText="1"/>
    </xf>
    <xf numFmtId="0" fontId="3" fillId="2" borderId="3" xfId="0" applyFont="1" applyFill="1" applyBorder="1" applyAlignment="1">
      <alignment horizontal="center"/>
    </xf>
    <xf numFmtId="1" fontId="47" fillId="21" borderId="13" xfId="2" applyNumberFormat="1" applyFont="1" applyFill="1" applyBorder="1" applyAlignment="1">
      <alignment horizontal="center"/>
    </xf>
    <xf numFmtId="0" fontId="47" fillId="21" borderId="13" xfId="2" applyFont="1" applyFill="1" applyBorder="1" applyAlignment="1">
      <alignment horizontal="center"/>
    </xf>
    <xf numFmtId="164" fontId="47" fillId="21" borderId="13" xfId="2" applyNumberFormat="1" applyFont="1" applyFill="1" applyBorder="1" applyAlignment="1">
      <alignment horizontal="center"/>
    </xf>
    <xf numFmtId="0" fontId="27" fillId="21" borderId="13" xfId="2" applyFont="1" applyFill="1" applyBorder="1" applyAlignment="1">
      <alignment horizontal="center"/>
    </xf>
    <xf numFmtId="164" fontId="27" fillId="21" borderId="13" xfId="2" applyNumberFormat="1" applyFont="1" applyFill="1" applyBorder="1" applyAlignment="1">
      <alignment horizontal="center"/>
    </xf>
    <xf numFmtId="0" fontId="33" fillId="21" borderId="13" xfId="2" applyFont="1" applyFill="1" applyBorder="1" applyAlignment="1">
      <alignment horizontal="center"/>
    </xf>
    <xf numFmtId="1" fontId="14" fillId="21" borderId="13" xfId="2" applyNumberFormat="1" applyFont="1" applyFill="1" applyBorder="1" applyAlignment="1">
      <alignment horizontal="center"/>
    </xf>
    <xf numFmtId="0" fontId="14" fillId="21" borderId="13" xfId="2" applyFont="1" applyFill="1" applyBorder="1" applyAlignment="1">
      <alignment horizontal="center"/>
    </xf>
    <xf numFmtId="0" fontId="15" fillId="21" borderId="13" xfId="2" applyFont="1" applyFill="1" applyBorder="1" applyAlignment="1">
      <alignment horizontal="center"/>
    </xf>
    <xf numFmtId="1" fontId="14" fillId="21" borderId="15" xfId="2" applyNumberFormat="1" applyFont="1" applyFill="1" applyBorder="1" applyAlignment="1">
      <alignment horizontal="center"/>
    </xf>
    <xf numFmtId="0" fontId="14" fillId="54" borderId="15" xfId="2" applyFont="1" applyFill="1" applyBorder="1" applyAlignment="1">
      <alignment horizontal="center"/>
    </xf>
    <xf numFmtId="0" fontId="15" fillId="21" borderId="15" xfId="2" applyFont="1" applyFill="1" applyBorder="1" applyAlignment="1">
      <alignment horizontal="center"/>
    </xf>
    <xf numFmtId="0" fontId="14" fillId="54" borderId="13" xfId="2" applyFont="1" applyFill="1" applyBorder="1" applyAlignment="1">
      <alignment horizontal="center"/>
    </xf>
    <xf numFmtId="0" fontId="16" fillId="21" borderId="13" xfId="2" applyFont="1" applyFill="1" applyBorder="1" applyAlignment="1">
      <alignment horizontal="center"/>
    </xf>
    <xf numFmtId="0" fontId="14" fillId="54" borderId="3" xfId="2" applyFont="1" applyFill="1" applyBorder="1" applyAlignment="1">
      <alignment horizontal="center"/>
    </xf>
    <xf numFmtId="1" fontId="5" fillId="21" borderId="51" xfId="2" applyNumberFormat="1" applyFill="1" applyBorder="1" applyAlignment="1">
      <alignment horizontal="center"/>
    </xf>
    <xf numFmtId="0" fontId="5" fillId="21" borderId="15" xfId="2" applyFill="1" applyBorder="1" applyAlignment="1">
      <alignment horizontal="center"/>
    </xf>
    <xf numFmtId="164" fontId="5" fillId="21" borderId="15" xfId="2" applyNumberFormat="1" applyFill="1" applyBorder="1" applyAlignment="1">
      <alignment horizontal="center"/>
    </xf>
    <xf numFmtId="0" fontId="1" fillId="21" borderId="15" xfId="2" applyFont="1" applyFill="1" applyBorder="1" applyAlignment="1">
      <alignment horizontal="center"/>
    </xf>
    <xf numFmtId="164" fontId="1" fillId="21" borderId="15" xfId="2" applyNumberFormat="1" applyFont="1" applyFill="1" applyBorder="1" applyAlignment="1">
      <alignment horizontal="center"/>
    </xf>
    <xf numFmtId="164" fontId="1" fillId="21" borderId="52" xfId="2" applyNumberFormat="1" applyFont="1" applyFill="1" applyBorder="1" applyAlignment="1">
      <alignment horizontal="center"/>
    </xf>
    <xf numFmtId="1" fontId="5" fillId="21" borderId="53" xfId="2" applyNumberFormat="1" applyFill="1" applyBorder="1" applyAlignment="1">
      <alignment horizontal="center"/>
    </xf>
    <xf numFmtId="0" fontId="5" fillId="21" borderId="13" xfId="2" applyFill="1" applyBorder="1" applyAlignment="1">
      <alignment horizontal="center"/>
    </xf>
    <xf numFmtId="164" fontId="1" fillId="21" borderId="13" xfId="2" applyNumberFormat="1" applyFont="1" applyFill="1" applyBorder="1" applyAlignment="1">
      <alignment horizontal="center"/>
    </xf>
    <xf numFmtId="0" fontId="9" fillId="21" borderId="13" xfId="2" applyFont="1" applyFill="1" applyBorder="1" applyAlignment="1">
      <alignment horizontal="center"/>
    </xf>
    <xf numFmtId="0" fontId="1" fillId="21" borderId="13" xfId="2" applyFont="1" applyFill="1" applyBorder="1" applyAlignment="1">
      <alignment horizontal="center"/>
    </xf>
    <xf numFmtId="164" fontId="1" fillId="21" borderId="54" xfId="2" applyNumberFormat="1" applyFont="1" applyFill="1" applyBorder="1" applyAlignment="1">
      <alignment horizontal="center"/>
    </xf>
    <xf numFmtId="164" fontId="5" fillId="21" borderId="13" xfId="2" applyNumberFormat="1" applyFill="1" applyBorder="1" applyAlignment="1">
      <alignment horizontal="center"/>
    </xf>
    <xf numFmtId="0" fontId="5" fillId="54" borderId="13" xfId="2" applyFill="1" applyBorder="1" applyAlignment="1">
      <alignment horizontal="center"/>
    </xf>
    <xf numFmtId="164" fontId="5" fillId="54" borderId="13" xfId="2" applyNumberFormat="1" applyFill="1" applyBorder="1" applyAlignment="1">
      <alignment horizontal="center"/>
    </xf>
    <xf numFmtId="164" fontId="5" fillId="54" borderId="54" xfId="2" applyNumberFormat="1" applyFill="1" applyBorder="1" applyAlignment="1">
      <alignment horizontal="center"/>
    </xf>
    <xf numFmtId="9" fontId="68" fillId="32" borderId="3" xfId="0" applyNumberFormat="1" applyFont="1" applyFill="1" applyBorder="1" applyAlignment="1">
      <alignment horizontal="center" vertical="center" wrapText="1"/>
    </xf>
    <xf numFmtId="9" fontId="68" fillId="55" borderId="3" xfId="0" applyNumberFormat="1" applyFont="1" applyFill="1" applyBorder="1" applyAlignment="1">
      <alignment horizontal="center" vertical="center"/>
    </xf>
    <xf numFmtId="0" fontId="40" fillId="2" borderId="3" xfId="0" applyNumberFormat="1" applyFont="1" applyFill="1" applyBorder="1" applyAlignment="1">
      <alignment horizontal="center"/>
    </xf>
    <xf numFmtId="0" fontId="27" fillId="2" borderId="3" xfId="0" applyNumberFormat="1" applyFont="1" applyFill="1" applyBorder="1" applyAlignment="1">
      <alignment horizontal="center"/>
    </xf>
    <xf numFmtId="0" fontId="4" fillId="0" borderId="0" xfId="0" applyFont="1" applyAlignment="1">
      <alignment vertical="center"/>
    </xf>
    <xf numFmtId="9" fontId="3" fillId="0" borderId="0" xfId="0" applyNumberFormat="1" applyFont="1"/>
    <xf numFmtId="0" fontId="39" fillId="2" borderId="9" xfId="0" applyFont="1" applyFill="1" applyBorder="1" applyAlignment="1">
      <alignment horizontal="center"/>
    </xf>
    <xf numFmtId="0" fontId="71" fillId="2" borderId="0" xfId="0" applyFont="1" applyFill="1" applyAlignment="1"/>
    <xf numFmtId="0" fontId="36" fillId="0" borderId="0" xfId="0" applyFont="1" applyBorder="1"/>
    <xf numFmtId="0" fontId="26" fillId="2" borderId="0" xfId="0" applyFont="1" applyFill="1" applyBorder="1" applyAlignment="1"/>
    <xf numFmtId="0" fontId="37" fillId="0" borderId="0" xfId="0" applyFont="1"/>
    <xf numFmtId="0" fontId="72" fillId="2" borderId="41" xfId="0" applyFont="1" applyFill="1" applyBorder="1"/>
    <xf numFmtId="0" fontId="72" fillId="2" borderId="42" xfId="0" applyFont="1" applyFill="1" applyBorder="1"/>
    <xf numFmtId="0" fontId="72" fillId="2" borderId="0" xfId="0" applyFont="1" applyFill="1" applyBorder="1"/>
    <xf numFmtId="0" fontId="72" fillId="2" borderId="20" xfId="0" applyFont="1" applyFill="1" applyBorder="1"/>
    <xf numFmtId="0" fontId="74" fillId="2" borderId="19" xfId="0" applyFont="1" applyFill="1" applyBorder="1"/>
    <xf numFmtId="0" fontId="74" fillId="2" borderId="0" xfId="0" applyFont="1" applyFill="1" applyBorder="1"/>
    <xf numFmtId="0" fontId="77" fillId="2" borderId="19" xfId="0" applyFont="1" applyFill="1" applyBorder="1"/>
    <xf numFmtId="0" fontId="77" fillId="2" borderId="0" xfId="0" applyFont="1" applyFill="1" applyBorder="1"/>
    <xf numFmtId="0" fontId="78" fillId="2" borderId="0" xfId="0" applyFont="1" applyFill="1" applyBorder="1"/>
    <xf numFmtId="0" fontId="78" fillId="2" borderId="20" xfId="0" applyFont="1" applyFill="1" applyBorder="1"/>
    <xf numFmtId="0" fontId="72" fillId="2" borderId="21" xfId="0" applyFont="1" applyFill="1" applyBorder="1"/>
    <xf numFmtId="0" fontId="72" fillId="2" borderId="22" xfId="0" applyFont="1" applyFill="1" applyBorder="1"/>
    <xf numFmtId="0" fontId="72" fillId="2" borderId="23" xfId="0" applyFont="1" applyFill="1" applyBorder="1"/>
    <xf numFmtId="0" fontId="19" fillId="2" borderId="0" xfId="0" applyFont="1" applyFill="1"/>
    <xf numFmtId="0" fontId="68" fillId="2" borderId="3" xfId="0" applyFont="1" applyFill="1" applyBorder="1" applyAlignment="1">
      <alignment horizontal="justify" vertical="justify" wrapText="1"/>
    </xf>
    <xf numFmtId="0" fontId="27" fillId="29" borderId="3" xfId="1" applyFont="1" applyFill="1" applyBorder="1" applyAlignment="1">
      <alignment horizontal="center" vertical="top"/>
    </xf>
    <xf numFmtId="0" fontId="29" fillId="29" borderId="3" xfId="1" applyFont="1" applyFill="1" applyBorder="1" applyAlignment="1">
      <alignment horizontal="center" vertical="top"/>
    </xf>
    <xf numFmtId="0" fontId="86" fillId="2" borderId="9" xfId="0" applyFont="1" applyFill="1" applyBorder="1" applyAlignment="1">
      <alignment horizontal="center"/>
    </xf>
    <xf numFmtId="0" fontId="27" fillId="3" borderId="3" xfId="1" applyFont="1" applyFill="1" applyBorder="1" applyAlignment="1">
      <alignment horizontal="left" wrapText="1"/>
    </xf>
    <xf numFmtId="0" fontId="27" fillId="5" borderId="3" xfId="1" applyFont="1" applyFill="1" applyBorder="1" applyAlignment="1">
      <alignment horizontal="left" wrapText="1"/>
    </xf>
    <xf numFmtId="0" fontId="29" fillId="5" borderId="3" xfId="1" applyFont="1" applyFill="1" applyBorder="1" applyAlignment="1">
      <alignment horizontal="left" wrapText="1"/>
    </xf>
    <xf numFmtId="0" fontId="29" fillId="4" borderId="3" xfId="1" applyFont="1" applyFill="1" applyBorder="1" applyAlignment="1">
      <alignment horizontal="left" wrapText="1"/>
    </xf>
    <xf numFmtId="0" fontId="27" fillId="4" borderId="3" xfId="1" applyFont="1" applyFill="1" applyBorder="1" applyAlignment="1">
      <alignment horizontal="left" wrapText="1"/>
    </xf>
    <xf numFmtId="0" fontId="27" fillId="6" borderId="3" xfId="1" applyFont="1" applyFill="1" applyBorder="1" applyAlignment="1">
      <alignment horizontal="left" wrapText="1"/>
    </xf>
    <xf numFmtId="0" fontId="29" fillId="6" borderId="3" xfId="1" applyFont="1" applyFill="1" applyBorder="1" applyAlignment="1">
      <alignment horizontal="left" wrapText="1"/>
    </xf>
    <xf numFmtId="0" fontId="27" fillId="7" borderId="3" xfId="1" applyFont="1" applyFill="1" applyBorder="1" applyAlignment="1">
      <alignment horizontal="left" wrapText="1"/>
    </xf>
    <xf numFmtId="0" fontId="28" fillId="2" borderId="3" xfId="0" applyFont="1" applyFill="1" applyBorder="1" applyAlignment="1">
      <alignment horizontal="left" vertical="center" wrapText="1"/>
    </xf>
    <xf numFmtId="0" fontId="20" fillId="0" borderId="0" xfId="0" applyFont="1" applyAlignment="1">
      <alignment horizontal="center" wrapText="1"/>
    </xf>
    <xf numFmtId="0" fontId="19" fillId="0" borderId="0" xfId="0" applyFont="1" applyAlignment="1">
      <alignment horizontal="center" wrapText="1"/>
    </xf>
    <xf numFmtId="0" fontId="71" fillId="0" borderId="0" xfId="0" applyFont="1" applyAlignment="1">
      <alignment horizontal="center"/>
    </xf>
    <xf numFmtId="0" fontId="22" fillId="0" borderId="0" xfId="0" applyFont="1" applyAlignment="1">
      <alignment horizontal="center"/>
    </xf>
    <xf numFmtId="0" fontId="47" fillId="58" borderId="13" xfId="2" applyFont="1" applyFill="1" applyBorder="1" applyAlignment="1">
      <alignment horizontal="center"/>
    </xf>
    <xf numFmtId="1" fontId="47" fillId="57" borderId="13" xfId="2" applyNumberFormat="1" applyFont="1" applyFill="1" applyBorder="1" applyAlignment="1">
      <alignment horizontal="center"/>
    </xf>
    <xf numFmtId="0" fontId="47" fillId="57" borderId="13" xfId="2" applyFont="1" applyFill="1" applyBorder="1" applyAlignment="1">
      <alignment horizontal="center"/>
    </xf>
    <xf numFmtId="0" fontId="27" fillId="57" borderId="13" xfId="2" applyFont="1" applyFill="1" applyBorder="1" applyAlignment="1">
      <alignment horizontal="center"/>
    </xf>
    <xf numFmtId="0" fontId="33" fillId="57" borderId="13" xfId="2" applyFont="1" applyFill="1" applyBorder="1" applyAlignment="1">
      <alignment horizontal="center"/>
    </xf>
    <xf numFmtId="1" fontId="48" fillId="57" borderId="13" xfId="2" applyNumberFormat="1" applyFont="1" applyFill="1" applyBorder="1" applyAlignment="1">
      <alignment horizontal="center"/>
    </xf>
    <xf numFmtId="0" fontId="50" fillId="59" borderId="3" xfId="2" applyFont="1" applyFill="1" applyBorder="1" applyAlignment="1">
      <alignment horizontal="center"/>
    </xf>
    <xf numFmtId="1" fontId="50" fillId="59" borderId="3" xfId="2" applyNumberFormat="1" applyFont="1" applyFill="1" applyBorder="1" applyAlignment="1">
      <alignment horizontal="center"/>
    </xf>
    <xf numFmtId="0" fontId="48" fillId="61" borderId="13" xfId="2" applyFont="1" applyFill="1" applyBorder="1" applyAlignment="1">
      <alignment horizontal="center" vertical="center" wrapText="1"/>
    </xf>
    <xf numFmtId="0" fontId="48" fillId="62" borderId="13" xfId="2" applyFont="1" applyFill="1" applyBorder="1" applyAlignment="1">
      <alignment horizontal="center" vertical="center" wrapText="1"/>
    </xf>
    <xf numFmtId="0" fontId="14" fillId="58" borderId="3" xfId="2" applyFont="1" applyFill="1" applyBorder="1" applyAlignment="1">
      <alignment horizontal="center"/>
    </xf>
    <xf numFmtId="1" fontId="14" fillId="57" borderId="3" xfId="2" applyNumberFormat="1" applyFont="1" applyFill="1" applyBorder="1" applyAlignment="1">
      <alignment horizontal="center"/>
    </xf>
    <xf numFmtId="0" fontId="14" fillId="57" borderId="3" xfId="2" applyFont="1" applyFill="1" applyBorder="1" applyAlignment="1">
      <alignment horizontal="center"/>
    </xf>
    <xf numFmtId="0" fontId="15" fillId="57" borderId="3" xfId="2" applyFont="1" applyFill="1" applyBorder="1" applyAlignment="1">
      <alignment horizontal="center"/>
    </xf>
    <xf numFmtId="1" fontId="17" fillId="57" borderId="3" xfId="2" applyNumberFormat="1" applyFont="1" applyFill="1" applyBorder="1" applyAlignment="1">
      <alignment horizontal="center"/>
    </xf>
    <xf numFmtId="0" fontId="19" fillId="59" borderId="0" xfId="0" applyFont="1" applyFill="1"/>
    <xf numFmtId="0" fontId="19" fillId="59" borderId="3" xfId="0" applyFont="1" applyFill="1" applyBorder="1"/>
    <xf numFmtId="0" fontId="18" fillId="59" borderId="3" xfId="2" applyFont="1" applyFill="1" applyBorder="1" applyAlignment="1">
      <alignment horizontal="center"/>
    </xf>
    <xf numFmtId="0" fontId="14" fillId="2" borderId="0" xfId="2" applyFont="1" applyFill="1"/>
    <xf numFmtId="0" fontId="14" fillId="21" borderId="16" xfId="2" applyFont="1" applyFill="1" applyBorder="1" applyAlignment="1">
      <alignment horizontal="center"/>
    </xf>
    <xf numFmtId="0" fontId="15" fillId="21" borderId="16" xfId="2" applyFont="1" applyFill="1" applyBorder="1" applyAlignment="1">
      <alignment horizontal="center"/>
    </xf>
    <xf numFmtId="0" fontId="14" fillId="58" borderId="13" xfId="2" applyFont="1" applyFill="1" applyBorder="1" applyAlignment="1">
      <alignment horizontal="center"/>
    </xf>
    <xf numFmtId="1" fontId="14" fillId="57" borderId="13" xfId="2" applyNumberFormat="1" applyFont="1" applyFill="1" applyBorder="1" applyAlignment="1">
      <alignment horizontal="center"/>
    </xf>
    <xf numFmtId="0" fontId="14" fillId="57" borderId="13" xfId="2" applyFont="1" applyFill="1" applyBorder="1" applyAlignment="1">
      <alignment horizontal="center"/>
    </xf>
    <xf numFmtId="0" fontId="14" fillId="57" borderId="16" xfId="2" applyFont="1" applyFill="1" applyBorder="1" applyAlignment="1">
      <alignment horizontal="center"/>
    </xf>
    <xf numFmtId="0" fontId="15" fillId="57" borderId="13" xfId="2" applyFont="1" applyFill="1" applyBorder="1" applyAlignment="1">
      <alignment horizontal="center"/>
    </xf>
    <xf numFmtId="0" fontId="15" fillId="57" borderId="16" xfId="2" applyFont="1" applyFill="1" applyBorder="1" applyAlignment="1">
      <alignment horizontal="center"/>
    </xf>
    <xf numFmtId="1" fontId="17" fillId="57" borderId="13" xfId="2" applyNumberFormat="1" applyFont="1" applyFill="1" applyBorder="1" applyAlignment="1">
      <alignment horizontal="center"/>
    </xf>
    <xf numFmtId="1" fontId="17" fillId="57" borderId="16" xfId="2" applyNumberFormat="1" applyFont="1" applyFill="1" applyBorder="1" applyAlignment="1">
      <alignment horizontal="center"/>
    </xf>
    <xf numFmtId="0" fontId="18" fillId="59" borderId="3" xfId="2" applyFont="1" applyFill="1" applyBorder="1"/>
    <xf numFmtId="0" fontId="15" fillId="21" borderId="33" xfId="2" applyFont="1" applyFill="1" applyBorder="1" applyAlignment="1">
      <alignment horizontal="center"/>
    </xf>
    <xf numFmtId="0" fontId="16" fillId="21" borderId="16" xfId="2" applyFont="1" applyFill="1" applyBorder="1" applyAlignment="1">
      <alignment horizontal="center"/>
    </xf>
    <xf numFmtId="0" fontId="20" fillId="59" borderId="3" xfId="0" applyFont="1" applyFill="1" applyBorder="1"/>
    <xf numFmtId="0" fontId="18" fillId="59" borderId="0" xfId="2" applyFont="1" applyFill="1" applyBorder="1" applyAlignment="1">
      <alignment horizontal="center"/>
    </xf>
    <xf numFmtId="0" fontId="16" fillId="57" borderId="3" xfId="2" applyFont="1" applyFill="1" applyBorder="1" applyAlignment="1">
      <alignment horizontal="center"/>
    </xf>
    <xf numFmtId="0" fontId="48" fillId="26" borderId="16" xfId="2" applyFont="1" applyFill="1" applyBorder="1"/>
    <xf numFmtId="0" fontId="48" fillId="26" borderId="17" xfId="2" applyFont="1" applyFill="1" applyBorder="1"/>
    <xf numFmtId="0" fontId="4" fillId="26" borderId="16" xfId="2" applyFont="1" applyFill="1" applyBorder="1"/>
    <xf numFmtId="0" fontId="4" fillId="26" borderId="17" xfId="2" applyFont="1" applyFill="1" applyBorder="1"/>
    <xf numFmtId="0" fontId="4" fillId="2" borderId="3" xfId="0" applyFont="1" applyFill="1" applyBorder="1" applyAlignment="1">
      <alignment horizontal="center"/>
    </xf>
    <xf numFmtId="1" fontId="27" fillId="21" borderId="13" xfId="2" applyNumberFormat="1" applyFont="1" applyFill="1" applyBorder="1" applyAlignment="1">
      <alignment horizontal="center"/>
    </xf>
    <xf numFmtId="1" fontId="27" fillId="57" borderId="13" xfId="2" applyNumberFormat="1" applyFont="1" applyFill="1" applyBorder="1" applyAlignment="1">
      <alignment horizontal="center"/>
    </xf>
    <xf numFmtId="0" fontId="88" fillId="2" borderId="3" xfId="0" applyFont="1" applyFill="1" applyBorder="1" applyAlignment="1">
      <alignment wrapText="1"/>
    </xf>
    <xf numFmtId="0" fontId="27" fillId="2" borderId="3" xfId="0" applyFont="1" applyFill="1" applyBorder="1" applyAlignment="1">
      <alignment horizontal="left"/>
    </xf>
    <xf numFmtId="0" fontId="59" fillId="2" borderId="3" xfId="0" applyFont="1" applyFill="1" applyBorder="1" applyAlignment="1">
      <alignment wrapText="1"/>
    </xf>
    <xf numFmtId="0" fontId="27" fillId="2" borderId="3" xfId="0" applyFont="1" applyFill="1" applyBorder="1" applyAlignment="1">
      <alignment horizontal="left" vertical="center" wrapText="1"/>
    </xf>
    <xf numFmtId="0" fontId="22" fillId="0" borderId="0" xfId="0" applyFont="1" applyAlignment="1">
      <alignment horizontal="center"/>
    </xf>
    <xf numFmtId="0" fontId="71" fillId="0" borderId="0" xfId="0" applyFont="1" applyAlignment="1">
      <alignment horizontal="center"/>
    </xf>
    <xf numFmtId="0" fontId="32" fillId="2" borderId="3" xfId="1" applyFont="1" applyFill="1" applyBorder="1" applyAlignment="1">
      <alignment horizontal="center" vertical="top"/>
    </xf>
    <xf numFmtId="0" fontId="33" fillId="2" borderId="3" xfId="1" applyFont="1" applyFill="1" applyBorder="1" applyAlignment="1">
      <alignment horizontal="center" vertical="top"/>
    </xf>
    <xf numFmtId="0" fontId="86" fillId="2" borderId="0" xfId="0" applyFont="1" applyFill="1" applyAlignment="1">
      <alignment wrapText="1"/>
    </xf>
    <xf numFmtId="0" fontId="86" fillId="2" borderId="0" xfId="0" applyFont="1" applyFill="1"/>
    <xf numFmtId="0" fontId="3" fillId="2" borderId="3" xfId="0" applyFont="1" applyFill="1" applyBorder="1" applyAlignment="1">
      <alignment wrapText="1"/>
    </xf>
    <xf numFmtId="0" fontId="50" fillId="2" borderId="0" xfId="0" applyFont="1" applyFill="1"/>
    <xf numFmtId="0" fontId="4" fillId="2" borderId="0" xfId="0" applyFont="1" applyFill="1" applyAlignment="1">
      <alignment wrapText="1"/>
    </xf>
    <xf numFmtId="0" fontId="27" fillId="16" borderId="3" xfId="1" applyFont="1" applyFill="1" applyBorder="1" applyAlignment="1">
      <alignment horizontal="center" vertical="top"/>
    </xf>
    <xf numFmtId="0" fontId="27" fillId="59" borderId="3" xfId="1" applyFont="1" applyFill="1" applyBorder="1" applyAlignment="1">
      <alignment horizontal="center" vertical="top"/>
    </xf>
    <xf numFmtId="0" fontId="29" fillId="59" borderId="3" xfId="1" applyFont="1" applyFill="1" applyBorder="1" applyAlignment="1">
      <alignment horizontal="center" vertical="top"/>
    </xf>
    <xf numFmtId="0" fontId="27" fillId="29" borderId="3" xfId="1" applyFont="1" applyFill="1" applyBorder="1" applyAlignment="1">
      <alignment horizontal="center" vertical="top" wrapText="1"/>
    </xf>
    <xf numFmtId="0" fontId="27" fillId="63" borderId="3" xfId="1" applyFont="1" applyFill="1" applyBorder="1" applyAlignment="1">
      <alignment horizontal="center" vertical="top"/>
    </xf>
    <xf numFmtId="0" fontId="29" fillId="63" borderId="3" xfId="1" applyFont="1" applyFill="1" applyBorder="1" applyAlignment="1">
      <alignment horizontal="center" vertical="top"/>
    </xf>
    <xf numFmtId="0" fontId="4" fillId="12" borderId="13" xfId="2" applyFont="1" applyFill="1" applyBorder="1" applyAlignment="1">
      <alignment horizontal="center" wrapText="1"/>
    </xf>
    <xf numFmtId="0" fontId="4" fillId="66" borderId="13" xfId="2" applyFont="1" applyFill="1" applyBorder="1" applyAlignment="1">
      <alignment horizontal="center" wrapText="1"/>
    </xf>
    <xf numFmtId="0" fontId="4" fillId="67" borderId="13" xfId="2" applyFont="1" applyFill="1" applyBorder="1" applyAlignment="1">
      <alignment horizontal="center" wrapText="1"/>
    </xf>
    <xf numFmtId="0" fontId="48" fillId="67" borderId="13" xfId="2" applyFont="1" applyFill="1" applyBorder="1" applyAlignment="1">
      <alignment horizontal="center" wrapText="1"/>
    </xf>
    <xf numFmtId="0" fontId="4" fillId="17" borderId="13" xfId="2" applyFont="1" applyFill="1" applyBorder="1" applyAlignment="1">
      <alignment horizontal="center" wrapText="1"/>
    </xf>
    <xf numFmtId="0" fontId="49" fillId="64" borderId="57" xfId="2" applyFont="1" applyFill="1" applyBorder="1" applyAlignment="1">
      <alignment horizontal="center" vertical="center"/>
    </xf>
    <xf numFmtId="0" fontId="43" fillId="21" borderId="58" xfId="2" applyFont="1" applyFill="1" applyBorder="1" applyAlignment="1">
      <alignment horizontal="center" wrapText="1"/>
    </xf>
    <xf numFmtId="0" fontId="43" fillId="64" borderId="58" xfId="2" applyFont="1" applyFill="1" applyBorder="1" applyAlignment="1">
      <alignment horizontal="center" textRotation="90" wrapText="1"/>
    </xf>
    <xf numFmtId="0" fontId="43" fillId="64" borderId="59" xfId="2" applyFont="1" applyFill="1" applyBorder="1" applyAlignment="1">
      <alignment horizontal="center" textRotation="90" wrapText="1"/>
    </xf>
    <xf numFmtId="0" fontId="48" fillId="26" borderId="60" xfId="2" applyFont="1" applyFill="1" applyBorder="1"/>
    <xf numFmtId="0" fontId="48" fillId="26" borderId="61" xfId="2" applyFont="1" applyFill="1" applyBorder="1"/>
    <xf numFmtId="0" fontId="49" fillId="12" borderId="53" xfId="2" applyFont="1" applyFill="1" applyBorder="1" applyAlignment="1">
      <alignment horizontal="left"/>
    </xf>
    <xf numFmtId="0" fontId="4" fillId="12" borderId="54" xfId="2" applyFont="1" applyFill="1" applyBorder="1" applyAlignment="1">
      <alignment horizontal="center" wrapText="1"/>
    </xf>
    <xf numFmtId="0" fontId="49" fillId="66" borderId="53" xfId="2" applyFont="1" applyFill="1" applyBorder="1" applyAlignment="1">
      <alignment horizontal="left"/>
    </xf>
    <xf numFmtId="0" fontId="4" fillId="66" borderId="54" xfId="2" applyFont="1" applyFill="1" applyBorder="1" applyAlignment="1">
      <alignment horizontal="center" wrapText="1"/>
    </xf>
    <xf numFmtId="0" fontId="4" fillId="26" borderId="60" xfId="2" applyFont="1" applyFill="1" applyBorder="1"/>
    <xf numFmtId="0" fontId="4" fillId="26" borderId="61" xfId="2" applyFont="1" applyFill="1" applyBorder="1"/>
    <xf numFmtId="0" fontId="49" fillId="17" borderId="53" xfId="1" applyFont="1" applyFill="1" applyBorder="1" applyAlignment="1">
      <alignment horizontal="left"/>
    </xf>
    <xf numFmtId="0" fontId="4" fillId="17" borderId="54" xfId="2" applyFont="1" applyFill="1" applyBorder="1" applyAlignment="1">
      <alignment horizontal="center" wrapText="1"/>
    </xf>
    <xf numFmtId="0" fontId="49" fillId="67" borderId="53" xfId="1" applyFont="1" applyFill="1" applyBorder="1" applyAlignment="1">
      <alignment horizontal="left"/>
    </xf>
    <xf numFmtId="0" fontId="4" fillId="67" borderId="54" xfId="2" applyFont="1" applyFill="1" applyBorder="1" applyAlignment="1">
      <alignment horizontal="center" wrapText="1"/>
    </xf>
    <xf numFmtId="0" fontId="49" fillId="67" borderId="62" xfId="1" applyFont="1" applyFill="1" applyBorder="1" applyAlignment="1">
      <alignment horizontal="left"/>
    </xf>
    <xf numFmtId="0" fontId="48" fillId="67" borderId="63" xfId="2" applyFont="1" applyFill="1" applyBorder="1" applyAlignment="1">
      <alignment horizontal="center" wrapText="1"/>
    </xf>
    <xf numFmtId="0" fontId="4" fillId="67" borderId="63" xfId="2" applyFont="1" applyFill="1" applyBorder="1" applyAlignment="1">
      <alignment horizontal="center" wrapText="1"/>
    </xf>
    <xf numFmtId="0" fontId="4" fillId="67" borderId="64" xfId="2" applyFont="1" applyFill="1" applyBorder="1" applyAlignment="1">
      <alignment horizontal="center" wrapText="1"/>
    </xf>
    <xf numFmtId="0" fontId="4" fillId="65" borderId="65" xfId="0" applyFont="1" applyFill="1" applyBorder="1" applyAlignment="1">
      <alignment horizontal="center" vertical="center"/>
    </xf>
    <xf numFmtId="0" fontId="4" fillId="65" borderId="66" xfId="0" applyFont="1" applyFill="1" applyBorder="1" applyAlignment="1">
      <alignment horizontal="center" vertical="center" wrapText="1"/>
    </xf>
    <xf numFmtId="0" fontId="3" fillId="2" borderId="2" xfId="0" applyFont="1" applyFill="1" applyBorder="1"/>
    <xf numFmtId="0" fontId="3" fillId="2" borderId="4" xfId="0" applyFont="1" applyFill="1" applyBorder="1" applyAlignment="1">
      <alignment horizontal="center"/>
    </xf>
    <xf numFmtId="0" fontId="3" fillId="21" borderId="4" xfId="2" applyFont="1" applyFill="1" applyBorder="1" applyAlignment="1">
      <alignment horizontal="center" wrapText="1"/>
    </xf>
    <xf numFmtId="0" fontId="3" fillId="2" borderId="68" xfId="0" applyFont="1" applyFill="1" applyBorder="1"/>
    <xf numFmtId="0" fontId="3" fillId="21" borderId="69" xfId="2" applyFont="1" applyFill="1" applyBorder="1" applyAlignment="1">
      <alignment horizontal="center" wrapText="1"/>
    </xf>
    <xf numFmtId="0" fontId="3" fillId="21" borderId="70" xfId="2" applyFont="1" applyFill="1" applyBorder="1" applyAlignment="1">
      <alignment horizontal="center" wrapText="1"/>
    </xf>
    <xf numFmtId="0" fontId="4" fillId="29" borderId="66" xfId="0" applyFont="1" applyFill="1" applyBorder="1" applyAlignment="1">
      <alignment horizontal="center" vertical="center" wrapText="1"/>
    </xf>
    <xf numFmtId="0" fontId="4" fillId="29" borderId="67" xfId="0" applyFont="1" applyFill="1" applyBorder="1" applyAlignment="1">
      <alignment horizontal="center" vertical="center" wrapText="1"/>
    </xf>
    <xf numFmtId="0" fontId="3" fillId="29" borderId="2" xfId="0" applyFont="1" applyFill="1" applyBorder="1"/>
    <xf numFmtId="0" fontId="3" fillId="12" borderId="3" xfId="2" applyFont="1" applyFill="1" applyBorder="1" applyAlignment="1">
      <alignment horizontal="center" wrapText="1"/>
    </xf>
    <xf numFmtId="0" fontId="3" fillId="12" borderId="4" xfId="2" applyFont="1" applyFill="1" applyBorder="1" applyAlignment="1">
      <alignment horizontal="center" wrapText="1"/>
    </xf>
    <xf numFmtId="0" fontId="3" fillId="29" borderId="3" xfId="0" applyFont="1" applyFill="1" applyBorder="1" applyAlignment="1">
      <alignment horizontal="center"/>
    </xf>
    <xf numFmtId="0" fontId="3" fillId="29" borderId="4" xfId="0" applyFont="1" applyFill="1" applyBorder="1" applyAlignment="1">
      <alignment horizontal="center"/>
    </xf>
    <xf numFmtId="0" fontId="4" fillId="2" borderId="66"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4" xfId="0" applyFont="1" applyFill="1" applyBorder="1" applyAlignment="1">
      <alignment horizontal="center"/>
    </xf>
    <xf numFmtId="0" fontId="4" fillId="29" borderId="65" xfId="0" applyFont="1" applyFill="1" applyBorder="1" applyAlignment="1">
      <alignment horizontal="center" vertical="center"/>
    </xf>
    <xf numFmtId="0" fontId="3" fillId="29" borderId="68" xfId="0" applyFont="1" applyFill="1" applyBorder="1"/>
    <xf numFmtId="0" fontId="3" fillId="29" borderId="69" xfId="0" applyFont="1" applyFill="1" applyBorder="1" applyAlignment="1">
      <alignment horizontal="center"/>
    </xf>
    <xf numFmtId="0" fontId="3" fillId="29" borderId="70" xfId="0" applyFont="1" applyFill="1" applyBorder="1" applyAlignment="1">
      <alignment horizontal="center"/>
    </xf>
    <xf numFmtId="0" fontId="59" fillId="2" borderId="0" xfId="0" applyFont="1" applyFill="1"/>
    <xf numFmtId="0" fontId="4" fillId="0" borderId="0" xfId="0" applyFont="1" applyAlignment="1">
      <alignment horizontal="center" vertical="center" wrapText="1"/>
    </xf>
    <xf numFmtId="0" fontId="40" fillId="65" borderId="3" xfId="0" applyFont="1" applyFill="1" applyBorder="1" applyAlignment="1">
      <alignment horizontal="center" vertical="center" wrapText="1"/>
    </xf>
    <xf numFmtId="0" fontId="40" fillId="65" borderId="3" xfId="0" applyFont="1" applyFill="1" applyBorder="1" applyAlignment="1">
      <alignment vertical="center"/>
    </xf>
    <xf numFmtId="0" fontId="40" fillId="15" borderId="3" xfId="0" applyFont="1" applyFill="1" applyBorder="1" applyAlignment="1">
      <alignment horizontal="left"/>
    </xf>
    <xf numFmtId="0" fontId="0" fillId="15" borderId="0" xfId="0" applyFill="1"/>
    <xf numFmtId="0" fontId="25" fillId="15" borderId="3" xfId="0" applyFont="1" applyFill="1" applyBorder="1" applyAlignment="1">
      <alignment horizontal="left"/>
    </xf>
    <xf numFmtId="0" fontId="49" fillId="15" borderId="3" xfId="0" applyFont="1" applyFill="1" applyBorder="1" applyAlignment="1">
      <alignment horizontal="left"/>
    </xf>
    <xf numFmtId="0" fontId="49" fillId="65" borderId="3" xfId="0" applyFont="1" applyFill="1" applyBorder="1" applyAlignment="1">
      <alignment horizontal="center" vertical="center" wrapText="1"/>
    </xf>
    <xf numFmtId="0" fontId="49" fillId="65" borderId="3" xfId="0" applyFont="1" applyFill="1" applyBorder="1" applyAlignment="1">
      <alignment vertical="center" wrapText="1"/>
    </xf>
    <xf numFmtId="0" fontId="25" fillId="65" borderId="3" xfId="0" applyFont="1" applyFill="1" applyBorder="1" applyAlignment="1">
      <alignment horizontal="center" vertical="center" wrapText="1"/>
    </xf>
    <xf numFmtId="0" fontId="25" fillId="65" borderId="3" xfId="0" applyFont="1" applyFill="1" applyBorder="1" applyAlignment="1">
      <alignment vertical="center"/>
    </xf>
    <xf numFmtId="0" fontId="4" fillId="2" borderId="0" xfId="0" applyFont="1" applyFill="1"/>
    <xf numFmtId="0" fontId="24" fillId="2" borderId="3" xfId="0" applyNumberFormat="1" applyFont="1" applyFill="1" applyBorder="1" applyAlignment="1">
      <alignment horizontal="center"/>
    </xf>
    <xf numFmtId="0" fontId="24" fillId="29" borderId="3" xfId="0" applyNumberFormat="1" applyFont="1" applyFill="1" applyBorder="1" applyAlignment="1">
      <alignment horizontal="center"/>
    </xf>
    <xf numFmtId="0" fontId="25" fillId="43" borderId="16" xfId="1" applyFont="1" applyFill="1" applyBorder="1" applyAlignment="1">
      <alignment horizontal="left" wrapText="1"/>
    </xf>
    <xf numFmtId="0" fontId="24" fillId="43" borderId="3" xfId="1" applyFont="1" applyFill="1" applyBorder="1" applyAlignment="1">
      <alignment horizontal="center" wrapText="1"/>
    </xf>
    <xf numFmtId="0" fontId="24" fillId="56" borderId="3" xfId="0" applyNumberFormat="1" applyFont="1" applyFill="1" applyBorder="1" applyAlignment="1">
      <alignment horizontal="center"/>
    </xf>
    <xf numFmtId="0" fontId="24" fillId="29" borderId="3" xfId="0" applyFont="1" applyFill="1" applyBorder="1" applyAlignment="1">
      <alignment horizontal="center"/>
    </xf>
    <xf numFmtId="0" fontId="45" fillId="68" borderId="3" xfId="2" applyFont="1" applyFill="1" applyBorder="1" applyAlignment="1">
      <alignment horizontal="center"/>
    </xf>
    <xf numFmtId="0" fontId="24" fillId="68" borderId="3" xfId="0" applyNumberFormat="1" applyFont="1" applyFill="1" applyBorder="1" applyAlignment="1">
      <alignment horizontal="center"/>
    </xf>
    <xf numFmtId="0" fontId="45" fillId="59" borderId="3" xfId="2" applyFont="1" applyFill="1" applyBorder="1" applyAlignment="1">
      <alignment horizontal="center"/>
    </xf>
    <xf numFmtId="0" fontId="24" fillId="59" borderId="3" xfId="0" applyNumberFormat="1" applyFont="1" applyFill="1" applyBorder="1" applyAlignment="1">
      <alignment horizontal="center"/>
    </xf>
    <xf numFmtId="0" fontId="0" fillId="59" borderId="41" xfId="0" applyFill="1" applyBorder="1"/>
    <xf numFmtId="0" fontId="0" fillId="59" borderId="42" xfId="0" applyFill="1" applyBorder="1"/>
    <xf numFmtId="0" fontId="0" fillId="59" borderId="43" xfId="0" applyFill="1" applyBorder="1"/>
    <xf numFmtId="0" fontId="0" fillId="59" borderId="0" xfId="0" applyFill="1"/>
    <xf numFmtId="0" fontId="0" fillId="59" borderId="19" xfId="0" applyFill="1" applyBorder="1"/>
    <xf numFmtId="0" fontId="0" fillId="59" borderId="0" xfId="0" applyFill="1" applyBorder="1"/>
    <xf numFmtId="0" fontId="0" fillId="59" borderId="20" xfId="0" applyFill="1" applyBorder="1"/>
    <xf numFmtId="0" fontId="63" fillId="59" borderId="0" xfId="0" applyFont="1" applyFill="1" applyBorder="1"/>
    <xf numFmtId="0" fontId="63" fillId="59" borderId="20" xfId="0" applyFont="1" applyFill="1" applyBorder="1"/>
    <xf numFmtId="0" fontId="63" fillId="59" borderId="19" xfId="0" applyFont="1" applyFill="1" applyBorder="1"/>
    <xf numFmtId="0" fontId="0" fillId="59" borderId="21" xfId="0" applyFill="1" applyBorder="1"/>
    <xf numFmtId="0" fontId="0" fillId="59" borderId="22" xfId="0" applyFill="1" applyBorder="1"/>
    <xf numFmtId="0" fontId="79" fillId="59" borderId="3" xfId="4" applyFont="1" applyFill="1" applyBorder="1" applyAlignment="1">
      <alignment horizontal="center"/>
    </xf>
    <xf numFmtId="0" fontId="84" fillId="2" borderId="3" xfId="4" applyFont="1" applyFill="1" applyBorder="1" applyAlignment="1">
      <alignment horizontal="center"/>
    </xf>
    <xf numFmtId="0" fontId="84" fillId="2" borderId="3" xfId="4" applyFont="1" applyFill="1" applyBorder="1" applyAlignment="1">
      <alignment horizontal="left"/>
    </xf>
    <xf numFmtId="0" fontId="75" fillId="2" borderId="3" xfId="4" applyFill="1" applyBorder="1"/>
    <xf numFmtId="0" fontId="84" fillId="59" borderId="3" xfId="4" applyFont="1" applyFill="1" applyBorder="1" applyAlignment="1">
      <alignment horizontal="left"/>
    </xf>
    <xf numFmtId="0" fontId="84" fillId="59" borderId="3" xfId="4" applyFont="1" applyFill="1" applyBorder="1" applyAlignment="1">
      <alignment horizontal="center"/>
    </xf>
    <xf numFmtId="0" fontId="75" fillId="59" borderId="3" xfId="4" applyFill="1" applyBorder="1" applyAlignment="1">
      <alignment horizontal="center"/>
    </xf>
    <xf numFmtId="0" fontId="75" fillId="2" borderId="3" xfId="4" applyFill="1" applyBorder="1" applyAlignment="1">
      <alignment horizontal="center"/>
    </xf>
    <xf numFmtId="0" fontId="3" fillId="2" borderId="0" xfId="0" applyFont="1" applyFill="1" applyBorder="1" applyAlignment="1">
      <alignment horizontal="center"/>
    </xf>
    <xf numFmtId="0" fontId="0" fillId="69" borderId="0" xfId="0" applyFill="1"/>
    <xf numFmtId="0" fontId="19" fillId="69" borderId="0" xfId="0" applyFont="1" applyFill="1"/>
    <xf numFmtId="0" fontId="68" fillId="0" borderId="3" xfId="0" applyFont="1" applyBorder="1" applyAlignment="1">
      <alignment horizontal="left" vertical="justify"/>
    </xf>
    <xf numFmtId="0" fontId="68" fillId="0" borderId="3" xfId="0" applyFont="1" applyBorder="1" applyAlignment="1">
      <alignment horizontal="left" vertical="justify" wrapText="1"/>
    </xf>
    <xf numFmtId="0" fontId="68" fillId="0" borderId="0" xfId="0" applyFont="1" applyBorder="1" applyAlignment="1">
      <alignment horizontal="left" wrapText="1"/>
    </xf>
    <xf numFmtId="9" fontId="68" fillId="0" borderId="0" xfId="0" applyNumberFormat="1" applyFont="1" applyBorder="1" applyAlignment="1">
      <alignment horizontal="center" vertical="center" wrapText="1"/>
    </xf>
    <xf numFmtId="0" fontId="0" fillId="0" borderId="0" xfId="0" applyBorder="1"/>
    <xf numFmtId="0" fontId="68" fillId="0" borderId="0" xfId="0" applyFont="1" applyBorder="1" applyAlignment="1">
      <alignment horizontal="justify" vertical="justify" wrapText="1"/>
    </xf>
    <xf numFmtId="9" fontId="68" fillId="0" borderId="0" xfId="0" applyNumberFormat="1" applyFont="1" applyBorder="1" applyAlignment="1">
      <alignment horizontal="center" vertical="center"/>
    </xf>
    <xf numFmtId="0" fontId="68" fillId="2" borderId="0" xfId="0" applyFont="1" applyFill="1" applyBorder="1" applyAlignment="1">
      <alignment horizontal="justify" vertical="justify" wrapText="1"/>
    </xf>
    <xf numFmtId="0" fontId="85" fillId="2" borderId="3" xfId="4" applyFont="1" applyFill="1" applyBorder="1" applyAlignment="1">
      <alignment horizontal="left"/>
    </xf>
    <xf numFmtId="9" fontId="0" fillId="70" borderId="3" xfId="0" applyNumberFormat="1" applyFill="1" applyBorder="1" applyAlignment="1">
      <alignment horizontal="center" vertical="center"/>
    </xf>
    <xf numFmtId="9" fontId="68" fillId="55" borderId="3" xfId="0" applyNumberFormat="1" applyFont="1" applyFill="1" applyBorder="1" applyAlignment="1">
      <alignment horizontal="center" vertical="center" wrapText="1"/>
    </xf>
    <xf numFmtId="0" fontId="3" fillId="59" borderId="0" xfId="0" applyFont="1" applyFill="1" applyAlignment="1">
      <alignment horizontal="center"/>
    </xf>
    <xf numFmtId="0" fontId="25" fillId="57" borderId="1" xfId="1" applyFont="1" applyFill="1" applyBorder="1" applyAlignment="1">
      <alignment horizontal="center" vertical="center" wrapText="1"/>
    </xf>
    <xf numFmtId="0" fontId="25" fillId="57" borderId="3" xfId="1" applyFont="1" applyFill="1" applyBorder="1" applyAlignment="1">
      <alignment horizontal="center" vertical="center" wrapText="1"/>
    </xf>
    <xf numFmtId="0" fontId="23" fillId="59" borderId="19" xfId="0" applyFont="1" applyFill="1" applyBorder="1" applyAlignment="1">
      <alignment horizontal="center"/>
    </xf>
    <xf numFmtId="0" fontId="23" fillId="59" borderId="0" xfId="0" applyFont="1" applyFill="1" applyBorder="1" applyAlignment="1">
      <alignment horizontal="center"/>
    </xf>
    <xf numFmtId="0" fontId="81" fillId="59" borderId="19" xfId="0" applyFont="1" applyFill="1" applyBorder="1" applyAlignment="1">
      <alignment horizontal="center"/>
    </xf>
    <xf numFmtId="0" fontId="81" fillId="59" borderId="0" xfId="0" applyFont="1" applyFill="1" applyBorder="1" applyAlignment="1">
      <alignment horizontal="center"/>
    </xf>
    <xf numFmtId="0" fontId="82" fillId="59" borderId="19" xfId="0" applyFont="1" applyFill="1" applyBorder="1" applyAlignment="1">
      <alignment horizontal="center"/>
    </xf>
    <xf numFmtId="0" fontId="82" fillId="59" borderId="0" xfId="0" applyFont="1" applyFill="1" applyBorder="1" applyAlignment="1">
      <alignment horizontal="center"/>
    </xf>
    <xf numFmtId="0" fontId="82" fillId="59" borderId="20" xfId="0" applyFont="1" applyFill="1" applyBorder="1" applyAlignment="1">
      <alignment horizontal="center"/>
    </xf>
    <xf numFmtId="0" fontId="35" fillId="59" borderId="0" xfId="0" applyFont="1" applyFill="1" applyAlignment="1">
      <alignment horizontal="center"/>
    </xf>
    <xf numFmtId="0" fontId="83" fillId="59" borderId="41" xfId="0" applyFont="1" applyFill="1" applyBorder="1" applyAlignment="1">
      <alignment horizontal="center" wrapText="1"/>
    </xf>
    <xf numFmtId="0" fontId="83" fillId="59" borderId="42" xfId="0" applyFont="1" applyFill="1" applyBorder="1" applyAlignment="1">
      <alignment horizontal="center"/>
    </xf>
    <xf numFmtId="0" fontId="83" fillId="59" borderId="43" xfId="0" applyFont="1" applyFill="1" applyBorder="1" applyAlignment="1">
      <alignment horizontal="center"/>
    </xf>
    <xf numFmtId="0" fontId="83" fillId="59" borderId="21" xfId="0" applyFont="1" applyFill="1" applyBorder="1" applyAlignment="1">
      <alignment horizontal="center"/>
    </xf>
    <xf numFmtId="0" fontId="83" fillId="59" borderId="22" xfId="0" applyFont="1" applyFill="1" applyBorder="1" applyAlignment="1">
      <alignment horizontal="center"/>
    </xf>
    <xf numFmtId="0" fontId="83" fillId="59" borderId="23" xfId="0" applyFont="1" applyFill="1" applyBorder="1" applyAlignment="1">
      <alignment horizontal="center"/>
    </xf>
    <xf numFmtId="0" fontId="80" fillId="2" borderId="19" xfId="0" applyFont="1" applyFill="1" applyBorder="1" applyAlignment="1">
      <alignment horizontal="center"/>
    </xf>
    <xf numFmtId="0" fontId="80" fillId="2" borderId="0" xfId="0" applyFont="1" applyFill="1" applyBorder="1" applyAlignment="1">
      <alignment horizontal="center"/>
    </xf>
    <xf numFmtId="0" fontId="80" fillId="2" borderId="20" xfId="0" applyFont="1" applyFill="1" applyBorder="1" applyAlignment="1">
      <alignment horizontal="center"/>
    </xf>
    <xf numFmtId="0" fontId="76" fillId="2" borderId="19" xfId="0" applyFont="1" applyFill="1" applyBorder="1" applyAlignment="1">
      <alignment horizontal="center"/>
    </xf>
    <xf numFmtId="0" fontId="76" fillId="2" borderId="0" xfId="0" applyFont="1" applyFill="1" applyBorder="1" applyAlignment="1">
      <alignment horizontal="center"/>
    </xf>
    <xf numFmtId="0" fontId="76" fillId="2" borderId="20" xfId="0" applyFont="1" applyFill="1" applyBorder="1" applyAlignment="1">
      <alignment horizontal="center"/>
    </xf>
    <xf numFmtId="0" fontId="73" fillId="2" borderId="19" xfId="0" applyFont="1" applyFill="1" applyBorder="1" applyAlignment="1">
      <alignment horizontal="center"/>
    </xf>
    <xf numFmtId="0" fontId="73" fillId="2" borderId="0" xfId="0" applyFont="1" applyFill="1" applyBorder="1" applyAlignment="1">
      <alignment horizontal="center"/>
    </xf>
    <xf numFmtId="0" fontId="72" fillId="2" borderId="42" xfId="0" applyFont="1" applyFill="1" applyBorder="1" applyAlignment="1">
      <alignment horizontal="center"/>
    </xf>
    <xf numFmtId="0" fontId="72" fillId="2" borderId="43" xfId="0" applyFont="1" applyFill="1" applyBorder="1" applyAlignment="1">
      <alignment horizontal="center"/>
    </xf>
    <xf numFmtId="0" fontId="72" fillId="2" borderId="0" xfId="0" applyFont="1" applyFill="1" applyBorder="1" applyAlignment="1">
      <alignment horizontal="center"/>
    </xf>
    <xf numFmtId="0" fontId="72" fillId="2" borderId="20" xfId="0" applyFont="1" applyFill="1" applyBorder="1" applyAlignment="1">
      <alignment horizontal="center"/>
    </xf>
    <xf numFmtId="0" fontId="41" fillId="0" borderId="41" xfId="0" applyFont="1" applyBorder="1" applyAlignment="1">
      <alignment horizontal="left" vertical="top" wrapText="1"/>
    </xf>
    <xf numFmtId="0" fontId="41" fillId="0" borderId="42" xfId="0" applyFont="1" applyBorder="1" applyAlignment="1">
      <alignment horizontal="left" vertical="top"/>
    </xf>
    <xf numFmtId="0" fontId="41" fillId="0" borderId="43" xfId="0" applyFont="1" applyBorder="1" applyAlignment="1">
      <alignment horizontal="left" vertical="top"/>
    </xf>
    <xf numFmtId="0" fontId="41" fillId="0" borderId="19" xfId="0" applyFont="1" applyBorder="1" applyAlignment="1">
      <alignment horizontal="left" vertical="top"/>
    </xf>
    <xf numFmtId="0" fontId="41" fillId="0" borderId="0" xfId="0" applyFont="1" applyBorder="1" applyAlignment="1">
      <alignment horizontal="left" vertical="top"/>
    </xf>
    <xf numFmtId="0" fontId="41" fillId="0" borderId="20" xfId="0" applyFont="1" applyBorder="1" applyAlignment="1">
      <alignment horizontal="left" vertical="top"/>
    </xf>
    <xf numFmtId="0" fontId="41" fillId="0" borderId="21" xfId="0" applyFont="1" applyBorder="1" applyAlignment="1">
      <alignment horizontal="left" vertical="top"/>
    </xf>
    <xf numFmtId="0" fontId="41" fillId="0" borderId="22" xfId="0" applyFont="1" applyBorder="1" applyAlignment="1">
      <alignment horizontal="left" vertical="top"/>
    </xf>
    <xf numFmtId="0" fontId="41" fillId="0" borderId="23" xfId="0" applyFont="1" applyBorder="1" applyAlignment="1">
      <alignment horizontal="left" vertical="top"/>
    </xf>
    <xf numFmtId="0" fontId="4" fillId="0" borderId="0" xfId="0" applyFont="1" applyAlignment="1">
      <alignment horizontal="center"/>
    </xf>
    <xf numFmtId="0" fontId="3" fillId="59" borderId="0" xfId="0" applyFont="1" applyFill="1" applyAlignment="1">
      <alignment horizontal="center"/>
    </xf>
    <xf numFmtId="0" fontId="3" fillId="0" borderId="0" xfId="0" applyFont="1" applyAlignment="1">
      <alignment horizontal="center"/>
    </xf>
    <xf numFmtId="0" fontId="22" fillId="59" borderId="0" xfId="0" applyFont="1" applyFill="1" applyBorder="1" applyAlignment="1">
      <alignment horizontal="center" vertical="center" wrapText="1"/>
    </xf>
    <xf numFmtId="0" fontId="22" fillId="59" borderId="22" xfId="0" applyFont="1" applyFill="1" applyBorder="1" applyAlignment="1">
      <alignment horizontal="center" vertical="center" wrapText="1"/>
    </xf>
    <xf numFmtId="0" fontId="59" fillId="2" borderId="7" xfId="0" applyFont="1" applyFill="1" applyBorder="1" applyAlignment="1">
      <alignment horizontal="left" vertical="top" wrapText="1"/>
    </xf>
    <xf numFmtId="0" fontId="59" fillId="2" borderId="38" xfId="0" applyFont="1" applyFill="1" applyBorder="1" applyAlignment="1">
      <alignment horizontal="left" vertical="top" wrapText="1"/>
    </xf>
    <xf numFmtId="0" fontId="59" fillId="2" borderId="5" xfId="0" applyFont="1" applyFill="1" applyBorder="1" applyAlignment="1">
      <alignment horizontal="left" vertical="top" wrapText="1"/>
    </xf>
    <xf numFmtId="0" fontId="59" fillId="2" borderId="10" xfId="0" applyFont="1" applyFill="1" applyBorder="1" applyAlignment="1">
      <alignment horizontal="left" vertical="top" wrapText="1"/>
    </xf>
    <xf numFmtId="0" fontId="59" fillId="2" borderId="0" xfId="0" applyFont="1" applyFill="1" applyBorder="1" applyAlignment="1">
      <alignment horizontal="left" vertical="top" wrapText="1"/>
    </xf>
    <xf numFmtId="0" fontId="59" fillId="2" borderId="8" xfId="0" applyFont="1" applyFill="1" applyBorder="1" applyAlignment="1">
      <alignment horizontal="left" vertical="top" wrapText="1"/>
    </xf>
    <xf numFmtId="0" fontId="59" fillId="2" borderId="28" xfId="0" applyFont="1" applyFill="1" applyBorder="1" applyAlignment="1">
      <alignment horizontal="left" vertical="top" wrapText="1"/>
    </xf>
    <xf numFmtId="0" fontId="59" fillId="2" borderId="27" xfId="0" applyFont="1" applyFill="1" applyBorder="1" applyAlignment="1">
      <alignment horizontal="left" vertical="top" wrapText="1"/>
    </xf>
    <xf numFmtId="0" fontId="59" fillId="2" borderId="39" xfId="0" applyFont="1" applyFill="1" applyBorder="1" applyAlignment="1">
      <alignment horizontal="left" vertical="top" wrapText="1"/>
    </xf>
    <xf numFmtId="0" fontId="3" fillId="56" borderId="0" xfId="0" applyFont="1" applyFill="1" applyAlignment="1">
      <alignment horizontal="center"/>
    </xf>
    <xf numFmtId="0" fontId="4" fillId="8" borderId="0" xfId="0" applyFont="1" applyFill="1" applyAlignment="1">
      <alignment horizontal="center"/>
    </xf>
    <xf numFmtId="0" fontId="3" fillId="2" borderId="0" xfId="0" applyFont="1" applyFill="1" applyBorder="1" applyAlignment="1">
      <alignment horizontal="center"/>
    </xf>
    <xf numFmtId="0" fontId="4" fillId="2" borderId="0" xfId="0" applyFont="1" applyFill="1" applyAlignment="1">
      <alignment horizontal="center"/>
    </xf>
    <xf numFmtId="0" fontId="20" fillId="0" borderId="0" xfId="0" applyFont="1" applyAlignment="1">
      <alignment horizontal="center" wrapText="1"/>
    </xf>
    <xf numFmtId="0" fontId="19" fillId="0" borderId="0" xfId="0" applyFont="1" applyAlignment="1">
      <alignment horizontal="center" wrapText="1"/>
    </xf>
    <xf numFmtId="0" fontId="0" fillId="2" borderId="41" xfId="0" applyFill="1" applyBorder="1" applyAlignment="1">
      <alignment horizontal="left" vertical="top" wrapText="1"/>
    </xf>
    <xf numFmtId="0" fontId="0" fillId="2" borderId="42" xfId="0" applyFill="1" applyBorder="1" applyAlignment="1">
      <alignment horizontal="left" vertical="top" wrapText="1"/>
    </xf>
    <xf numFmtId="0" fontId="0" fillId="2" borderId="43" xfId="0" applyFill="1" applyBorder="1" applyAlignment="1">
      <alignment horizontal="left" vertical="top" wrapText="1"/>
    </xf>
    <xf numFmtId="0" fontId="0" fillId="2" borderId="19" xfId="0" applyFill="1" applyBorder="1" applyAlignment="1">
      <alignment horizontal="left" vertical="top" wrapText="1"/>
    </xf>
    <xf numFmtId="0" fontId="0" fillId="2" borderId="0" xfId="0" applyFill="1" applyBorder="1" applyAlignment="1">
      <alignment horizontal="left" vertical="top" wrapText="1"/>
    </xf>
    <xf numFmtId="0" fontId="0" fillId="2" borderId="20" xfId="0" applyFill="1" applyBorder="1" applyAlignment="1">
      <alignment horizontal="left" vertical="top" wrapText="1"/>
    </xf>
    <xf numFmtId="0" fontId="0" fillId="2" borderId="21" xfId="0" applyFill="1" applyBorder="1" applyAlignment="1">
      <alignment horizontal="left" vertical="top" wrapText="1"/>
    </xf>
    <xf numFmtId="0" fontId="0" fillId="2" borderId="22" xfId="0" applyFill="1" applyBorder="1" applyAlignment="1">
      <alignment horizontal="left" vertical="top" wrapText="1"/>
    </xf>
    <xf numFmtId="0" fontId="0" fillId="2" borderId="23" xfId="0" applyFill="1" applyBorder="1" applyAlignment="1">
      <alignment horizontal="left" vertical="top" wrapText="1"/>
    </xf>
    <xf numFmtId="0" fontId="52" fillId="9" borderId="42" xfId="0" applyFont="1" applyFill="1" applyBorder="1" applyAlignment="1">
      <alignment horizontal="center" vertical="center"/>
    </xf>
    <xf numFmtId="0" fontId="52" fillId="9" borderId="0" xfId="0" applyFont="1" applyFill="1" applyBorder="1" applyAlignment="1">
      <alignment horizontal="center" vertical="center"/>
    </xf>
    <xf numFmtId="0" fontId="7" fillId="36" borderId="45" xfId="2" applyFont="1" applyFill="1" applyBorder="1" applyAlignment="1">
      <alignment horizontal="center" vertical="center"/>
    </xf>
    <xf numFmtId="0" fontId="7" fillId="36" borderId="46" xfId="2" applyFont="1" applyFill="1" applyBorder="1" applyAlignment="1">
      <alignment horizontal="center" vertical="center"/>
    </xf>
    <xf numFmtId="0" fontId="7" fillId="36" borderId="47" xfId="2" applyFont="1" applyFill="1" applyBorder="1" applyAlignment="1">
      <alignment horizontal="center" vertical="center"/>
    </xf>
    <xf numFmtId="0" fontId="7" fillId="38" borderId="45" xfId="2" applyFont="1" applyFill="1" applyBorder="1" applyAlignment="1">
      <alignment horizontal="center"/>
    </xf>
    <xf numFmtId="0" fontId="7" fillId="38" borderId="46" xfId="2" applyFont="1" applyFill="1" applyBorder="1" applyAlignment="1">
      <alignment horizontal="center"/>
    </xf>
    <xf numFmtId="0" fontId="7" fillId="38" borderId="47" xfId="2" applyFont="1" applyFill="1" applyBorder="1" applyAlignment="1">
      <alignment horizontal="center"/>
    </xf>
    <xf numFmtId="0" fontId="7" fillId="39" borderId="45" xfId="2" applyFont="1" applyFill="1" applyBorder="1" applyAlignment="1">
      <alignment horizontal="center"/>
    </xf>
    <xf numFmtId="0" fontId="7" fillId="39" borderId="46" xfId="2" applyFont="1" applyFill="1" applyBorder="1" applyAlignment="1">
      <alignment horizontal="center"/>
    </xf>
    <xf numFmtId="0" fontId="7" fillId="39" borderId="47" xfId="2" applyFont="1" applyFill="1" applyBorder="1" applyAlignment="1">
      <alignment horizontal="center"/>
    </xf>
    <xf numFmtId="0" fontId="6" fillId="37" borderId="55" xfId="2" applyFont="1" applyFill="1" applyBorder="1" applyAlignment="1">
      <alignment horizontal="center" vertical="center" textRotation="90" wrapText="1"/>
    </xf>
    <xf numFmtId="0" fontId="6" fillId="37" borderId="51" xfId="2" applyFont="1" applyFill="1" applyBorder="1" applyAlignment="1">
      <alignment horizontal="center" vertical="center" textRotation="90" wrapText="1"/>
    </xf>
    <xf numFmtId="0" fontId="44" fillId="2" borderId="19" xfId="0" applyFont="1" applyFill="1" applyBorder="1" applyAlignment="1">
      <alignment horizontal="center" wrapText="1"/>
    </xf>
    <xf numFmtId="0" fontId="44" fillId="2" borderId="0" xfId="0" applyFont="1" applyFill="1" applyBorder="1" applyAlignment="1">
      <alignment horizontal="center" wrapText="1"/>
    </xf>
    <xf numFmtId="0" fontId="44" fillId="2" borderId="20" xfId="0" applyFont="1" applyFill="1" applyBorder="1" applyAlignment="1">
      <alignment horizontal="center" wrapText="1"/>
    </xf>
    <xf numFmtId="0" fontId="44" fillId="2" borderId="21" xfId="0" applyFont="1" applyFill="1" applyBorder="1" applyAlignment="1">
      <alignment horizontal="center" wrapText="1"/>
    </xf>
    <xf numFmtId="0" fontId="44" fillId="2" borderId="22" xfId="0" applyFont="1" applyFill="1" applyBorder="1" applyAlignment="1">
      <alignment horizontal="center" wrapText="1"/>
    </xf>
    <xf numFmtId="0" fontId="44" fillId="2" borderId="23" xfId="0" applyFont="1" applyFill="1" applyBorder="1" applyAlignment="1">
      <alignment horizontal="center" wrapText="1"/>
    </xf>
    <xf numFmtId="0" fontId="7" fillId="33" borderId="45" xfId="2" applyFont="1" applyFill="1" applyBorder="1" applyAlignment="1">
      <alignment horizontal="center" vertical="center"/>
    </xf>
    <xf numFmtId="0" fontId="7" fillId="33" borderId="46" xfId="2" applyFont="1" applyFill="1" applyBorder="1" applyAlignment="1">
      <alignment horizontal="center" vertical="center"/>
    </xf>
    <xf numFmtId="0" fontId="7" fillId="33" borderId="47" xfId="2" applyFont="1" applyFill="1" applyBorder="1" applyAlignment="1">
      <alignment horizontal="center" vertical="center"/>
    </xf>
    <xf numFmtId="0" fontId="7" fillId="34" borderId="45" xfId="2" applyFont="1" applyFill="1" applyBorder="1" applyAlignment="1">
      <alignment horizontal="center" vertical="center"/>
    </xf>
    <xf numFmtId="0" fontId="7" fillId="34" borderId="46" xfId="2" applyFont="1" applyFill="1" applyBorder="1" applyAlignment="1">
      <alignment horizontal="center" vertical="center"/>
    </xf>
    <xf numFmtId="0" fontId="7" fillId="34" borderId="47" xfId="2" applyFont="1" applyFill="1" applyBorder="1" applyAlignment="1">
      <alignment horizontal="center" vertical="center"/>
    </xf>
    <xf numFmtId="0" fontId="7" fillId="10" borderId="45" xfId="2" applyFont="1" applyFill="1" applyBorder="1" applyAlignment="1">
      <alignment horizontal="center" vertical="center"/>
    </xf>
    <xf numFmtId="0" fontId="7" fillId="10" borderId="46" xfId="2" applyFont="1" applyFill="1" applyBorder="1" applyAlignment="1">
      <alignment horizontal="center" vertical="center"/>
    </xf>
    <xf numFmtId="0" fontId="7" fillId="10" borderId="47" xfId="2" applyFont="1" applyFill="1" applyBorder="1" applyAlignment="1">
      <alignment horizontal="center" vertical="center"/>
    </xf>
    <xf numFmtId="0" fontId="54" fillId="9" borderId="24" xfId="2" applyFont="1" applyFill="1" applyBorder="1" applyAlignment="1">
      <alignment horizontal="center" vertical="center"/>
    </xf>
    <xf numFmtId="0" fontId="54" fillId="9" borderId="25" xfId="2" applyFont="1" applyFill="1" applyBorder="1" applyAlignment="1">
      <alignment horizontal="center" vertical="center"/>
    </xf>
    <xf numFmtId="0" fontId="54" fillId="9" borderId="26" xfId="2" applyFont="1" applyFill="1" applyBorder="1" applyAlignment="1">
      <alignment horizontal="center" vertical="center"/>
    </xf>
    <xf numFmtId="0" fontId="6" fillId="35" borderId="55" xfId="2" applyFont="1" applyFill="1" applyBorder="1" applyAlignment="1">
      <alignment horizontal="center" vertical="center" textRotation="90"/>
    </xf>
    <xf numFmtId="0" fontId="6" fillId="35" borderId="51" xfId="2" applyFont="1" applyFill="1" applyBorder="1" applyAlignment="1">
      <alignment horizontal="center" vertical="center" textRotation="90"/>
    </xf>
    <xf numFmtId="0" fontId="6" fillId="12" borderId="41" xfId="2" applyFont="1" applyFill="1" applyBorder="1" applyAlignment="1">
      <alignment horizontal="center" vertical="center" textRotation="90" wrapText="1"/>
    </xf>
    <xf numFmtId="0" fontId="6" fillId="12" borderId="48" xfId="2" applyFont="1" applyFill="1" applyBorder="1" applyAlignment="1">
      <alignment horizontal="center" vertical="center" textRotation="90" wrapText="1"/>
    </xf>
    <xf numFmtId="0" fontId="44" fillId="2" borderId="41" xfId="0" applyFont="1" applyFill="1" applyBorder="1" applyAlignment="1">
      <alignment horizontal="center" wrapText="1"/>
    </xf>
    <xf numFmtId="0" fontId="44" fillId="2" borderId="42" xfId="0" applyFont="1" applyFill="1" applyBorder="1" applyAlignment="1">
      <alignment horizontal="center" wrapText="1"/>
    </xf>
    <xf numFmtId="0" fontId="44" fillId="2" borderId="43" xfId="0" applyFont="1" applyFill="1" applyBorder="1" applyAlignment="1">
      <alignment horizontal="center" wrapText="1"/>
    </xf>
    <xf numFmtId="0" fontId="13" fillId="62" borderId="3" xfId="2" applyFont="1" applyFill="1" applyBorder="1" applyAlignment="1">
      <alignment horizontal="center" vertical="center" wrapText="1"/>
    </xf>
    <xf numFmtId="0" fontId="3" fillId="2" borderId="0" xfId="0" applyFont="1" applyFill="1" applyAlignment="1">
      <alignment horizontal="center"/>
    </xf>
    <xf numFmtId="0" fontId="12" fillId="62" borderId="3" xfId="2" applyFont="1" applyFill="1" applyBorder="1" applyAlignment="1">
      <alignment horizontal="center" vertical="center" wrapText="1"/>
    </xf>
    <xf numFmtId="0" fontId="12" fillId="60" borderId="3" xfId="2" applyFont="1" applyFill="1" applyBorder="1" applyAlignment="1">
      <alignment horizontal="center" vertical="center" textRotation="90" wrapText="1"/>
    </xf>
    <xf numFmtId="0" fontId="12" fillId="61" borderId="3" xfId="2" applyFont="1" applyFill="1" applyBorder="1" applyAlignment="1">
      <alignment horizontal="center" vertical="center" wrapText="1"/>
    </xf>
    <xf numFmtId="0" fontId="48" fillId="18" borderId="14" xfId="2" applyFont="1" applyFill="1" applyBorder="1" applyAlignment="1">
      <alignment horizontal="center" vertical="center" textRotation="45" wrapText="1"/>
    </xf>
    <xf numFmtId="0" fontId="48" fillId="18" borderId="15" xfId="2" applyFont="1" applyFill="1" applyBorder="1" applyAlignment="1">
      <alignment horizontal="center" vertical="center" textRotation="45" wrapText="1"/>
    </xf>
    <xf numFmtId="0" fontId="49" fillId="20" borderId="16" xfId="2" applyFont="1" applyFill="1" applyBorder="1" applyAlignment="1">
      <alignment horizontal="center"/>
    </xf>
    <xf numFmtId="0" fontId="49" fillId="20" borderId="17" xfId="2" applyFont="1" applyFill="1" applyBorder="1" applyAlignment="1">
      <alignment horizontal="center"/>
    </xf>
    <xf numFmtId="0" fontId="49" fillId="20" borderId="18" xfId="2" applyFont="1" applyFill="1" applyBorder="1" applyAlignment="1">
      <alignment horizontal="center"/>
    </xf>
    <xf numFmtId="0" fontId="49" fillId="19" borderId="16" xfId="2" applyFont="1" applyFill="1" applyBorder="1" applyAlignment="1">
      <alignment horizontal="center"/>
    </xf>
    <xf numFmtId="0" fontId="49" fillId="19" borderId="17" xfId="2" applyFont="1" applyFill="1" applyBorder="1" applyAlignment="1">
      <alignment horizontal="center"/>
    </xf>
    <xf numFmtId="0" fontId="49" fillId="19" borderId="18" xfId="2" applyFont="1" applyFill="1" applyBorder="1" applyAlignment="1">
      <alignment horizontal="center"/>
    </xf>
    <xf numFmtId="1" fontId="46" fillId="2" borderId="41" xfId="2" applyNumberFormat="1" applyFont="1" applyFill="1" applyBorder="1" applyAlignment="1">
      <alignment horizontal="center" wrapText="1"/>
    </xf>
    <xf numFmtId="1" fontId="46" fillId="2" borderId="42" xfId="2" applyNumberFormat="1" applyFont="1" applyFill="1" applyBorder="1" applyAlignment="1">
      <alignment horizontal="center"/>
    </xf>
    <xf numFmtId="1" fontId="46" fillId="2" borderId="43" xfId="2" applyNumberFormat="1" applyFont="1" applyFill="1" applyBorder="1" applyAlignment="1">
      <alignment horizontal="center"/>
    </xf>
    <xf numFmtId="1" fontId="46" fillId="2" borderId="19" xfId="2" applyNumberFormat="1" applyFont="1" applyFill="1" applyBorder="1" applyAlignment="1">
      <alignment horizontal="center"/>
    </xf>
    <xf numFmtId="1" fontId="46" fillId="2" borderId="0" xfId="2" applyNumberFormat="1" applyFont="1" applyFill="1" applyBorder="1" applyAlignment="1">
      <alignment horizontal="center"/>
    </xf>
    <xf numFmtId="1" fontId="46" fillId="2" borderId="20" xfId="2" applyNumberFormat="1" applyFont="1" applyFill="1" applyBorder="1" applyAlignment="1">
      <alignment horizontal="center"/>
    </xf>
    <xf numFmtId="1" fontId="46" fillId="2" borderId="21" xfId="2" applyNumberFormat="1" applyFont="1" applyFill="1" applyBorder="1" applyAlignment="1">
      <alignment horizontal="center"/>
    </xf>
    <xf numFmtId="1" fontId="46" fillId="2" borderId="22" xfId="2" applyNumberFormat="1" applyFont="1" applyFill="1" applyBorder="1" applyAlignment="1">
      <alignment horizontal="center"/>
    </xf>
    <xf numFmtId="1" fontId="46" fillId="2" borderId="23" xfId="2" applyNumberFormat="1" applyFont="1" applyFill="1" applyBorder="1" applyAlignment="1">
      <alignment horizontal="center"/>
    </xf>
    <xf numFmtId="1" fontId="46" fillId="2" borderId="41" xfId="2" applyNumberFormat="1" applyFont="1" applyFill="1" applyBorder="1" applyAlignment="1">
      <alignment vertical="center" wrapText="1"/>
    </xf>
    <xf numFmtId="0" fontId="0" fillId="2" borderId="42" xfId="0" applyFill="1" applyBorder="1" applyAlignment="1">
      <alignment vertical="center" wrapText="1"/>
    </xf>
    <xf numFmtId="0" fontId="0" fillId="2" borderId="43" xfId="0" applyFill="1" applyBorder="1" applyAlignment="1">
      <alignment vertical="center" wrapText="1"/>
    </xf>
    <xf numFmtId="0" fontId="0" fillId="2" borderId="19" xfId="0" applyFill="1" applyBorder="1" applyAlignment="1">
      <alignment vertical="center" wrapText="1"/>
    </xf>
    <xf numFmtId="0" fontId="0" fillId="2" borderId="0" xfId="0" applyFill="1" applyBorder="1" applyAlignment="1">
      <alignment vertical="center" wrapText="1"/>
    </xf>
    <xf numFmtId="0" fontId="0" fillId="2" borderId="20" xfId="0" applyFill="1" applyBorder="1" applyAlignment="1">
      <alignment vertical="center" wrapText="1"/>
    </xf>
    <xf numFmtId="0" fontId="0" fillId="2" borderId="21" xfId="0" applyFill="1" applyBorder="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0" fontId="7" fillId="43" borderId="45" xfId="2" applyFont="1" applyFill="1" applyBorder="1" applyAlignment="1">
      <alignment horizontal="center"/>
    </xf>
    <xf numFmtId="0" fontId="7" fillId="43" borderId="46" xfId="2" applyFont="1" applyFill="1" applyBorder="1" applyAlignment="1">
      <alignment horizontal="center"/>
    </xf>
    <xf numFmtId="0" fontId="7" fillId="43" borderId="47" xfId="2" applyFont="1" applyFill="1" applyBorder="1" applyAlignment="1">
      <alignment horizontal="center"/>
    </xf>
    <xf numFmtId="0" fontId="7" fillId="44" borderId="45" xfId="2" applyFont="1" applyFill="1" applyBorder="1" applyAlignment="1">
      <alignment horizontal="center"/>
    </xf>
    <xf numFmtId="0" fontId="7" fillId="44" borderId="46" xfId="2" applyFont="1" applyFill="1" applyBorder="1" applyAlignment="1">
      <alignment horizontal="center"/>
    </xf>
    <xf numFmtId="0" fontId="7" fillId="44" borderId="47" xfId="2" applyFont="1" applyFill="1" applyBorder="1" applyAlignment="1">
      <alignment horizontal="center"/>
    </xf>
    <xf numFmtId="0" fontId="7" fillId="33" borderId="45" xfId="2" applyFont="1" applyFill="1" applyBorder="1" applyAlignment="1">
      <alignment horizontal="center"/>
    </xf>
    <xf numFmtId="0" fontId="7" fillId="33" borderId="46" xfId="2" applyFont="1" applyFill="1" applyBorder="1" applyAlignment="1">
      <alignment horizontal="center"/>
    </xf>
    <xf numFmtId="0" fontId="7" fillId="33" borderId="47" xfId="2" applyFont="1" applyFill="1" applyBorder="1" applyAlignment="1">
      <alignment horizontal="center"/>
    </xf>
    <xf numFmtId="0" fontId="7" fillId="34" borderId="45" xfId="2" applyFont="1" applyFill="1" applyBorder="1" applyAlignment="1">
      <alignment horizontal="center"/>
    </xf>
    <xf numFmtId="0" fontId="7" fillId="34" borderId="46" xfId="2" applyFont="1" applyFill="1" applyBorder="1" applyAlignment="1">
      <alignment horizontal="center"/>
    </xf>
    <xf numFmtId="0" fontId="7" fillId="34" borderId="47" xfId="2" applyFont="1" applyFill="1" applyBorder="1" applyAlignment="1">
      <alignment horizontal="center"/>
    </xf>
    <xf numFmtId="0" fontId="6" fillId="12" borderId="55" xfId="2" applyFont="1" applyFill="1" applyBorder="1" applyAlignment="1">
      <alignment horizontal="center" vertical="center" textRotation="90" wrapText="1"/>
    </xf>
    <xf numFmtId="0" fontId="6" fillId="12" borderId="51" xfId="2" applyFont="1" applyFill="1" applyBorder="1" applyAlignment="1">
      <alignment horizontal="center" vertical="center" textRotation="90" wrapText="1"/>
    </xf>
    <xf numFmtId="0" fontId="6" fillId="42" borderId="55" xfId="2" applyFont="1" applyFill="1" applyBorder="1" applyAlignment="1">
      <alignment horizontal="center" vertical="center" textRotation="90" wrapText="1"/>
    </xf>
    <xf numFmtId="0" fontId="6" fillId="42" borderId="51" xfId="2" applyFont="1" applyFill="1" applyBorder="1" applyAlignment="1">
      <alignment horizontal="center" vertical="center" textRotation="90" wrapText="1"/>
    </xf>
    <xf numFmtId="0" fontId="5" fillId="0" borderId="19" xfId="2" applyBorder="1" applyAlignment="1">
      <alignment horizontal="center"/>
    </xf>
    <xf numFmtId="0" fontId="5" fillId="0" borderId="0" xfId="2" applyAlignment="1">
      <alignment horizontal="center"/>
    </xf>
    <xf numFmtId="0" fontId="0" fillId="0" borderId="41"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5" fillId="0" borderId="41" xfId="2" applyBorder="1" applyAlignment="1">
      <alignment horizontal="center"/>
    </xf>
    <xf numFmtId="0" fontId="5" fillId="0" borderId="42" xfId="2" applyBorder="1" applyAlignment="1">
      <alignment horizontal="center"/>
    </xf>
    <xf numFmtId="0" fontId="15" fillId="2" borderId="3" xfId="0" applyFont="1" applyFill="1" applyBorder="1" applyAlignment="1">
      <alignment horizontal="center" vertical="top" wrapText="1"/>
    </xf>
    <xf numFmtId="0" fontId="87" fillId="2" borderId="10" xfId="0" applyFont="1" applyFill="1" applyBorder="1" applyAlignment="1">
      <alignment horizontal="center" vertical="top" wrapText="1"/>
    </xf>
    <xf numFmtId="0" fontId="87" fillId="2" borderId="0" xfId="0" applyFont="1" applyFill="1" applyBorder="1" applyAlignment="1">
      <alignment horizontal="center" vertical="top" wrapText="1"/>
    </xf>
    <xf numFmtId="0" fontId="52" fillId="59" borderId="0" xfId="0" applyFont="1" applyFill="1" applyBorder="1" applyAlignment="1">
      <alignment horizontal="center" vertical="center" textRotation="45"/>
    </xf>
    <xf numFmtId="0" fontId="15" fillId="2" borderId="10" xfId="0" applyFont="1" applyFill="1" applyBorder="1" applyAlignment="1">
      <alignment horizontal="center" vertical="top" wrapText="1"/>
    </xf>
    <xf numFmtId="0" fontId="15" fillId="2" borderId="0" xfId="0" applyFont="1" applyFill="1" applyBorder="1" applyAlignment="1">
      <alignment horizontal="center" vertical="top" wrapText="1"/>
    </xf>
    <xf numFmtId="0" fontId="48" fillId="60" borderId="14" xfId="2" applyFont="1" applyFill="1" applyBorder="1" applyAlignment="1">
      <alignment horizontal="center" vertical="center" textRotation="45" wrapText="1"/>
    </xf>
    <xf numFmtId="0" fontId="48" fillId="60" borderId="15" xfId="2" applyFont="1" applyFill="1" applyBorder="1" applyAlignment="1">
      <alignment horizontal="center" vertical="center" textRotation="45" wrapText="1"/>
    </xf>
    <xf numFmtId="0" fontId="49" fillId="61" borderId="16" xfId="2" applyFont="1" applyFill="1" applyBorder="1" applyAlignment="1">
      <alignment horizontal="center"/>
    </xf>
    <xf numFmtId="0" fontId="49" fillId="61" borderId="17" xfId="2" applyFont="1" applyFill="1" applyBorder="1" applyAlignment="1">
      <alignment horizontal="center"/>
    </xf>
    <xf numFmtId="0" fontId="49" fillId="61" borderId="18" xfId="2" applyFont="1" applyFill="1" applyBorder="1" applyAlignment="1">
      <alignment horizontal="center"/>
    </xf>
    <xf numFmtId="0" fontId="49" fillId="62" borderId="16" xfId="2" applyFont="1" applyFill="1" applyBorder="1" applyAlignment="1">
      <alignment horizontal="center"/>
    </xf>
    <xf numFmtId="0" fontId="49" fillId="62" borderId="17" xfId="2" applyFont="1" applyFill="1" applyBorder="1" applyAlignment="1">
      <alignment horizontal="center"/>
    </xf>
    <xf numFmtId="0" fontId="49" fillId="62" borderId="18" xfId="2" applyFont="1" applyFill="1" applyBorder="1" applyAlignment="1">
      <alignment horizontal="center"/>
    </xf>
    <xf numFmtId="0" fontId="53" fillId="23" borderId="3" xfId="0" applyFont="1" applyFill="1" applyBorder="1" applyAlignment="1">
      <alignment horizontal="center" vertical="center"/>
    </xf>
    <xf numFmtId="0" fontId="53" fillId="23" borderId="0" xfId="0" applyFont="1" applyFill="1" applyBorder="1" applyAlignment="1">
      <alignment horizontal="center" vertical="center"/>
    </xf>
    <xf numFmtId="0" fontId="12" fillId="60" borderId="3" xfId="2" applyFont="1" applyFill="1" applyBorder="1" applyAlignment="1">
      <alignment horizontal="center" vertical="center" textRotation="45" wrapText="1"/>
    </xf>
    <xf numFmtId="0" fontId="78" fillId="9" borderId="10" xfId="0" applyFont="1" applyFill="1" applyBorder="1" applyAlignment="1">
      <alignment horizontal="left" wrapText="1"/>
    </xf>
    <xf numFmtId="0" fontId="78" fillId="9" borderId="0" xfId="0" applyFont="1" applyFill="1" applyBorder="1" applyAlignment="1">
      <alignment horizontal="left" wrapText="1"/>
    </xf>
    <xf numFmtId="0" fontId="89" fillId="9" borderId="0" xfId="0" applyFont="1" applyFill="1" applyBorder="1" applyAlignment="1">
      <alignment horizontal="left" wrapText="1"/>
    </xf>
    <xf numFmtId="0" fontId="89" fillId="9" borderId="10" xfId="0" applyFont="1" applyFill="1" applyBorder="1" applyAlignment="1">
      <alignment horizontal="left" wrapText="1"/>
    </xf>
    <xf numFmtId="0" fontId="3" fillId="2" borderId="0" xfId="0" applyFont="1" applyFill="1" applyAlignment="1">
      <alignment horizontal="left" vertical="top" wrapText="1"/>
    </xf>
    <xf numFmtId="0" fontId="35" fillId="0" borderId="0" xfId="0" applyFont="1" applyAlignment="1">
      <alignment horizontal="center"/>
    </xf>
    <xf numFmtId="0" fontId="34" fillId="0" borderId="0" xfId="0" applyFont="1" applyAlignment="1">
      <alignment horizontal="center"/>
    </xf>
    <xf numFmtId="0" fontId="23" fillId="0" borderId="0" xfId="0" applyFont="1" applyAlignment="1">
      <alignment horizontal="center"/>
    </xf>
    <xf numFmtId="0" fontId="3" fillId="9" borderId="0" xfId="0" applyFont="1" applyFill="1" applyAlignment="1">
      <alignment horizontal="center"/>
    </xf>
    <xf numFmtId="0" fontId="39" fillId="0" borderId="0" xfId="0" applyFont="1" applyAlignment="1">
      <alignment horizontal="center" wrapText="1"/>
    </xf>
    <xf numFmtId="0" fontId="22" fillId="0" borderId="0" xfId="0" applyFont="1" applyAlignment="1">
      <alignment horizontal="center"/>
    </xf>
    <xf numFmtId="0" fontId="71" fillId="0" borderId="0" xfId="0" applyFont="1" applyAlignment="1">
      <alignment horizontal="center"/>
    </xf>
    <xf numFmtId="0" fontId="59" fillId="2" borderId="7" xfId="0" applyFont="1" applyFill="1" applyBorder="1" applyAlignment="1">
      <alignment horizontal="left" vertical="center" wrapText="1"/>
    </xf>
    <xf numFmtId="0" fontId="59" fillId="2" borderId="38" xfId="0" applyFont="1" applyFill="1" applyBorder="1" applyAlignment="1">
      <alignment horizontal="left" vertical="center"/>
    </xf>
    <xf numFmtId="0" fontId="59" fillId="2" borderId="5" xfId="0" applyFont="1" applyFill="1" applyBorder="1" applyAlignment="1">
      <alignment horizontal="left" vertical="center"/>
    </xf>
    <xf numFmtId="0" fontId="59" fillId="2" borderId="10" xfId="0" applyFont="1" applyFill="1" applyBorder="1" applyAlignment="1">
      <alignment horizontal="left" vertical="center"/>
    </xf>
    <xf numFmtId="0" fontId="59" fillId="2" borderId="0" xfId="0" applyFont="1" applyFill="1" applyBorder="1" applyAlignment="1">
      <alignment horizontal="left" vertical="center"/>
    </xf>
    <xf numFmtId="0" fontId="59" fillId="2" borderId="8" xfId="0" applyFont="1" applyFill="1" applyBorder="1" applyAlignment="1">
      <alignment horizontal="left" vertical="center"/>
    </xf>
    <xf numFmtId="0" fontId="59" fillId="2" borderId="28" xfId="0" applyFont="1" applyFill="1" applyBorder="1" applyAlignment="1">
      <alignment horizontal="left" vertical="center"/>
    </xf>
    <xf numFmtId="0" fontId="59" fillId="2" borderId="27" xfId="0" applyFont="1" applyFill="1" applyBorder="1" applyAlignment="1">
      <alignment horizontal="left" vertical="center"/>
    </xf>
    <xf numFmtId="0" fontId="59" fillId="2" borderId="39" xfId="0" applyFont="1" applyFill="1" applyBorder="1" applyAlignment="1">
      <alignment horizontal="left" vertical="center"/>
    </xf>
    <xf numFmtId="0" fontId="26" fillId="2" borderId="0" xfId="0" applyFont="1" applyFill="1" applyBorder="1" applyAlignment="1">
      <alignment horizontal="center"/>
    </xf>
    <xf numFmtId="0" fontId="26" fillId="0" borderId="0" xfId="0" applyFont="1" applyBorder="1" applyAlignment="1">
      <alignment horizontal="center"/>
    </xf>
    <xf numFmtId="0" fontId="36" fillId="2" borderId="0" xfId="0" applyFont="1" applyFill="1" applyBorder="1" applyAlignment="1">
      <alignment horizontal="center"/>
    </xf>
    <xf numFmtId="0" fontId="3" fillId="9" borderId="0" xfId="0" applyFont="1" applyFill="1" applyBorder="1" applyAlignment="1">
      <alignment horizontal="center"/>
    </xf>
    <xf numFmtId="0" fontId="22" fillId="0" borderId="0" xfId="0" applyFont="1" applyAlignment="1">
      <alignment horizontal="center" wrapText="1"/>
    </xf>
    <xf numFmtId="0" fontId="22" fillId="0" borderId="0" xfId="0" applyFont="1" applyAlignment="1">
      <alignment horizontal="center" vertical="center" wrapText="1"/>
    </xf>
    <xf numFmtId="0" fontId="3" fillId="9" borderId="0" xfId="0" applyFont="1" applyFill="1" applyBorder="1" applyAlignment="1">
      <alignment horizontal="center" wrapText="1"/>
    </xf>
    <xf numFmtId="0" fontId="49" fillId="65" borderId="3" xfId="0" applyFont="1" applyFill="1" applyBorder="1" applyAlignment="1">
      <alignment horizontal="center" vertical="center" wrapText="1"/>
    </xf>
    <xf numFmtId="0" fontId="59" fillId="65" borderId="3" xfId="0" applyFont="1" applyFill="1" applyBorder="1"/>
    <xf numFmtId="0" fontId="49" fillId="65" borderId="3" xfId="0" applyFont="1" applyFill="1" applyBorder="1" applyAlignment="1">
      <alignment horizontal="center" vertical="center"/>
    </xf>
    <xf numFmtId="0" fontId="49" fillId="65" borderId="3" xfId="0" applyFont="1" applyFill="1" applyBorder="1" applyAlignment="1">
      <alignment horizontal="center" vertical="center" textRotation="45"/>
    </xf>
    <xf numFmtId="0" fontId="4" fillId="0" borderId="0" xfId="0" applyFont="1" applyAlignment="1">
      <alignment horizontal="center" vertical="center" wrapText="1"/>
    </xf>
    <xf numFmtId="0" fontId="25" fillId="65" borderId="3" xfId="0" applyFont="1" applyFill="1" applyBorder="1" applyAlignment="1">
      <alignment horizontal="center" vertical="center" textRotation="45"/>
    </xf>
    <xf numFmtId="0" fontId="25" fillId="65" borderId="30" xfId="0" applyFont="1" applyFill="1" applyBorder="1" applyAlignment="1">
      <alignment horizontal="center" vertical="center" wrapText="1"/>
    </xf>
    <xf numFmtId="0" fontId="25" fillId="65" borderId="31" xfId="0" applyFont="1" applyFill="1" applyBorder="1" applyAlignment="1">
      <alignment horizontal="center" vertical="center" wrapText="1"/>
    </xf>
    <xf numFmtId="0" fontId="25" fillId="65" borderId="6" xfId="0" applyFont="1" applyFill="1" applyBorder="1" applyAlignment="1">
      <alignment horizontal="center" vertical="center" wrapText="1"/>
    </xf>
    <xf numFmtId="0" fontId="25" fillId="65" borderId="3" xfId="0" applyFont="1" applyFill="1" applyBorder="1" applyAlignment="1">
      <alignment horizontal="center" vertical="center" wrapText="1"/>
    </xf>
    <xf numFmtId="0" fontId="25" fillId="65" borderId="3" xfId="0" applyFont="1" applyFill="1" applyBorder="1" applyAlignment="1">
      <alignment horizontal="center" vertical="center"/>
    </xf>
    <xf numFmtId="0" fontId="40" fillId="65" borderId="3" xfId="0" applyFont="1" applyFill="1" applyBorder="1" applyAlignment="1">
      <alignment horizontal="center" vertical="center"/>
    </xf>
    <xf numFmtId="0" fontId="40" fillId="65" borderId="3" xfId="0" applyFont="1" applyFill="1" applyBorder="1" applyAlignment="1">
      <alignment horizontal="center" vertical="center" wrapText="1"/>
    </xf>
    <xf numFmtId="0" fontId="41" fillId="65" borderId="3" xfId="0" applyFont="1" applyFill="1" applyBorder="1"/>
    <xf numFmtId="0" fontId="40" fillId="65" borderId="30" xfId="0" applyFont="1" applyFill="1" applyBorder="1" applyAlignment="1">
      <alignment horizontal="center" vertical="center" wrapText="1"/>
    </xf>
    <xf numFmtId="0" fontId="40" fillId="65" borderId="31" xfId="0" applyFont="1" applyFill="1" applyBorder="1" applyAlignment="1">
      <alignment horizontal="center" vertical="center" wrapText="1"/>
    </xf>
    <xf numFmtId="0" fontId="40" fillId="65" borderId="6" xfId="0" applyFont="1" applyFill="1" applyBorder="1" applyAlignment="1">
      <alignment horizontal="center" vertical="center" wrapText="1"/>
    </xf>
    <xf numFmtId="0" fontId="40" fillId="15" borderId="3" xfId="0" applyFont="1" applyFill="1" applyBorder="1" applyAlignment="1">
      <alignment horizontal="center" vertical="center"/>
    </xf>
    <xf numFmtId="0" fontId="61" fillId="0" borderId="0" xfId="2" applyFont="1" applyAlignment="1">
      <alignment horizontal="center"/>
    </xf>
    <xf numFmtId="0" fontId="55" fillId="2" borderId="41" xfId="2" applyFont="1" applyFill="1" applyBorder="1" applyAlignment="1">
      <alignment horizontal="left" vertical="top" wrapText="1"/>
    </xf>
    <xf numFmtId="0" fontId="55" fillId="2" borderId="0" xfId="2" applyFont="1" applyFill="1" applyBorder="1" applyAlignment="1">
      <alignment horizontal="left" vertical="top" wrapText="1"/>
    </xf>
    <xf numFmtId="0" fontId="55" fillId="2" borderId="20" xfId="2" applyFont="1" applyFill="1" applyBorder="1" applyAlignment="1">
      <alignment horizontal="left" vertical="top" wrapText="1"/>
    </xf>
    <xf numFmtId="0" fontId="55" fillId="2" borderId="19" xfId="2" applyFont="1" applyFill="1" applyBorder="1" applyAlignment="1">
      <alignment horizontal="left" vertical="top" wrapText="1"/>
    </xf>
    <xf numFmtId="0" fontId="55" fillId="2" borderId="21" xfId="2" applyFont="1" applyFill="1" applyBorder="1" applyAlignment="1">
      <alignment horizontal="left" vertical="top" wrapText="1"/>
    </xf>
    <xf numFmtId="0" fontId="55" fillId="2" borderId="22" xfId="2" applyFont="1" applyFill="1" applyBorder="1" applyAlignment="1">
      <alignment horizontal="left" vertical="top" wrapText="1"/>
    </xf>
    <xf numFmtId="0" fontId="55" fillId="2" borderId="23" xfId="2" applyFont="1" applyFill="1" applyBorder="1" applyAlignment="1">
      <alignment horizontal="left" vertical="top" wrapText="1"/>
    </xf>
    <xf numFmtId="0" fontId="55" fillId="0" borderId="41" xfId="2" applyFont="1" applyBorder="1" applyAlignment="1">
      <alignment horizontal="left" vertical="top" wrapText="1"/>
    </xf>
    <xf numFmtId="0" fontId="55" fillId="0" borderId="42" xfId="2" applyFont="1" applyBorder="1" applyAlignment="1">
      <alignment horizontal="left" vertical="top" wrapText="1"/>
    </xf>
    <xf numFmtId="0" fontId="55" fillId="0" borderId="43" xfId="2" applyFont="1" applyBorder="1" applyAlignment="1">
      <alignment horizontal="left" vertical="top" wrapText="1"/>
    </xf>
    <xf numFmtId="0" fontId="55" fillId="0" borderId="19" xfId="2" applyFont="1" applyBorder="1" applyAlignment="1">
      <alignment horizontal="left" vertical="top" wrapText="1"/>
    </xf>
    <xf numFmtId="0" fontId="55" fillId="0" borderId="0" xfId="2" applyFont="1" applyBorder="1" applyAlignment="1">
      <alignment horizontal="left" vertical="top" wrapText="1"/>
    </xf>
    <xf numFmtId="0" fontId="55" fillId="0" borderId="20" xfId="2" applyFont="1" applyBorder="1" applyAlignment="1">
      <alignment horizontal="left" vertical="top" wrapText="1"/>
    </xf>
    <xf numFmtId="0" fontId="55" fillId="0" borderId="21" xfId="2" applyFont="1" applyBorder="1" applyAlignment="1">
      <alignment horizontal="left" vertical="top" wrapText="1"/>
    </xf>
    <xf numFmtId="0" fontId="55" fillId="0" borderId="22" xfId="2" applyFont="1" applyBorder="1" applyAlignment="1">
      <alignment horizontal="left" vertical="top" wrapText="1"/>
    </xf>
    <xf numFmtId="0" fontId="55" fillId="0" borderId="23" xfId="2" applyFont="1" applyBorder="1" applyAlignment="1">
      <alignment horizontal="left" vertical="top" wrapText="1"/>
    </xf>
    <xf numFmtId="0" fontId="55" fillId="0" borderId="41" xfId="2" applyFont="1" applyBorder="1" applyAlignment="1">
      <alignment horizontal="center" vertical="top" wrapText="1"/>
    </xf>
    <xf numFmtId="0" fontId="55" fillId="0" borderId="42" xfId="2" applyFont="1" applyBorder="1" applyAlignment="1">
      <alignment horizontal="center" vertical="top"/>
    </xf>
    <xf numFmtId="0" fontId="55" fillId="0" borderId="43" xfId="2" applyFont="1" applyBorder="1" applyAlignment="1">
      <alignment horizontal="center" vertical="top"/>
    </xf>
    <xf numFmtId="0" fontId="55" fillId="0" borderId="19" xfId="2" applyFont="1" applyBorder="1" applyAlignment="1">
      <alignment horizontal="center" vertical="top"/>
    </xf>
    <xf numFmtId="0" fontId="55" fillId="0" borderId="0" xfId="2" applyFont="1" applyBorder="1" applyAlignment="1">
      <alignment horizontal="center" vertical="top"/>
    </xf>
    <xf numFmtId="0" fontId="55" fillId="0" borderId="20" xfId="2" applyFont="1" applyBorder="1" applyAlignment="1">
      <alignment horizontal="center" vertical="top"/>
    </xf>
    <xf numFmtId="0" fontId="55" fillId="0" borderId="21" xfId="2" applyFont="1" applyBorder="1" applyAlignment="1">
      <alignment horizontal="center" vertical="top"/>
    </xf>
    <xf numFmtId="0" fontId="55" fillId="0" borderId="22" xfId="2" applyFont="1" applyBorder="1" applyAlignment="1">
      <alignment horizontal="center" vertical="top"/>
    </xf>
    <xf numFmtId="0" fontId="55" fillId="0" borderId="23" xfId="2" applyFont="1" applyBorder="1" applyAlignment="1">
      <alignment horizontal="center" vertical="top"/>
    </xf>
    <xf numFmtId="0" fontId="0" fillId="2" borderId="41" xfId="0" applyFill="1" applyBorder="1" applyAlignment="1">
      <alignment horizontal="justify" vertical="justify" wrapText="1"/>
    </xf>
    <xf numFmtId="0" fontId="0" fillId="2" borderId="42" xfId="0" applyFill="1" applyBorder="1" applyAlignment="1">
      <alignment horizontal="justify" vertical="justify" wrapText="1"/>
    </xf>
    <xf numFmtId="0" fontId="0" fillId="2" borderId="43" xfId="0" applyFill="1" applyBorder="1" applyAlignment="1">
      <alignment horizontal="justify" vertical="justify" wrapText="1"/>
    </xf>
    <xf numFmtId="0" fontId="0" fillId="2" borderId="19" xfId="0" applyFill="1" applyBorder="1" applyAlignment="1">
      <alignment horizontal="justify" vertical="justify" wrapText="1"/>
    </xf>
    <xf numFmtId="0" fontId="0" fillId="2" borderId="0" xfId="0" applyFill="1" applyBorder="1" applyAlignment="1">
      <alignment horizontal="justify" vertical="justify" wrapText="1"/>
    </xf>
    <xf numFmtId="0" fontId="0" fillId="2" borderId="20" xfId="0" applyFill="1" applyBorder="1" applyAlignment="1">
      <alignment horizontal="justify" vertical="justify" wrapText="1"/>
    </xf>
    <xf numFmtId="0" fontId="0" fillId="2" borderId="21" xfId="0" applyFill="1" applyBorder="1" applyAlignment="1">
      <alignment horizontal="justify" vertical="justify" wrapText="1"/>
    </xf>
    <xf numFmtId="0" fontId="0" fillId="2" borderId="22" xfId="0" applyFill="1" applyBorder="1" applyAlignment="1">
      <alignment horizontal="justify" vertical="justify" wrapText="1"/>
    </xf>
    <xf numFmtId="0" fontId="0" fillId="2" borderId="23" xfId="0" applyFill="1" applyBorder="1" applyAlignment="1">
      <alignment horizontal="justify" vertical="justify" wrapText="1"/>
    </xf>
    <xf numFmtId="0" fontId="39" fillId="59" borderId="7" xfId="0" applyFont="1" applyFill="1" applyBorder="1" applyAlignment="1">
      <alignment horizontal="center" vertical="center" wrapText="1"/>
    </xf>
    <xf numFmtId="0" fontId="39" fillId="59" borderId="38" xfId="0" applyFont="1" applyFill="1" applyBorder="1" applyAlignment="1">
      <alignment horizontal="center" vertical="center" wrapText="1"/>
    </xf>
    <xf numFmtId="0" fontId="39" fillId="59" borderId="5" xfId="0" applyFont="1" applyFill="1" applyBorder="1" applyAlignment="1">
      <alignment horizontal="center" vertical="center" wrapText="1"/>
    </xf>
    <xf numFmtId="0" fontId="39" fillId="59" borderId="10" xfId="0" applyFont="1" applyFill="1" applyBorder="1" applyAlignment="1">
      <alignment horizontal="center" vertical="center" wrapText="1"/>
    </xf>
    <xf numFmtId="0" fontId="39" fillId="59" borderId="0" xfId="0" applyFont="1" applyFill="1" applyBorder="1" applyAlignment="1">
      <alignment horizontal="center" vertical="center" wrapText="1"/>
    </xf>
    <xf numFmtId="0" fontId="39" fillId="59" borderId="8" xfId="0" applyFont="1" applyFill="1" applyBorder="1" applyAlignment="1">
      <alignment horizontal="center" vertical="center" wrapText="1"/>
    </xf>
  </cellXfs>
  <cellStyles count="5">
    <cellStyle name="Encabezado 1" xfId="4" builtinId="16"/>
    <cellStyle name="Excel Built-in Normal" xfId="2" xr:uid="{30EA8F50-DA2C-439E-B632-48AF166BB65C}"/>
    <cellStyle name="Normal" xfId="0" builtinId="0"/>
    <cellStyle name="Normal 2" xfId="1" xr:uid="{0DC13FBB-7F86-4442-A3E2-F77C5348415F}"/>
    <cellStyle name="Normal 3" xfId="3" xr:uid="{BF20D9EA-D585-4FA7-89B8-7A294D121FF7}"/>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6"/>
        <color theme="1"/>
        <name val="Abadi"/>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ES"/>
        </a:p>
      </c:txPr>
    </c:title>
    <c:autoTitleDeleted val="0"/>
    <c:plotArea>
      <c:layout/>
      <c:barChart>
        <c:barDir val="col"/>
        <c:grouping val="clustered"/>
        <c:varyColors val="0"/>
        <c:ser>
          <c:idx val="0"/>
          <c:order val="0"/>
          <c:tx>
            <c:strRef>
              <c:f>'5. PROMEDIO POR AREAS'!$N$21</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AREAS'!$N$22:$N$26</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659-4CDB-AEF5-BFC4BA1778AA}"/>
            </c:ext>
          </c:extLst>
        </c:ser>
        <c:ser>
          <c:idx val="1"/>
          <c:order val="1"/>
          <c:tx>
            <c:strRef>
              <c:f>'5. PROMEDIO POR AREAS'!$O$21</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AREAS'!$O$22:$O$26</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659-4CDB-AEF5-BFC4BA1778AA}"/>
            </c:ext>
          </c:extLst>
        </c:ser>
        <c:ser>
          <c:idx val="2"/>
          <c:order val="2"/>
          <c:tx>
            <c:strRef>
              <c:f>'5. PROMEDIO POR AREAS'!$P$21</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AREAS'!$P$22:$P$26</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659-4CDB-AEF5-BFC4BA1778AA}"/>
            </c:ext>
          </c:extLst>
        </c:ser>
        <c:ser>
          <c:idx val="3"/>
          <c:order val="3"/>
          <c:tx>
            <c:strRef>
              <c:f>'5. PROMEDIO POR AREAS'!$Q$21</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AREAS'!$Q$22:$Q$26</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659-4CDB-AEF5-BFC4BA1778AA}"/>
            </c:ext>
          </c:extLst>
        </c:ser>
        <c:ser>
          <c:idx val="4"/>
          <c:order val="4"/>
          <c:tx>
            <c:strRef>
              <c:f>'5. PROMEDIO POR AREAS'!$R$21</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AREAS'!$R$22:$R$26</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659-4CDB-AEF5-BFC4BA1778AA}"/>
            </c:ext>
          </c:extLst>
        </c:ser>
        <c:ser>
          <c:idx val="5"/>
          <c:order val="5"/>
          <c:tx>
            <c:strRef>
              <c:f>'5. PROMEDIO POR AREAS'!$S$21</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AREAS'!$S$22:$S$26</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7-9659-4CDB-AEF5-BFC4BA1778AA}"/>
            </c:ext>
          </c:extLst>
        </c:ser>
        <c:ser>
          <c:idx val="6"/>
          <c:order val="6"/>
          <c:tx>
            <c:strRef>
              <c:f>'5. PROMEDIO POR AREAS'!$T$21</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AREAS'!$T$22:$T$26</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1-2BD7-4274-B285-668ACE8455A3}"/>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ES"/>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ES"/>
        </a:p>
      </c:txPr>
    </c:title>
    <c:autoTitleDeleted val="0"/>
    <c:plotArea>
      <c:layout/>
      <c:lineChart>
        <c:grouping val="standard"/>
        <c:varyColors val="0"/>
        <c:ser>
          <c:idx val="0"/>
          <c:order val="0"/>
          <c:tx>
            <c:strRef>
              <c:f>'5. PROMEDIO POR AREAS'!$W$22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AREAS'!$X$21:$AC$21</c:f>
              <c:strCache>
                <c:ptCount val="6"/>
                <c:pt idx="0">
                  <c:v>AÑO. 
2014</c:v>
                </c:pt>
                <c:pt idx="1">
                  <c:v>AÑO.
 2015</c:v>
                </c:pt>
                <c:pt idx="2">
                  <c:v>AÑO. 
2016</c:v>
                </c:pt>
                <c:pt idx="3">
                  <c:v>AÑO. 
2017</c:v>
                </c:pt>
                <c:pt idx="4">
                  <c:v>AÑO. 
2018</c:v>
                </c:pt>
                <c:pt idx="5">
                  <c:v>AÑO. 
2019</c:v>
                </c:pt>
              </c:strCache>
            </c:strRef>
          </c:cat>
          <c:val>
            <c:numRef>
              <c:f>'5. PROMEDIO POR AREAS'!$X$22:$AC$22</c:f>
              <c:numCache>
                <c:formatCode>General</c:formatCode>
                <c:ptCount val="6"/>
                <c:pt idx="0">
                  <c:v>51.1</c:v>
                </c:pt>
                <c:pt idx="1">
                  <c:v>50.8</c:v>
                </c:pt>
                <c:pt idx="2">
                  <c:v>52</c:v>
                </c:pt>
                <c:pt idx="3">
                  <c:v>54</c:v>
                </c:pt>
                <c:pt idx="4">
                  <c:v>54</c:v>
                </c:pt>
                <c:pt idx="5">
                  <c:v>53</c:v>
                </c:pt>
              </c:numCache>
            </c:numRef>
          </c:val>
          <c:smooth val="0"/>
          <c:extLst>
            <c:ext xmlns:c16="http://schemas.microsoft.com/office/drawing/2014/chart" uri="{C3380CC4-5D6E-409C-BE32-E72D297353CC}">
              <c16:uniqueId val="{00000000-BFE7-4760-BAF1-196B2B882952}"/>
            </c:ext>
          </c:extLst>
        </c:ser>
        <c:ser>
          <c:idx val="1"/>
          <c:order val="1"/>
          <c:tx>
            <c:strRef>
              <c:f>'5. PROMEDIO POR AREAS'!$W$23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AREAS'!$X$21:$AC$21</c:f>
              <c:strCache>
                <c:ptCount val="6"/>
                <c:pt idx="0">
                  <c:v>AÑO. 
2014</c:v>
                </c:pt>
                <c:pt idx="1">
                  <c:v>AÑO.
 2015</c:v>
                </c:pt>
                <c:pt idx="2">
                  <c:v>AÑO. 
2016</c:v>
                </c:pt>
                <c:pt idx="3">
                  <c:v>AÑO. 
2017</c:v>
                </c:pt>
                <c:pt idx="4">
                  <c:v>AÑO. 
2018</c:v>
                </c:pt>
                <c:pt idx="5">
                  <c:v>AÑO. 
2019</c:v>
                </c:pt>
              </c:strCache>
            </c:strRef>
          </c:cat>
          <c:val>
            <c:numRef>
              <c:f>'5. PROMEDIO POR AREAS'!$X$23:$AC$23</c:f>
              <c:numCache>
                <c:formatCode>General</c:formatCode>
                <c:ptCount val="6"/>
                <c:pt idx="0">
                  <c:v>47.4</c:v>
                </c:pt>
                <c:pt idx="1">
                  <c:v>47.5</c:v>
                </c:pt>
                <c:pt idx="2">
                  <c:v>49</c:v>
                </c:pt>
                <c:pt idx="3">
                  <c:v>51</c:v>
                </c:pt>
                <c:pt idx="4">
                  <c:v>50</c:v>
                </c:pt>
                <c:pt idx="5">
                  <c:v>50</c:v>
                </c:pt>
              </c:numCache>
            </c:numRef>
          </c:val>
          <c:smooth val="0"/>
          <c:extLst>
            <c:ext xmlns:c16="http://schemas.microsoft.com/office/drawing/2014/chart" uri="{C3380CC4-5D6E-409C-BE32-E72D297353CC}">
              <c16:uniqueId val="{00000001-BFE7-4760-BAF1-196B2B882952}"/>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ES"/>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ES"/>
        </a:p>
      </c:txPr>
    </c:title>
    <c:autoTitleDeleted val="0"/>
    <c:plotArea>
      <c:layout/>
      <c:lineChart>
        <c:grouping val="standard"/>
        <c:varyColors val="0"/>
        <c:ser>
          <c:idx val="0"/>
          <c:order val="0"/>
          <c:tx>
            <c:strRef>
              <c:f>'5. PROMEDIO POR AREAS'!$AG$22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AREAS'!$AH$21:$AM$21</c:f>
              <c:strCache>
                <c:ptCount val="6"/>
                <c:pt idx="0">
                  <c:v>AÑO. 
2014</c:v>
                </c:pt>
                <c:pt idx="1">
                  <c:v>AÑO.
 2015</c:v>
                </c:pt>
                <c:pt idx="2">
                  <c:v>AÑO. 
2016</c:v>
                </c:pt>
                <c:pt idx="3">
                  <c:v>AÑO. 
2017</c:v>
                </c:pt>
                <c:pt idx="4">
                  <c:v>AÑO. 
2018</c:v>
                </c:pt>
                <c:pt idx="5">
                  <c:v>AÑO. 
2019</c:v>
                </c:pt>
              </c:strCache>
            </c:strRef>
          </c:cat>
          <c:val>
            <c:numRef>
              <c:f>'5. PROMEDIO POR AREAS'!$AH$22:$AM$22</c:f>
              <c:numCache>
                <c:formatCode>General</c:formatCode>
                <c:ptCount val="6"/>
                <c:pt idx="0">
                  <c:v>52.1</c:v>
                </c:pt>
                <c:pt idx="1">
                  <c:v>51.6</c:v>
                </c:pt>
                <c:pt idx="2">
                  <c:v>50</c:v>
                </c:pt>
                <c:pt idx="3">
                  <c:v>52</c:v>
                </c:pt>
                <c:pt idx="4">
                  <c:v>52</c:v>
                </c:pt>
                <c:pt idx="5">
                  <c:v>52</c:v>
                </c:pt>
              </c:numCache>
            </c:numRef>
          </c:val>
          <c:smooth val="0"/>
          <c:extLst>
            <c:ext xmlns:c16="http://schemas.microsoft.com/office/drawing/2014/chart" uri="{C3380CC4-5D6E-409C-BE32-E72D297353CC}">
              <c16:uniqueId val="{00000000-B46D-49FB-92A7-C26E2E220272}"/>
            </c:ext>
          </c:extLst>
        </c:ser>
        <c:ser>
          <c:idx val="1"/>
          <c:order val="1"/>
          <c:tx>
            <c:strRef>
              <c:f>'5. PROMEDIO POR AREAS'!$AG$23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AREAS'!$AH$21:$AM$21</c:f>
              <c:strCache>
                <c:ptCount val="6"/>
                <c:pt idx="0">
                  <c:v>AÑO. 
2014</c:v>
                </c:pt>
                <c:pt idx="1">
                  <c:v>AÑO.
 2015</c:v>
                </c:pt>
                <c:pt idx="2">
                  <c:v>AÑO. 
2016</c:v>
                </c:pt>
                <c:pt idx="3">
                  <c:v>AÑO. 
2017</c:v>
                </c:pt>
                <c:pt idx="4">
                  <c:v>AÑO. 
2018</c:v>
                </c:pt>
                <c:pt idx="5">
                  <c:v>AÑO. 
2019</c:v>
                </c:pt>
              </c:strCache>
            </c:strRef>
          </c:cat>
          <c:val>
            <c:numRef>
              <c:f>'5. PROMEDIO POR AREAS'!$AH$23:$AM$23</c:f>
              <c:numCache>
                <c:formatCode>General</c:formatCode>
                <c:ptCount val="6"/>
                <c:pt idx="0">
                  <c:v>47.9</c:v>
                </c:pt>
                <c:pt idx="1">
                  <c:v>47.4</c:v>
                </c:pt>
                <c:pt idx="2">
                  <c:v>47</c:v>
                </c:pt>
                <c:pt idx="3">
                  <c:v>47</c:v>
                </c:pt>
                <c:pt idx="4">
                  <c:v>48</c:v>
                </c:pt>
                <c:pt idx="5">
                  <c:v>48</c:v>
                </c:pt>
              </c:numCache>
            </c:numRef>
          </c:val>
          <c:smooth val="0"/>
          <c:extLst>
            <c:ext xmlns:c16="http://schemas.microsoft.com/office/drawing/2014/chart" uri="{C3380CC4-5D6E-409C-BE32-E72D297353CC}">
              <c16:uniqueId val="{00000001-B46D-49FB-92A7-C26E2E22027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ES"/>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ES"/>
        </a:p>
      </c:txPr>
    </c:title>
    <c:autoTitleDeleted val="0"/>
    <c:plotArea>
      <c:layout/>
      <c:lineChart>
        <c:grouping val="standard"/>
        <c:varyColors val="0"/>
        <c:ser>
          <c:idx val="0"/>
          <c:order val="0"/>
          <c:tx>
            <c:strRef>
              <c:f>'5. PROMEDIO POR AREAS'!$AP$22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AREAS'!$AQ$21:$AV$21</c:f>
              <c:strCache>
                <c:ptCount val="6"/>
                <c:pt idx="0">
                  <c:v>AÑO. 
2014</c:v>
                </c:pt>
                <c:pt idx="1">
                  <c:v>AÑO.
 2015</c:v>
                </c:pt>
                <c:pt idx="2">
                  <c:v>AÑO. 
2016</c:v>
                </c:pt>
                <c:pt idx="3">
                  <c:v>AÑO. 
2017</c:v>
                </c:pt>
                <c:pt idx="4">
                  <c:v>AÑO. 
2018</c:v>
                </c:pt>
                <c:pt idx="5">
                  <c:v>AÑO. 
2019</c:v>
                </c:pt>
              </c:strCache>
            </c:strRef>
          </c:cat>
          <c:val>
            <c:numRef>
              <c:f>'5. PROMEDIO POR AREAS'!$AQ$22:$AV$22</c:f>
              <c:numCache>
                <c:formatCode>General</c:formatCode>
                <c:ptCount val="6"/>
                <c:pt idx="0">
                  <c:v>51</c:v>
                </c:pt>
                <c:pt idx="1">
                  <c:v>51.1</c:v>
                </c:pt>
                <c:pt idx="2">
                  <c:v>50</c:v>
                </c:pt>
                <c:pt idx="3">
                  <c:v>51</c:v>
                </c:pt>
                <c:pt idx="4">
                  <c:v>49</c:v>
                </c:pt>
                <c:pt idx="5">
                  <c:v>48</c:v>
                </c:pt>
              </c:numCache>
            </c:numRef>
          </c:val>
          <c:smooth val="0"/>
          <c:extLst>
            <c:ext xmlns:c16="http://schemas.microsoft.com/office/drawing/2014/chart" uri="{C3380CC4-5D6E-409C-BE32-E72D297353CC}">
              <c16:uniqueId val="{00000000-B4A6-407B-9DC6-DF8BDD1497C9}"/>
            </c:ext>
          </c:extLst>
        </c:ser>
        <c:ser>
          <c:idx val="1"/>
          <c:order val="1"/>
          <c:tx>
            <c:strRef>
              <c:f>'5. PROMEDIO POR AREAS'!$AP$23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AREAS'!$AQ$21:$AV$21</c:f>
              <c:strCache>
                <c:ptCount val="6"/>
                <c:pt idx="0">
                  <c:v>AÑO. 
2014</c:v>
                </c:pt>
                <c:pt idx="1">
                  <c:v>AÑO.
 2015</c:v>
                </c:pt>
                <c:pt idx="2">
                  <c:v>AÑO. 
2016</c:v>
                </c:pt>
                <c:pt idx="3">
                  <c:v>AÑO. 
2017</c:v>
                </c:pt>
                <c:pt idx="4">
                  <c:v>AÑO. 
2018</c:v>
                </c:pt>
                <c:pt idx="5">
                  <c:v>AÑO. 
2019</c:v>
                </c:pt>
              </c:strCache>
            </c:strRef>
          </c:cat>
          <c:val>
            <c:numRef>
              <c:f>'5. PROMEDIO POR AREAS'!$AQ$23:$AV$23</c:f>
              <c:numCache>
                <c:formatCode>General</c:formatCode>
                <c:ptCount val="6"/>
                <c:pt idx="0">
                  <c:v>47.9</c:v>
                </c:pt>
                <c:pt idx="1">
                  <c:v>47.9</c:v>
                </c:pt>
                <c:pt idx="2">
                  <c:v>48</c:v>
                </c:pt>
                <c:pt idx="3">
                  <c:v>48</c:v>
                </c:pt>
                <c:pt idx="4">
                  <c:v>46</c:v>
                </c:pt>
                <c:pt idx="5">
                  <c:v>44</c:v>
                </c:pt>
              </c:numCache>
            </c:numRef>
          </c:val>
          <c:smooth val="0"/>
          <c:extLst>
            <c:ext xmlns:c16="http://schemas.microsoft.com/office/drawing/2014/chart" uri="{C3380CC4-5D6E-409C-BE32-E72D297353CC}">
              <c16:uniqueId val="{00000001-B4A6-407B-9DC6-DF8BDD1497C9}"/>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ES"/>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ES"/>
        </a:p>
      </c:txPr>
    </c:title>
    <c:autoTitleDeleted val="0"/>
    <c:plotArea>
      <c:layout/>
      <c:lineChart>
        <c:grouping val="standard"/>
        <c:varyColors val="0"/>
        <c:ser>
          <c:idx val="0"/>
          <c:order val="0"/>
          <c:tx>
            <c:strRef>
              <c:f>'5. PROMEDIO POR AREAS'!$AY$22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AREAS'!$AZ$21:$BE$21</c:f>
              <c:strCache>
                <c:ptCount val="6"/>
                <c:pt idx="0">
                  <c:v>AÑO. 
2014</c:v>
                </c:pt>
                <c:pt idx="1">
                  <c:v>AÑO.
 2015</c:v>
                </c:pt>
                <c:pt idx="2">
                  <c:v>AÑO. 
2016</c:v>
                </c:pt>
                <c:pt idx="3">
                  <c:v>AÑO. 
2017</c:v>
                </c:pt>
                <c:pt idx="4">
                  <c:v>AÑO. 
2018</c:v>
                </c:pt>
                <c:pt idx="5">
                  <c:v>AÑO. 
2019</c:v>
                </c:pt>
              </c:strCache>
            </c:strRef>
          </c:cat>
          <c:val>
            <c:numRef>
              <c:f>'5. PROMEDIO POR AREAS'!$AZ$22:$BE$22</c:f>
              <c:numCache>
                <c:formatCode>General</c:formatCode>
                <c:ptCount val="6"/>
                <c:pt idx="0">
                  <c:v>51.2</c:v>
                </c:pt>
                <c:pt idx="1">
                  <c:v>51.3</c:v>
                </c:pt>
                <c:pt idx="2">
                  <c:v>52</c:v>
                </c:pt>
                <c:pt idx="3">
                  <c:v>52</c:v>
                </c:pt>
                <c:pt idx="4">
                  <c:v>51</c:v>
                </c:pt>
                <c:pt idx="5">
                  <c:v>50</c:v>
                </c:pt>
              </c:numCache>
            </c:numRef>
          </c:val>
          <c:smooth val="0"/>
          <c:extLst>
            <c:ext xmlns:c16="http://schemas.microsoft.com/office/drawing/2014/chart" uri="{C3380CC4-5D6E-409C-BE32-E72D297353CC}">
              <c16:uniqueId val="{00000000-B637-4579-91F5-C907A0D122F3}"/>
            </c:ext>
          </c:extLst>
        </c:ser>
        <c:ser>
          <c:idx val="1"/>
          <c:order val="1"/>
          <c:tx>
            <c:strRef>
              <c:f>'5. PROMEDIO POR AREAS'!$AY$23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AREAS'!$AZ$21:$BE$21</c:f>
              <c:strCache>
                <c:ptCount val="6"/>
                <c:pt idx="0">
                  <c:v>AÑO. 
2014</c:v>
                </c:pt>
                <c:pt idx="1">
                  <c:v>AÑO.
 2015</c:v>
                </c:pt>
                <c:pt idx="2">
                  <c:v>AÑO. 
2016</c:v>
                </c:pt>
                <c:pt idx="3">
                  <c:v>AÑO. 
2017</c:v>
                </c:pt>
                <c:pt idx="4">
                  <c:v>AÑO. 
2018</c:v>
                </c:pt>
                <c:pt idx="5">
                  <c:v>AÑO. 
2019</c:v>
                </c:pt>
              </c:strCache>
            </c:strRef>
          </c:cat>
          <c:val>
            <c:numRef>
              <c:f>'5. PROMEDIO POR AREAS'!$AZ$23:$BE$23</c:f>
              <c:numCache>
                <c:formatCode>General</c:formatCode>
                <c:ptCount val="6"/>
                <c:pt idx="0">
                  <c:v>48.2</c:v>
                </c:pt>
                <c:pt idx="1">
                  <c:v>48.2</c:v>
                </c:pt>
                <c:pt idx="2">
                  <c:v>50</c:v>
                </c:pt>
                <c:pt idx="3">
                  <c:v>49</c:v>
                </c:pt>
                <c:pt idx="4">
                  <c:v>47</c:v>
                </c:pt>
                <c:pt idx="5">
                  <c:v>46</c:v>
                </c:pt>
              </c:numCache>
            </c:numRef>
          </c:val>
          <c:smooth val="0"/>
          <c:extLst>
            <c:ext xmlns:c16="http://schemas.microsoft.com/office/drawing/2014/chart" uri="{C3380CC4-5D6E-409C-BE32-E72D297353CC}">
              <c16:uniqueId val="{00000001-B637-4579-91F5-C907A0D122F3}"/>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ES"/>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ES"/>
        </a:p>
      </c:txPr>
    </c:title>
    <c:autoTitleDeleted val="0"/>
    <c:plotArea>
      <c:layout/>
      <c:lineChart>
        <c:grouping val="standard"/>
        <c:varyColors val="0"/>
        <c:ser>
          <c:idx val="0"/>
          <c:order val="0"/>
          <c:tx>
            <c:strRef>
              <c:f>'5. PROMEDIO POR AREAS'!$BH$22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AREAS'!$BI$21:$BN$21</c:f>
              <c:strCache>
                <c:ptCount val="6"/>
                <c:pt idx="0">
                  <c:v>AÑO. 
2014</c:v>
                </c:pt>
                <c:pt idx="1">
                  <c:v>AÑO.
 2015</c:v>
                </c:pt>
                <c:pt idx="2">
                  <c:v>AÑO. 
2016</c:v>
                </c:pt>
                <c:pt idx="3">
                  <c:v>AÑO. 
2017</c:v>
                </c:pt>
                <c:pt idx="4">
                  <c:v>AÑO. 
2018</c:v>
                </c:pt>
                <c:pt idx="5">
                  <c:v>AÑO. 
2019</c:v>
                </c:pt>
              </c:strCache>
            </c:strRef>
          </c:cat>
          <c:val>
            <c:numRef>
              <c:f>'5. PROMEDIO POR AREAS'!$BI$22:$BN$22</c:f>
              <c:numCache>
                <c:formatCode>General</c:formatCode>
                <c:ptCount val="6"/>
                <c:pt idx="0">
                  <c:v>50.9</c:v>
                </c:pt>
                <c:pt idx="1">
                  <c:v>51.3</c:v>
                </c:pt>
                <c:pt idx="2">
                  <c:v>51</c:v>
                </c:pt>
                <c:pt idx="3">
                  <c:v>51</c:v>
                </c:pt>
                <c:pt idx="4">
                  <c:v>52</c:v>
                </c:pt>
                <c:pt idx="5">
                  <c:v>50</c:v>
                </c:pt>
              </c:numCache>
            </c:numRef>
          </c:val>
          <c:smooth val="0"/>
          <c:extLst>
            <c:ext xmlns:c16="http://schemas.microsoft.com/office/drawing/2014/chart" uri="{C3380CC4-5D6E-409C-BE32-E72D297353CC}">
              <c16:uniqueId val="{00000000-1B1F-41F0-B78A-7E85071B5DC3}"/>
            </c:ext>
          </c:extLst>
        </c:ser>
        <c:ser>
          <c:idx val="1"/>
          <c:order val="1"/>
          <c:tx>
            <c:strRef>
              <c:f>'5. PROMEDIO POR AREAS'!$BH$23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AREAS'!$BI$21:$BN$21</c:f>
              <c:strCache>
                <c:ptCount val="6"/>
                <c:pt idx="0">
                  <c:v>AÑO. 
2014</c:v>
                </c:pt>
                <c:pt idx="1">
                  <c:v>AÑO.
 2015</c:v>
                </c:pt>
                <c:pt idx="2">
                  <c:v>AÑO. 
2016</c:v>
                </c:pt>
                <c:pt idx="3">
                  <c:v>AÑO. 
2017</c:v>
                </c:pt>
                <c:pt idx="4">
                  <c:v>AÑO. 
2018</c:v>
                </c:pt>
                <c:pt idx="5">
                  <c:v>AÑO. 
2019</c:v>
                </c:pt>
              </c:strCache>
            </c:strRef>
          </c:cat>
          <c:val>
            <c:numRef>
              <c:f>'5. PROMEDIO POR AREAS'!$BI$23:$BN$23</c:f>
              <c:numCache>
                <c:formatCode>General</c:formatCode>
                <c:ptCount val="6"/>
                <c:pt idx="0">
                  <c:v>47.7</c:v>
                </c:pt>
                <c:pt idx="1">
                  <c:v>47.7</c:v>
                </c:pt>
                <c:pt idx="2">
                  <c:v>48</c:v>
                </c:pt>
                <c:pt idx="3">
                  <c:v>46</c:v>
                </c:pt>
                <c:pt idx="4">
                  <c:v>47</c:v>
                </c:pt>
                <c:pt idx="5">
                  <c:v>45</c:v>
                </c:pt>
              </c:numCache>
            </c:numRef>
          </c:val>
          <c:smooth val="0"/>
          <c:extLst>
            <c:ext xmlns:c16="http://schemas.microsoft.com/office/drawing/2014/chart" uri="{C3380CC4-5D6E-409C-BE32-E72D297353CC}">
              <c16:uniqueId val="{00000001-1B1F-41F0-B78A-7E85071B5DC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ES"/>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baseline="0"/>
              <a:t>% DE ESTUDIANTES POR NIVEL DE DESEMPEÑO, AÑOS 2017 AL 2020</a:t>
            </a: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ES"/>
        </a:p>
      </c:txPr>
    </c:title>
    <c:autoTitleDeleted val="0"/>
    <c:plotArea>
      <c:layout/>
      <c:barChart>
        <c:barDir val="col"/>
        <c:grouping val="stacked"/>
        <c:varyColors val="0"/>
        <c:ser>
          <c:idx val="0"/>
          <c:order val="0"/>
          <c:tx>
            <c:strRef>
              <c:f>'10. % ESTUD. POR NIVELES LC'!$J$41</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LC'!$I$42:$I$49</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'10. % ESTUD. POR NIVELES LC'!$J$42:$J$49</c:f>
              <c:numCache>
                <c:formatCode>0%</c:formatCode>
                <c:ptCount val="8"/>
                <c:pt idx="0">
                  <c:v>0.02</c:v>
                </c:pt>
                <c:pt idx="1">
                  <c:v>0.04</c:v>
                </c:pt>
                <c:pt idx="2">
                  <c:v>0.03</c:v>
                </c:pt>
                <c:pt idx="3">
                  <c:v>0.05</c:v>
                </c:pt>
                <c:pt idx="4">
                  <c:v>0.04</c:v>
                </c:pt>
                <c:pt idx="5">
                  <c:v>7.0000000000000007E-2</c:v>
                </c:pt>
                <c:pt idx="6">
                  <c:v>0.04</c:v>
                </c:pt>
                <c:pt idx="7">
                  <c:v>7.0000000000000007E-2</c:v>
                </c:pt>
              </c:numCache>
            </c:numRef>
          </c:val>
          <c:extLst>
            <c:ext xmlns:c16="http://schemas.microsoft.com/office/drawing/2014/chart" uri="{C3380CC4-5D6E-409C-BE32-E72D297353CC}">
              <c16:uniqueId val="{00000000-1667-4E58-8F24-3070FFEAB805}"/>
            </c:ext>
          </c:extLst>
        </c:ser>
        <c:ser>
          <c:idx val="1"/>
          <c:order val="1"/>
          <c:tx>
            <c:strRef>
              <c:f>'10. % ESTUD. POR NIVELES LC'!$K$41</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LC'!$I$42:$I$49</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'10. % ESTUD. POR NIVELES LC'!$K$42:$K$49</c:f>
              <c:numCache>
                <c:formatCode>0%</c:formatCode>
                <c:ptCount val="8"/>
                <c:pt idx="0">
                  <c:v>0.33</c:v>
                </c:pt>
                <c:pt idx="1">
                  <c:v>0.45</c:v>
                </c:pt>
                <c:pt idx="2">
                  <c:v>0.35</c:v>
                </c:pt>
                <c:pt idx="3">
                  <c:v>0.49</c:v>
                </c:pt>
                <c:pt idx="4">
                  <c:v>0.34</c:v>
                </c:pt>
                <c:pt idx="5">
                  <c:v>0.46</c:v>
                </c:pt>
                <c:pt idx="6">
                  <c:v>0.36</c:v>
                </c:pt>
                <c:pt idx="7">
                  <c:v>0.47</c:v>
                </c:pt>
              </c:numCache>
            </c:numRef>
          </c:val>
          <c:extLst>
            <c:ext xmlns:c16="http://schemas.microsoft.com/office/drawing/2014/chart" uri="{C3380CC4-5D6E-409C-BE32-E72D297353CC}">
              <c16:uniqueId val="{00000001-1667-4E58-8F24-3070FFEAB805}"/>
            </c:ext>
          </c:extLst>
        </c:ser>
        <c:ser>
          <c:idx val="2"/>
          <c:order val="2"/>
          <c:tx>
            <c:strRef>
              <c:f>'10. % ESTUD. POR NIVELES LC'!$L$41</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LC'!$I$42:$I$49</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'10. % ESTUD. POR NIVELES LC'!$L$42:$L$49</c:f>
              <c:numCache>
                <c:formatCode>0%</c:formatCode>
                <c:ptCount val="8"/>
                <c:pt idx="0">
                  <c:v>0.52</c:v>
                </c:pt>
                <c:pt idx="1">
                  <c:v>0.45</c:v>
                </c:pt>
                <c:pt idx="2">
                  <c:v>0.49</c:v>
                </c:pt>
                <c:pt idx="3">
                  <c:v>0.42</c:v>
                </c:pt>
                <c:pt idx="4">
                  <c:v>0.49</c:v>
                </c:pt>
                <c:pt idx="5">
                  <c:v>0.42</c:v>
                </c:pt>
                <c:pt idx="6">
                  <c:v>0.49</c:v>
                </c:pt>
                <c:pt idx="7">
                  <c:v>0.42</c:v>
                </c:pt>
              </c:numCache>
            </c:numRef>
          </c:val>
          <c:extLst>
            <c:ext xmlns:c16="http://schemas.microsoft.com/office/drawing/2014/chart" uri="{C3380CC4-5D6E-409C-BE32-E72D297353CC}">
              <c16:uniqueId val="{00000002-1667-4E58-8F24-3070FFEAB805}"/>
            </c:ext>
          </c:extLst>
        </c:ser>
        <c:ser>
          <c:idx val="3"/>
          <c:order val="3"/>
          <c:tx>
            <c:strRef>
              <c:f>'10. % ESTUD. POR NIVELES LC'!$M$41</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LC'!$I$42:$I$49</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'10. % ESTUD. POR NIVELES LC'!$M$42:$M$49</c:f>
              <c:numCache>
                <c:formatCode>0%</c:formatCode>
                <c:ptCount val="8"/>
                <c:pt idx="0">
                  <c:v>0.13</c:v>
                </c:pt>
                <c:pt idx="1">
                  <c:v>0.06</c:v>
                </c:pt>
                <c:pt idx="2">
                  <c:v>0.13</c:v>
                </c:pt>
                <c:pt idx="3">
                  <c:v>0.05</c:v>
                </c:pt>
                <c:pt idx="4">
                  <c:v>0.12</c:v>
                </c:pt>
                <c:pt idx="5">
                  <c:v>0.05</c:v>
                </c:pt>
                <c:pt idx="6">
                  <c:v>0.1</c:v>
                </c:pt>
                <c:pt idx="7">
                  <c:v>0.04</c:v>
                </c:pt>
              </c:numCache>
            </c:numRef>
          </c:val>
          <c:extLst>
            <c:ext xmlns:c16="http://schemas.microsoft.com/office/drawing/2014/chart" uri="{C3380CC4-5D6E-409C-BE32-E72D297353CC}">
              <c16:uniqueId val="{00000003-1667-4E58-8F24-3070FFEAB805}"/>
            </c:ext>
          </c:extLst>
        </c:ser>
        <c:dLbls>
          <c:showLegendKey val="0"/>
          <c:showVal val="0"/>
          <c:showCatName val="0"/>
          <c:showSerName val="0"/>
          <c:showPercent val="0"/>
          <c:showBubbleSize val="0"/>
        </c:dLbls>
        <c:gapWidth val="150"/>
        <c:overlap val="100"/>
        <c:axId val="386926383"/>
        <c:axId val="206110223"/>
      </c:barChart>
      <c:catAx>
        <c:axId val="38692638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6110223"/>
        <c:crosses val="autoZero"/>
        <c:auto val="1"/>
        <c:lblAlgn val="ctr"/>
        <c:lblOffset val="100"/>
        <c:noMultiLvlLbl val="0"/>
      </c:catAx>
      <c:valAx>
        <c:axId val="20611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386926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2020</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ES"/>
        </a:p>
      </c:txPr>
    </c:title>
    <c:autoTitleDeleted val="0"/>
    <c:plotArea>
      <c:layout/>
      <c:barChart>
        <c:barDir val="col"/>
        <c:grouping val="stacked"/>
        <c:varyColors val="0"/>
        <c:ser>
          <c:idx val="0"/>
          <c:order val="0"/>
          <c:tx>
            <c:strRef>
              <c:f>'11. ESTUD. POR NIVELES MATEMATI'!$J$39</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'11. ESTUD. POR NIVELES MATEMATI'!$J$40:$J$47</c:f>
              <c:numCache>
                <c:formatCode>0%</c:formatCode>
                <c:ptCount val="8"/>
                <c:pt idx="0">
                  <c:v>0.09</c:v>
                </c:pt>
                <c:pt idx="1">
                  <c:v>0.14000000000000001</c:v>
                </c:pt>
                <c:pt idx="2">
                  <c:v>0.08</c:v>
                </c:pt>
                <c:pt idx="3">
                  <c:v>0.12</c:v>
                </c:pt>
                <c:pt idx="4">
                  <c:v>0.08</c:v>
                </c:pt>
                <c:pt idx="5">
                  <c:v>0.11</c:v>
                </c:pt>
                <c:pt idx="6">
                  <c:v>7.0000000000000007E-2</c:v>
                </c:pt>
                <c:pt idx="7">
                  <c:v>0.1</c:v>
                </c:pt>
              </c:numCache>
            </c:numRef>
          </c:val>
          <c:extLst>
            <c:ext xmlns:c16="http://schemas.microsoft.com/office/drawing/2014/chart" uri="{C3380CC4-5D6E-409C-BE32-E72D297353CC}">
              <c16:uniqueId val="{00000000-18DE-4E84-ADA3-0D221FF798B2}"/>
            </c:ext>
          </c:extLst>
        </c:ser>
        <c:ser>
          <c:idx val="1"/>
          <c:order val="1"/>
          <c:tx>
            <c:strRef>
              <c:f>'11. ESTUD. POR NIVELES MATEMATI'!$K$39</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'11. ESTUD. POR NIVELES MATEMATI'!$K$40:$K$47</c:f>
              <c:numCache>
                <c:formatCode>0%</c:formatCode>
                <c:ptCount val="8"/>
                <c:pt idx="0">
                  <c:v>0.38</c:v>
                </c:pt>
                <c:pt idx="1">
                  <c:v>0.48</c:v>
                </c:pt>
                <c:pt idx="2">
                  <c:v>0.38</c:v>
                </c:pt>
                <c:pt idx="3">
                  <c:v>0.5</c:v>
                </c:pt>
                <c:pt idx="4">
                  <c:v>0.36</c:v>
                </c:pt>
                <c:pt idx="5">
                  <c:v>0.48</c:v>
                </c:pt>
                <c:pt idx="6">
                  <c:v>0.37</c:v>
                </c:pt>
                <c:pt idx="7">
                  <c:v>0.49</c:v>
                </c:pt>
              </c:numCache>
            </c:numRef>
          </c:val>
          <c:extLst>
            <c:ext xmlns:c16="http://schemas.microsoft.com/office/drawing/2014/chart" uri="{C3380CC4-5D6E-409C-BE32-E72D297353CC}">
              <c16:uniqueId val="{00000001-18DE-4E84-ADA3-0D221FF798B2}"/>
            </c:ext>
          </c:extLst>
        </c:ser>
        <c:ser>
          <c:idx val="2"/>
          <c:order val="2"/>
          <c:tx>
            <c:strRef>
              <c:f>'11. ESTUD. POR NIVELES MATEMATI'!$L$39</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'11. ESTUD. POR NIVELES MATEMATI'!$L$40:$L$47</c:f>
              <c:numCache>
                <c:formatCode>0%</c:formatCode>
                <c:ptCount val="8"/>
                <c:pt idx="0">
                  <c:v>0.48</c:v>
                </c:pt>
                <c:pt idx="1">
                  <c:v>0.36</c:v>
                </c:pt>
                <c:pt idx="2">
                  <c:v>0.49</c:v>
                </c:pt>
                <c:pt idx="3">
                  <c:v>0.37</c:v>
                </c:pt>
                <c:pt idx="4">
                  <c:v>0.51</c:v>
                </c:pt>
                <c:pt idx="5">
                  <c:v>0.39</c:v>
                </c:pt>
                <c:pt idx="6">
                  <c:v>0.5</c:v>
                </c:pt>
                <c:pt idx="7">
                  <c:v>0.39</c:v>
                </c:pt>
              </c:numCache>
            </c:numRef>
          </c:val>
          <c:extLst>
            <c:ext xmlns:c16="http://schemas.microsoft.com/office/drawing/2014/chart" uri="{C3380CC4-5D6E-409C-BE32-E72D297353CC}">
              <c16:uniqueId val="{00000002-18DE-4E84-ADA3-0D221FF798B2}"/>
            </c:ext>
          </c:extLst>
        </c:ser>
        <c:ser>
          <c:idx val="3"/>
          <c:order val="3"/>
          <c:tx>
            <c:strRef>
              <c:f>'11. ESTUD. POR NIVELES MATEMATI'!$M$39</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'11. ESTUD. POR NIVELES MATEMATI'!$M$40:$M$47</c:f>
              <c:numCache>
                <c:formatCode>0%</c:formatCode>
                <c:ptCount val="8"/>
                <c:pt idx="0">
                  <c:v>0.05</c:v>
                </c:pt>
                <c:pt idx="1">
                  <c:v>0.02</c:v>
                </c:pt>
                <c:pt idx="2">
                  <c:v>0.05</c:v>
                </c:pt>
                <c:pt idx="3">
                  <c:v>0.01</c:v>
                </c:pt>
                <c:pt idx="4">
                  <c:v>0.06</c:v>
                </c:pt>
                <c:pt idx="5">
                  <c:v>0.02</c:v>
                </c:pt>
                <c:pt idx="6">
                  <c:v>0.05</c:v>
                </c:pt>
                <c:pt idx="7">
                  <c:v>0.02</c:v>
                </c:pt>
              </c:numCache>
            </c:numRef>
          </c:val>
          <c:extLst>
            <c:ext xmlns:c16="http://schemas.microsoft.com/office/drawing/2014/chart" uri="{C3380CC4-5D6E-409C-BE32-E72D297353CC}">
              <c16:uniqueId val="{00000003-18DE-4E84-ADA3-0D221FF798B2}"/>
            </c:ext>
          </c:extLst>
        </c:ser>
        <c:dLbls>
          <c:showLegendKey val="0"/>
          <c:showVal val="0"/>
          <c:showCatName val="0"/>
          <c:showSerName val="0"/>
          <c:showPercent val="0"/>
          <c:showBubbleSize val="0"/>
        </c:dLbls>
        <c:gapWidth val="150"/>
        <c:overlap val="100"/>
        <c:axId val="193291423"/>
        <c:axId val="206142255"/>
      </c:barChart>
      <c:catAx>
        <c:axId val="193291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6142255"/>
        <c:crosses val="autoZero"/>
        <c:auto val="1"/>
        <c:lblAlgn val="ctr"/>
        <c:lblOffset val="100"/>
        <c:noMultiLvlLbl val="0"/>
      </c:catAx>
      <c:valAx>
        <c:axId val="2061422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93291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2020</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ES"/>
        </a:p>
      </c:txPr>
    </c:title>
    <c:autoTitleDeleted val="0"/>
    <c:plotArea>
      <c:layout/>
      <c:barChart>
        <c:barDir val="col"/>
        <c:grouping val="stacked"/>
        <c:varyColors val="0"/>
        <c:ser>
          <c:idx val="0"/>
          <c:order val="0"/>
          <c:tx>
            <c:strRef>
              <c:f>'12. ESTUD. POR NIVELES C.SOCIA'!$K$38</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C.SOCIA'!$J$39:$J$44</c:f>
              <c:strCache>
                <c:ptCount val="6"/>
                <c:pt idx="0">
                  <c:v>COLOMBIA. 2017</c:v>
                </c:pt>
                <c:pt idx="1">
                  <c:v>TOLIMA. 2017</c:v>
                </c:pt>
                <c:pt idx="2">
                  <c:v>COLOMBIA. 2018</c:v>
                </c:pt>
                <c:pt idx="3">
                  <c:v>TOLIMA. 2018</c:v>
                </c:pt>
                <c:pt idx="4">
                  <c:v>COLOMBIA. 2019</c:v>
                </c:pt>
                <c:pt idx="5">
                  <c:v>TOLIMA. 2019</c:v>
                </c:pt>
              </c:strCache>
            </c:strRef>
          </c:cat>
          <c:val>
            <c:numRef>
              <c:f>'12. ESTUD. POR NIVELES C.SOCIA'!$K$39:$K$44</c:f>
              <c:numCache>
                <c:formatCode>0%</c:formatCode>
                <c:ptCount val="6"/>
                <c:pt idx="0">
                  <c:v>0.17</c:v>
                </c:pt>
                <c:pt idx="1">
                  <c:v>0.25</c:v>
                </c:pt>
                <c:pt idx="2">
                  <c:v>0.25</c:v>
                </c:pt>
                <c:pt idx="3">
                  <c:v>0.36</c:v>
                </c:pt>
                <c:pt idx="4">
                  <c:v>0.32</c:v>
                </c:pt>
                <c:pt idx="5">
                  <c:v>0.43</c:v>
                </c:pt>
              </c:numCache>
            </c:numRef>
          </c:val>
          <c:extLst>
            <c:ext xmlns:c16="http://schemas.microsoft.com/office/drawing/2014/chart" uri="{C3380CC4-5D6E-409C-BE32-E72D297353CC}">
              <c16:uniqueId val="{00000000-753A-4414-A5D7-5AFCADB29523}"/>
            </c:ext>
          </c:extLst>
        </c:ser>
        <c:ser>
          <c:idx val="1"/>
          <c:order val="1"/>
          <c:tx>
            <c:strRef>
              <c:f>'12. ESTUD. POR NIVELES C.SOCIA'!$L$38</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C.SOCIA'!$J$39:$J$44</c:f>
              <c:strCache>
                <c:ptCount val="6"/>
                <c:pt idx="0">
                  <c:v>COLOMBIA. 2017</c:v>
                </c:pt>
                <c:pt idx="1">
                  <c:v>TOLIMA. 2017</c:v>
                </c:pt>
                <c:pt idx="2">
                  <c:v>COLOMBIA. 2018</c:v>
                </c:pt>
                <c:pt idx="3">
                  <c:v>TOLIMA. 2018</c:v>
                </c:pt>
                <c:pt idx="4">
                  <c:v>COLOMBIA. 2019</c:v>
                </c:pt>
                <c:pt idx="5">
                  <c:v>TOLIMA. 2019</c:v>
                </c:pt>
              </c:strCache>
            </c:strRef>
          </c:cat>
          <c:val>
            <c:numRef>
              <c:f>'12. ESTUD. POR NIVELES C.SOCIA'!$L$39:$L$44</c:f>
              <c:numCache>
                <c:formatCode>0%</c:formatCode>
                <c:ptCount val="6"/>
                <c:pt idx="0">
                  <c:v>0.47</c:v>
                </c:pt>
                <c:pt idx="1">
                  <c:v>0.53</c:v>
                </c:pt>
                <c:pt idx="2">
                  <c:v>0.43</c:v>
                </c:pt>
                <c:pt idx="3">
                  <c:v>0.46</c:v>
                </c:pt>
                <c:pt idx="4">
                  <c:v>0.41</c:v>
                </c:pt>
                <c:pt idx="5">
                  <c:v>0.41</c:v>
                </c:pt>
              </c:numCache>
            </c:numRef>
          </c:val>
          <c:extLst>
            <c:ext xmlns:c16="http://schemas.microsoft.com/office/drawing/2014/chart" uri="{C3380CC4-5D6E-409C-BE32-E72D297353CC}">
              <c16:uniqueId val="{00000001-753A-4414-A5D7-5AFCADB29523}"/>
            </c:ext>
          </c:extLst>
        </c:ser>
        <c:ser>
          <c:idx val="2"/>
          <c:order val="2"/>
          <c:tx>
            <c:strRef>
              <c:f>'12. ESTUD. POR NIVELES C.SOCIA'!$M$38</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C.SOCIA'!$J$39:$J$44</c:f>
              <c:strCache>
                <c:ptCount val="6"/>
                <c:pt idx="0">
                  <c:v>COLOMBIA. 2017</c:v>
                </c:pt>
                <c:pt idx="1">
                  <c:v>TOLIMA. 2017</c:v>
                </c:pt>
                <c:pt idx="2">
                  <c:v>COLOMBIA. 2018</c:v>
                </c:pt>
                <c:pt idx="3">
                  <c:v>TOLIMA. 2018</c:v>
                </c:pt>
                <c:pt idx="4">
                  <c:v>COLOMBIA. 2019</c:v>
                </c:pt>
                <c:pt idx="5">
                  <c:v>TOLIMA. 2019</c:v>
                </c:pt>
              </c:strCache>
            </c:strRef>
          </c:cat>
          <c:val>
            <c:numRef>
              <c:f>'12. ESTUD. POR NIVELES C.SOCIA'!$M$39:$M$44</c:f>
              <c:numCache>
                <c:formatCode>0%</c:formatCode>
                <c:ptCount val="6"/>
                <c:pt idx="0">
                  <c:v>0.32</c:v>
                </c:pt>
                <c:pt idx="1">
                  <c:v>0.21</c:v>
                </c:pt>
                <c:pt idx="2">
                  <c:v>0.28000000000000003</c:v>
                </c:pt>
                <c:pt idx="3">
                  <c:v>0.18</c:v>
                </c:pt>
                <c:pt idx="4">
                  <c:v>0.24</c:v>
                </c:pt>
                <c:pt idx="5">
                  <c:v>0.15</c:v>
                </c:pt>
              </c:numCache>
            </c:numRef>
          </c:val>
          <c:extLst>
            <c:ext xmlns:c16="http://schemas.microsoft.com/office/drawing/2014/chart" uri="{C3380CC4-5D6E-409C-BE32-E72D297353CC}">
              <c16:uniqueId val="{00000002-753A-4414-A5D7-5AFCADB29523}"/>
            </c:ext>
          </c:extLst>
        </c:ser>
        <c:ser>
          <c:idx val="3"/>
          <c:order val="3"/>
          <c:tx>
            <c:strRef>
              <c:f>'12. ESTUD. POR NIVELES C.SOCIA'!$N$38</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C.SOCIA'!$J$39:$J$44</c:f>
              <c:strCache>
                <c:ptCount val="6"/>
                <c:pt idx="0">
                  <c:v>COLOMBIA. 2017</c:v>
                </c:pt>
                <c:pt idx="1">
                  <c:v>TOLIMA. 2017</c:v>
                </c:pt>
                <c:pt idx="2">
                  <c:v>COLOMBIA. 2018</c:v>
                </c:pt>
                <c:pt idx="3">
                  <c:v>TOLIMA. 2018</c:v>
                </c:pt>
                <c:pt idx="4">
                  <c:v>COLOMBIA. 2019</c:v>
                </c:pt>
                <c:pt idx="5">
                  <c:v>TOLIMA. 2019</c:v>
                </c:pt>
              </c:strCache>
            </c:strRef>
          </c:cat>
          <c:val>
            <c:numRef>
              <c:f>'12. ESTUD. POR NIVELES C.SOCIA'!$N$39:$N$44</c:f>
              <c:numCache>
                <c:formatCode>0%</c:formatCode>
                <c:ptCount val="6"/>
                <c:pt idx="0">
                  <c:v>0.04</c:v>
                </c:pt>
                <c:pt idx="1">
                  <c:v>0.01</c:v>
                </c:pt>
                <c:pt idx="2">
                  <c:v>0.04</c:v>
                </c:pt>
                <c:pt idx="3">
                  <c:v>0.01</c:v>
                </c:pt>
                <c:pt idx="4">
                  <c:v>0.03</c:v>
                </c:pt>
                <c:pt idx="5">
                  <c:v>0.01</c:v>
                </c:pt>
              </c:numCache>
            </c:numRef>
          </c:val>
          <c:extLst>
            <c:ext xmlns:c16="http://schemas.microsoft.com/office/drawing/2014/chart" uri="{C3380CC4-5D6E-409C-BE32-E72D297353CC}">
              <c16:uniqueId val="{00000003-753A-4414-A5D7-5AFCADB29523}"/>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2020</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ES"/>
        </a:p>
      </c:txPr>
    </c:title>
    <c:autoTitleDeleted val="0"/>
    <c:plotArea>
      <c:layout/>
      <c:barChart>
        <c:barDir val="col"/>
        <c:grouping val="stacked"/>
        <c:varyColors val="0"/>
        <c:ser>
          <c:idx val="0"/>
          <c:order val="0"/>
          <c:tx>
            <c:strRef>
              <c:f>'13. ESTUD. POR NIVEL C.NTLES.'!$J$39</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'13. ESTUD. POR NIVEL C.NTLES.'!$J$40:$J$47</c:f>
              <c:numCache>
                <c:formatCode>0%</c:formatCode>
                <c:ptCount val="8"/>
                <c:pt idx="0">
                  <c:v>0.12</c:v>
                </c:pt>
                <c:pt idx="1">
                  <c:v>0.16</c:v>
                </c:pt>
                <c:pt idx="2">
                  <c:v>0.17</c:v>
                </c:pt>
                <c:pt idx="3">
                  <c:v>0.24</c:v>
                </c:pt>
                <c:pt idx="4">
                  <c:v>0.21</c:v>
                </c:pt>
                <c:pt idx="5">
                  <c:v>0.28999999999999998</c:v>
                </c:pt>
                <c:pt idx="6">
                  <c:v>0.23</c:v>
                </c:pt>
                <c:pt idx="7">
                  <c:v>0.28999999999999998</c:v>
                </c:pt>
              </c:numCache>
            </c:numRef>
          </c:val>
          <c:extLst>
            <c:ext xmlns:c16="http://schemas.microsoft.com/office/drawing/2014/chart" uri="{C3380CC4-5D6E-409C-BE32-E72D297353CC}">
              <c16:uniqueId val="{00000000-C0A2-405E-B544-2CE2482BC32F}"/>
            </c:ext>
          </c:extLst>
        </c:ser>
        <c:ser>
          <c:idx val="1"/>
          <c:order val="1"/>
          <c:tx>
            <c:strRef>
              <c:f>'13. ESTUD. POR NIVEL C.NTLES.'!$K$39</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'13. ESTUD. POR NIVEL C.NTLES.'!$K$40:$K$47</c:f>
              <c:numCache>
                <c:formatCode>0%</c:formatCode>
                <c:ptCount val="8"/>
                <c:pt idx="0">
                  <c:v>0.49</c:v>
                </c:pt>
                <c:pt idx="1">
                  <c:v>0.59</c:v>
                </c:pt>
                <c:pt idx="2">
                  <c:v>0.5</c:v>
                </c:pt>
                <c:pt idx="3">
                  <c:v>0.56999999999999995</c:v>
                </c:pt>
                <c:pt idx="4">
                  <c:v>0.5</c:v>
                </c:pt>
                <c:pt idx="5">
                  <c:v>0.56000000000000005</c:v>
                </c:pt>
                <c:pt idx="6">
                  <c:v>0.5</c:v>
                </c:pt>
                <c:pt idx="7">
                  <c:v>0.56000000000000005</c:v>
                </c:pt>
              </c:numCache>
            </c:numRef>
          </c:val>
          <c:extLst>
            <c:ext xmlns:c16="http://schemas.microsoft.com/office/drawing/2014/chart" uri="{C3380CC4-5D6E-409C-BE32-E72D297353CC}">
              <c16:uniqueId val="{00000001-C0A2-405E-B544-2CE2482BC32F}"/>
            </c:ext>
          </c:extLst>
        </c:ser>
        <c:ser>
          <c:idx val="2"/>
          <c:order val="2"/>
          <c:tx>
            <c:strRef>
              <c:f>'13. ESTUD. POR NIVEL C.NTLES.'!$L$39</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'13. ESTUD. POR NIVEL C.NTLES.'!$L$40:$L$47</c:f>
              <c:numCache>
                <c:formatCode>0%</c:formatCode>
                <c:ptCount val="8"/>
                <c:pt idx="0">
                  <c:v>0.36</c:v>
                </c:pt>
                <c:pt idx="1">
                  <c:v>0.25</c:v>
                </c:pt>
                <c:pt idx="2">
                  <c:v>0.31</c:v>
                </c:pt>
                <c:pt idx="3">
                  <c:v>0.18</c:v>
                </c:pt>
                <c:pt idx="4">
                  <c:v>0.27</c:v>
                </c:pt>
                <c:pt idx="5">
                  <c:v>0.15</c:v>
                </c:pt>
                <c:pt idx="6">
                  <c:v>0.25</c:v>
                </c:pt>
                <c:pt idx="7">
                  <c:v>0.14000000000000001</c:v>
                </c:pt>
              </c:numCache>
            </c:numRef>
          </c:val>
          <c:extLst>
            <c:ext xmlns:c16="http://schemas.microsoft.com/office/drawing/2014/chart" uri="{C3380CC4-5D6E-409C-BE32-E72D297353CC}">
              <c16:uniqueId val="{00000002-C0A2-405E-B544-2CE2482BC32F}"/>
            </c:ext>
          </c:extLst>
        </c:ser>
        <c:ser>
          <c:idx val="3"/>
          <c:order val="3"/>
          <c:tx>
            <c:strRef>
              <c:f>'13. ESTUD. POR NIVEL C.NTLES.'!$M$39</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C.NTLES.'!$I$40:$I$47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'13. ESTUD. POR NIVEL C.NTLES.'!$M$40:$M$47</c:f>
              <c:numCache>
                <c:formatCode>0%</c:formatCode>
                <c:ptCount val="8"/>
                <c:pt idx="0">
                  <c:v>0.03</c:v>
                </c:pt>
                <c:pt idx="1">
                  <c:v>0.01</c:v>
                </c:pt>
                <c:pt idx="2">
                  <c:v>0.03</c:v>
                </c:pt>
                <c:pt idx="3">
                  <c:v>0.01</c:v>
                </c:pt>
                <c:pt idx="4">
                  <c:v>0.03</c:v>
                </c:pt>
                <c:pt idx="5">
                  <c:v>0</c:v>
                </c:pt>
                <c:pt idx="6">
                  <c:v>0.02</c:v>
                </c:pt>
                <c:pt idx="7">
                  <c:v>0</c:v>
                </c:pt>
              </c:numCache>
            </c:numRef>
          </c:val>
          <c:extLst>
            <c:ext xmlns:c16="http://schemas.microsoft.com/office/drawing/2014/chart" uri="{C3380CC4-5D6E-409C-BE32-E72D297353CC}">
              <c16:uniqueId val="{00000003-C0A2-405E-B544-2CE2482BC32F}"/>
            </c:ext>
          </c:extLst>
        </c:ser>
        <c:dLbls>
          <c:showLegendKey val="0"/>
          <c:showVal val="0"/>
          <c:showCatName val="0"/>
          <c:showSerName val="0"/>
          <c:showPercent val="0"/>
          <c:showBubbleSize val="0"/>
        </c:dLbls>
        <c:gapWidth val="150"/>
        <c:overlap val="100"/>
        <c:axId val="89632736"/>
        <c:axId val="89638976"/>
      </c:barChart>
      <c:catAx>
        <c:axId val="8963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9638976"/>
        <c:crosses val="autoZero"/>
        <c:auto val="1"/>
        <c:lblAlgn val="ctr"/>
        <c:lblOffset val="100"/>
        <c:noMultiLvlLbl val="0"/>
      </c:catAx>
      <c:valAx>
        <c:axId val="896389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9632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2020</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ES"/>
        </a:p>
      </c:txPr>
    </c:title>
    <c:autoTitleDeleted val="0"/>
    <c:plotArea>
      <c:layout/>
      <c:barChart>
        <c:barDir val="col"/>
        <c:grouping val="stacked"/>
        <c:varyColors val="0"/>
        <c:ser>
          <c:idx val="0"/>
          <c:order val="0"/>
          <c:tx>
            <c:strRef>
              <c:f>'14. ESTUD. POR NIVELES INGLES'!$K$39</c:f>
              <c:strCache>
                <c:ptCount val="1"/>
                <c:pt idx="0">
                  <c:v>A-</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INGLES'!$J$40:$J$47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'14. ESTUD. POR NIVELES INGLES'!$K$40:$K$47</c:f>
              <c:numCache>
                <c:formatCode>0%</c:formatCode>
                <c:ptCount val="8"/>
                <c:pt idx="0">
                  <c:v>0.44</c:v>
                </c:pt>
                <c:pt idx="1">
                  <c:v>0.59</c:v>
                </c:pt>
                <c:pt idx="2">
                  <c:v>0.37</c:v>
                </c:pt>
                <c:pt idx="3">
                  <c:v>0.53</c:v>
                </c:pt>
                <c:pt idx="4">
                  <c:v>0.44</c:v>
                </c:pt>
                <c:pt idx="5">
                  <c:v>0.61</c:v>
                </c:pt>
                <c:pt idx="6">
                  <c:v>0.56999999999999995</c:v>
                </c:pt>
                <c:pt idx="7">
                  <c:v>0.72</c:v>
                </c:pt>
              </c:numCache>
            </c:numRef>
          </c:val>
          <c:extLst>
            <c:ext xmlns:c16="http://schemas.microsoft.com/office/drawing/2014/chart" uri="{C3380CC4-5D6E-409C-BE32-E72D297353CC}">
              <c16:uniqueId val="{00000000-A4A6-4B00-BF60-B024FDA95546}"/>
            </c:ext>
          </c:extLst>
        </c:ser>
        <c:ser>
          <c:idx val="1"/>
          <c:order val="1"/>
          <c:tx>
            <c:strRef>
              <c:f>'14. ESTUD. POR NIVELES INGLES'!$L$39</c:f>
              <c:strCache>
                <c:ptCount val="1"/>
                <c:pt idx="0">
                  <c:v>A1</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INGLES'!$J$40:$J$47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'14. ESTUD. POR NIVELES INGLES'!$L$40:$L$47</c:f>
              <c:numCache>
                <c:formatCode>0%</c:formatCode>
                <c:ptCount val="8"/>
                <c:pt idx="0">
                  <c:v>0.3</c:v>
                </c:pt>
                <c:pt idx="1">
                  <c:v>0.3</c:v>
                </c:pt>
                <c:pt idx="2">
                  <c:v>0.34</c:v>
                </c:pt>
                <c:pt idx="3">
                  <c:v>0.34</c:v>
                </c:pt>
                <c:pt idx="4">
                  <c:v>0.3</c:v>
                </c:pt>
                <c:pt idx="5">
                  <c:v>0.28000000000000003</c:v>
                </c:pt>
                <c:pt idx="6">
                  <c:v>0.27</c:v>
                </c:pt>
                <c:pt idx="7">
                  <c:v>0.22</c:v>
                </c:pt>
              </c:numCache>
            </c:numRef>
          </c:val>
          <c:extLst>
            <c:ext xmlns:c16="http://schemas.microsoft.com/office/drawing/2014/chart" uri="{C3380CC4-5D6E-409C-BE32-E72D297353CC}">
              <c16:uniqueId val="{00000001-A4A6-4B00-BF60-B024FDA95546}"/>
            </c:ext>
          </c:extLst>
        </c:ser>
        <c:ser>
          <c:idx val="2"/>
          <c:order val="2"/>
          <c:tx>
            <c:strRef>
              <c:f>'14. ESTUD. POR NIVELES INGLES'!$M$39</c:f>
              <c:strCache>
                <c:ptCount val="1"/>
                <c:pt idx="0">
                  <c:v>A2</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INGLES'!$J$40:$J$47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'14. ESTUD. POR NIVELES INGLES'!$M$40:$M$47</c:f>
              <c:numCache>
                <c:formatCode>0%</c:formatCode>
                <c:ptCount val="8"/>
                <c:pt idx="0">
                  <c:v>0.16</c:v>
                </c:pt>
                <c:pt idx="1">
                  <c:v>0.09</c:v>
                </c:pt>
                <c:pt idx="2">
                  <c:v>0.19</c:v>
                </c:pt>
                <c:pt idx="3">
                  <c:v>0.11</c:v>
                </c:pt>
                <c:pt idx="4">
                  <c:v>0.17</c:v>
                </c:pt>
                <c:pt idx="5">
                  <c:v>0.09</c:v>
                </c:pt>
                <c:pt idx="6">
                  <c:v>0.09</c:v>
                </c:pt>
                <c:pt idx="7">
                  <c:v>0.04</c:v>
                </c:pt>
              </c:numCache>
            </c:numRef>
          </c:val>
          <c:extLst>
            <c:ext xmlns:c16="http://schemas.microsoft.com/office/drawing/2014/chart" uri="{C3380CC4-5D6E-409C-BE32-E72D297353CC}">
              <c16:uniqueId val="{00000002-A4A6-4B00-BF60-B024FDA95546}"/>
            </c:ext>
          </c:extLst>
        </c:ser>
        <c:ser>
          <c:idx val="3"/>
          <c:order val="3"/>
          <c:tx>
            <c:strRef>
              <c:f>'14. ESTUD. POR NIVELES INGLES'!$N$39</c:f>
              <c:strCache>
                <c:ptCount val="1"/>
                <c:pt idx="0">
                  <c:v>B1</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INGLES'!$J$40:$J$47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'14. ESTUD. POR NIVELES INGLES'!$N$40:$N$47</c:f>
              <c:numCache>
                <c:formatCode>0%</c:formatCode>
                <c:ptCount val="8"/>
                <c:pt idx="0">
                  <c:v>0.08</c:v>
                </c:pt>
                <c:pt idx="1">
                  <c:v>0.02</c:v>
                </c:pt>
                <c:pt idx="2">
                  <c:v>0.08</c:v>
                </c:pt>
                <c:pt idx="3">
                  <c:v>0.02</c:v>
                </c:pt>
                <c:pt idx="4">
                  <c:v>7.0000000000000007E-2</c:v>
                </c:pt>
                <c:pt idx="5">
                  <c:v>0.02</c:v>
                </c:pt>
                <c:pt idx="6">
                  <c:v>0.06</c:v>
                </c:pt>
                <c:pt idx="7">
                  <c:v>0.01</c:v>
                </c:pt>
              </c:numCache>
            </c:numRef>
          </c:val>
          <c:extLst>
            <c:ext xmlns:c16="http://schemas.microsoft.com/office/drawing/2014/chart" uri="{C3380CC4-5D6E-409C-BE32-E72D297353CC}">
              <c16:uniqueId val="{00000003-A4A6-4B00-BF60-B024FDA95546}"/>
            </c:ext>
          </c:extLst>
        </c:ser>
        <c:ser>
          <c:idx val="4"/>
          <c:order val="4"/>
          <c:tx>
            <c:strRef>
              <c:f>'14. ESTUD. POR NIVELES INGLES'!$O$39</c:f>
              <c:strCache>
                <c:ptCount val="1"/>
                <c:pt idx="0">
                  <c:v>B+</c:v>
                </c:pt>
              </c:strCache>
            </c:strRef>
          </c:tx>
          <c:spPr>
            <a:gradFill rotWithShape="1">
              <a:gsLst>
                <a:gs pos="0">
                  <a:schemeClr val="accent5">
                    <a:tint val="96000"/>
                    <a:lumMod val="100000"/>
                  </a:schemeClr>
                </a:gs>
                <a:gs pos="78000">
                  <a:schemeClr val="accent5">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cat>
            <c:strRef>
              <c:f>'14. ESTUD. POR NIVELES INGLES'!$J$40:$J$47</c:f>
              <c:strCache>
                <c:ptCount val="8"/>
                <c:pt idx="0">
                  <c:v>COLOMBIA. 2017</c:v>
                </c:pt>
                <c:pt idx="1">
                  <c:v>TOLIMA. 2017</c:v>
                </c:pt>
                <c:pt idx="2">
                  <c:v>COLOMBIA. 2018</c:v>
                </c:pt>
                <c:pt idx="3">
                  <c:v>TOLIMA. 2018</c:v>
                </c:pt>
                <c:pt idx="4">
                  <c:v>COLOMBIA. 2019</c:v>
                </c:pt>
                <c:pt idx="5">
                  <c:v>TOLIMA. 2019</c:v>
                </c:pt>
                <c:pt idx="6">
                  <c:v>COLOMBIA. 2020</c:v>
                </c:pt>
                <c:pt idx="7">
                  <c:v>TOLIMA. 2020</c:v>
                </c:pt>
              </c:strCache>
            </c:strRef>
          </c:cat>
          <c:val>
            <c:numRef>
              <c:f>'14. ESTUD. POR NIVELES INGLES'!$O$40:$O$47</c:f>
              <c:numCache>
                <c:formatCode>0%</c:formatCode>
                <c:ptCount val="8"/>
                <c:pt idx="0">
                  <c:v>0.02</c:v>
                </c:pt>
                <c:pt idx="1">
                  <c:v>0</c:v>
                </c:pt>
                <c:pt idx="2">
                  <c:v>0.02</c:v>
                </c:pt>
                <c:pt idx="3">
                  <c:v>0</c:v>
                </c:pt>
                <c:pt idx="4">
                  <c:v>0.02</c:v>
                </c:pt>
                <c:pt idx="5">
                  <c:v>0</c:v>
                </c:pt>
                <c:pt idx="6">
                  <c:v>0.01</c:v>
                </c:pt>
                <c:pt idx="7">
                  <c:v>0</c:v>
                </c:pt>
              </c:numCache>
            </c:numRef>
          </c:val>
          <c:extLst>
            <c:ext xmlns:c16="http://schemas.microsoft.com/office/drawing/2014/chart" uri="{C3380CC4-5D6E-409C-BE32-E72D297353CC}">
              <c16:uniqueId val="{00000004-A4A6-4B00-BF60-B024FDA95546}"/>
            </c:ext>
          </c:extLst>
        </c:ser>
        <c:dLbls>
          <c:showLegendKey val="0"/>
          <c:showVal val="0"/>
          <c:showCatName val="0"/>
          <c:showSerName val="0"/>
          <c:showPercent val="0"/>
          <c:showBubbleSize val="0"/>
        </c:dLbls>
        <c:gapWidth val="150"/>
        <c:overlap val="100"/>
        <c:axId val="193295423"/>
        <c:axId val="45809359"/>
      </c:barChart>
      <c:catAx>
        <c:axId val="193295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5809359"/>
        <c:crosses val="autoZero"/>
        <c:auto val="1"/>
        <c:lblAlgn val="ctr"/>
        <c:lblOffset val="100"/>
        <c:noMultiLvlLbl val="0"/>
      </c:catAx>
      <c:valAx>
        <c:axId val="4580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9329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1.svg"/><Relationship Id="rId13" Type="http://schemas.openxmlformats.org/officeDocument/2006/relationships/hyperlink" Target="#'6. RTA. INCORRECTAS-LECTURA CRI'!A1"/><Relationship Id="rId18" Type="http://schemas.openxmlformats.org/officeDocument/2006/relationships/hyperlink" Target="#'11. ESTUD. POR NIVELES MATEMATI'!A1"/><Relationship Id="rId26" Type="http://schemas.openxmlformats.org/officeDocument/2006/relationships/image" Target="../media/image14.png"/><Relationship Id="rId3" Type="http://schemas.openxmlformats.org/officeDocument/2006/relationships/hyperlink" Target="#PORTADA!A1"/><Relationship Id="rId21" Type="http://schemas.openxmlformats.org/officeDocument/2006/relationships/hyperlink" Target="#'14. ESTUD. POR NIVELES INGLES'!A1"/><Relationship Id="rId7" Type="http://schemas.openxmlformats.org/officeDocument/2006/relationships/image" Target="../media/image10.png"/><Relationship Id="rId12" Type="http://schemas.openxmlformats.org/officeDocument/2006/relationships/hyperlink" Target="#'3. CATEGORIAS DE DESEMPE&#209;O'!A1"/><Relationship Id="rId17" Type="http://schemas.openxmlformats.org/officeDocument/2006/relationships/hyperlink" Target="#'10. % ESTUD. POR NIVELES LC'!A1"/><Relationship Id="rId25" Type="http://schemas.openxmlformats.org/officeDocument/2006/relationships/hyperlink" Target="#'16. CONCLUSIONES'!A1"/><Relationship Id="rId2" Type="http://schemas.openxmlformats.org/officeDocument/2006/relationships/image" Target="../media/image2.png"/><Relationship Id="rId16" Type="http://schemas.openxmlformats.org/officeDocument/2006/relationships/hyperlink" Target="#'9. RTA. INCORRECTAS-C. NALES'!A1"/><Relationship Id="rId20" Type="http://schemas.openxmlformats.org/officeDocument/2006/relationships/hyperlink" Target="#'13. ESTUD. POR NIVEL C.NTLES.'!A1"/><Relationship Id="rId1" Type="http://schemas.openxmlformats.org/officeDocument/2006/relationships/image" Target="../media/image1.png"/><Relationship Id="rId6" Type="http://schemas.openxmlformats.org/officeDocument/2006/relationships/hyperlink" Target="#'1. INTRODUCCI&#211;N'!A1"/><Relationship Id="rId11" Type="http://schemas.openxmlformats.org/officeDocument/2006/relationships/hyperlink" Target="#'4. CLASIFICACION IE'!A1"/><Relationship Id="rId24" Type="http://schemas.openxmlformats.org/officeDocument/2006/relationships/image" Target="../media/image13.svg"/><Relationship Id="rId5" Type="http://schemas.openxmlformats.org/officeDocument/2006/relationships/image" Target="../media/image9.svg"/><Relationship Id="rId15" Type="http://schemas.openxmlformats.org/officeDocument/2006/relationships/hyperlink" Target="#'8. RTA. INCORRECTAS C. SOCIAL'!A1"/><Relationship Id="rId23" Type="http://schemas.openxmlformats.org/officeDocument/2006/relationships/image" Target="../media/image12.png"/><Relationship Id="rId10" Type="http://schemas.openxmlformats.org/officeDocument/2006/relationships/hyperlink" Target="#'5. PROMEDIO POR AREAS'!A1"/><Relationship Id="rId19" Type="http://schemas.openxmlformats.org/officeDocument/2006/relationships/hyperlink" Target="#'12. ESTUD. POR NIVELES C.SOCIA'!A1"/><Relationship Id="rId4" Type="http://schemas.openxmlformats.org/officeDocument/2006/relationships/image" Target="../media/image8.png"/><Relationship Id="rId9" Type="http://schemas.openxmlformats.org/officeDocument/2006/relationships/hyperlink" Target="#'2. IE VALIDACIONES'!A1"/><Relationship Id="rId14" Type="http://schemas.openxmlformats.org/officeDocument/2006/relationships/hyperlink" Target="#'7.  RTA. INCORRECTAS-MATEMAT.'!A1"/><Relationship Id="rId22" Type="http://schemas.openxmlformats.org/officeDocument/2006/relationships/hyperlink" Target="#'15. MPIO AREAS POR PROMEDIO'!A1"/></Relationships>
</file>

<file path=xl/drawings/_rels/drawing3.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6.sv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8" Type="http://schemas.openxmlformats.org/officeDocument/2006/relationships/image" Target="../media/image19.png"/><Relationship Id="rId3" Type="http://schemas.openxmlformats.org/officeDocument/2006/relationships/hyperlink" Target="#INDICE!A1"/><Relationship Id="rId7" Type="http://schemas.openxmlformats.org/officeDocument/2006/relationships/image" Target="../media/image18.svg"/><Relationship Id="rId12" Type="http://schemas.openxmlformats.org/officeDocument/2006/relationships/image" Target="../media/image2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7.png"/><Relationship Id="rId11" Type="http://schemas.openxmlformats.org/officeDocument/2006/relationships/image" Target="../media/image22.png"/><Relationship Id="rId5" Type="http://schemas.openxmlformats.org/officeDocument/2006/relationships/image" Target="../media/image16.svg"/><Relationship Id="rId10" Type="http://schemas.openxmlformats.org/officeDocument/2006/relationships/image" Target="../media/image21.png"/><Relationship Id="rId4" Type="http://schemas.openxmlformats.org/officeDocument/2006/relationships/image" Target="../media/image15.png"/><Relationship Id="rId9"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6.png"/><Relationship Id="rId5" Type="http://schemas.openxmlformats.org/officeDocument/2006/relationships/image" Target="../media/image25.svg"/><Relationship Id="rId4" Type="http://schemas.openxmlformats.org/officeDocument/2006/relationships/image" Target="../media/image24.png"/></Relationships>
</file>

<file path=xl/drawings/_rels/drawing6.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27.svg"/><Relationship Id="rId4" Type="http://schemas.openxmlformats.org/officeDocument/2006/relationships/image" Target="../media/image15.png"/></Relationships>
</file>

<file path=xl/drawings/_rels/drawing7.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image" Target="../media/image29.svg"/><Relationship Id="rId5" Type="http://schemas.openxmlformats.org/officeDocument/2006/relationships/chart" Target="../charts/chart3.xml"/><Relationship Id="rId10" Type="http://schemas.openxmlformats.org/officeDocument/2006/relationships/image" Target="../media/image28.png"/><Relationship Id="rId4" Type="http://schemas.openxmlformats.org/officeDocument/2006/relationships/chart" Target="../charts/chart2.xml"/><Relationship Id="rId9" Type="http://schemas.openxmlformats.org/officeDocument/2006/relationships/hyperlink" Target="#INDICE!A1"/></Relationships>
</file>

<file path=xl/drawings/_rels/drawing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2.png"/><Relationship Id="rId5" Type="http://schemas.openxmlformats.org/officeDocument/2006/relationships/image" Target="../media/image31.svg"/><Relationship Id="rId4" Type="http://schemas.openxmlformats.org/officeDocument/2006/relationships/image" Target="../media/image30.png"/></Relationships>
</file>

<file path=xl/drawings/_rels/drawing9.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5.png"/><Relationship Id="rId5" Type="http://schemas.openxmlformats.org/officeDocument/2006/relationships/image" Target="../media/image34.svg"/><Relationship Id="rId4" Type="http://schemas.openxmlformats.org/officeDocument/2006/relationships/image" Target="../media/image33.png"/></Relationships>
</file>

<file path=xl/drawings/_rels/drawing10.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7.svg"/><Relationship Id="rId4" Type="http://schemas.openxmlformats.org/officeDocument/2006/relationships/image" Target="../media/image36.png"/></Relationships>
</file>

<file path=xl/drawings/_rels/drawing11.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png"/><Relationship Id="rId5" Type="http://schemas.openxmlformats.org/officeDocument/2006/relationships/image" Target="../media/image29.svg"/><Relationship Id="rId4" Type="http://schemas.openxmlformats.org/officeDocument/2006/relationships/image" Target="../media/image28.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9.svg"/><Relationship Id="rId5" Type="http://schemas.openxmlformats.org/officeDocument/2006/relationships/image" Target="../media/image15.png"/><Relationship Id="rId4" Type="http://schemas.openxmlformats.org/officeDocument/2006/relationships/hyperlink" Target="#INDICE!A1"/></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1.svg"/><Relationship Id="rId5" Type="http://schemas.openxmlformats.org/officeDocument/2006/relationships/image" Target="../media/image40.png"/><Relationship Id="rId4" Type="http://schemas.openxmlformats.org/officeDocument/2006/relationships/hyperlink" Target="#INDICE!A1"/></Relationships>
</file>

<file path=xl/drawings/_rels/drawing1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3.svg"/><Relationship Id="rId5" Type="http://schemas.openxmlformats.org/officeDocument/2006/relationships/image" Target="../media/image42.png"/><Relationship Id="rId4" Type="http://schemas.openxmlformats.org/officeDocument/2006/relationships/hyperlink" Target="#INDICE!A1"/></Relationships>
</file>

<file path=xl/drawings/_rels/drawing15.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0.xml"/><Relationship Id="rId5" Type="http://schemas.openxmlformats.org/officeDocument/2006/relationships/image" Target="../media/image45.svg"/><Relationship Id="rId4" Type="http://schemas.openxmlformats.org/officeDocument/2006/relationships/image" Target="../media/image44.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7.svg"/><Relationship Id="rId5" Type="http://schemas.openxmlformats.org/officeDocument/2006/relationships/image" Target="../media/image46.png"/><Relationship Id="rId4" Type="http://schemas.openxmlformats.org/officeDocument/2006/relationships/hyperlink" Target="#INDICE!A1"/></Relationships>
</file>

<file path=xl/drawings/_rels/drawing17.xml.rels><?xml version="1.0" encoding="UTF-8" standalone="yes"?>
<Relationships xmlns="http://schemas.openxmlformats.org/package/2006/relationships"><Relationship Id="rId3" Type="http://schemas.openxmlformats.org/officeDocument/2006/relationships/image" Target="../media/image48.png"/><Relationship Id="rId7"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0.svg"/><Relationship Id="rId5" Type="http://schemas.openxmlformats.org/officeDocument/2006/relationships/image" Target="../media/image49.png"/><Relationship Id="rId4" Type="http://schemas.openxmlformats.org/officeDocument/2006/relationships/hyperlink" Target="#INDICE!A1"/></Relationships>
</file>

<file path=xl/drawings/_rels/drawing1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2.svg"/><Relationship Id="rId4"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editAs="oneCell">
    <xdr:from>
      <xdr:col>10</xdr:col>
      <xdr:colOff>785131</xdr:colOff>
      <xdr:row>1</xdr:row>
      <xdr:rowOff>161925</xdr:rowOff>
    </xdr:from>
    <xdr:to>
      <xdr:col>12</xdr:col>
      <xdr:colOff>190499</xdr:colOff>
      <xdr:row>7</xdr:row>
      <xdr:rowOff>21983</xdr:rowOff>
    </xdr:to>
    <xdr:pic>
      <xdr:nvPicPr>
        <xdr:cNvPr id="2" name="Imagen 1" descr="Vista previa de imagen">
          <a:extLst>
            <a:ext uri="{FF2B5EF4-FFF2-40B4-BE49-F238E27FC236}">
              <a16:creationId xmlns:a16="http://schemas.microsoft.com/office/drawing/2014/main" id="{F91859B3-13FF-456C-9397-0E3A7AB84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131" y="371475"/>
          <a:ext cx="1081768" cy="123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432706</xdr:colOff>
      <xdr:row>2</xdr:row>
      <xdr:rowOff>95250</xdr:rowOff>
    </xdr:from>
    <xdr:to>
      <xdr:col>13</xdr:col>
      <xdr:colOff>378054</xdr:colOff>
      <xdr:row>6</xdr:row>
      <xdr:rowOff>36454</xdr:rowOff>
    </xdr:to>
    <xdr:pic>
      <xdr:nvPicPr>
        <xdr:cNvPr id="3" name="Imagen 2" descr="Vista previa de imagen">
          <a:extLst>
            <a:ext uri="{FF2B5EF4-FFF2-40B4-BE49-F238E27FC236}">
              <a16:creationId xmlns:a16="http://schemas.microsoft.com/office/drawing/2014/main" id="{1FA44C25-2585-4EB3-BD94-291EE942D9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1106" y="514350"/>
          <a:ext cx="783548" cy="89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790575</xdr:colOff>
      <xdr:row>8</xdr:row>
      <xdr:rowOff>323850</xdr:rowOff>
    </xdr:from>
    <xdr:to>
      <xdr:col>13</xdr:col>
      <xdr:colOff>1362075</xdr:colOff>
      <xdr:row>20</xdr:row>
      <xdr:rowOff>31173</xdr:rowOff>
    </xdr:to>
    <xdr:pic>
      <xdr:nvPicPr>
        <xdr:cNvPr id="8" name="Imagen 7" descr="Esta es la fecha en la que se conocerán los resultados de las ...">
          <a:extLst>
            <a:ext uri="{FF2B5EF4-FFF2-40B4-BE49-F238E27FC236}">
              <a16:creationId xmlns:a16="http://schemas.microsoft.com/office/drawing/2014/main" id="{288A5419-C885-42A1-8F67-271154BD95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29825" y="2114550"/>
          <a:ext cx="3086100" cy="2374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8</xdr:row>
      <xdr:rowOff>352425</xdr:rowOff>
    </xdr:from>
    <xdr:to>
      <xdr:col>3</xdr:col>
      <xdr:colOff>85068</xdr:colOff>
      <xdr:row>16</xdr:row>
      <xdr:rowOff>200025</xdr:rowOff>
    </xdr:to>
    <xdr:pic>
      <xdr:nvPicPr>
        <xdr:cNvPr id="9" name="Imagen 8" descr="Icfes abre inscripciones para Pruebas Saber 11 calendario B de 2021 | RCN  Radio">
          <a:extLst>
            <a:ext uri="{FF2B5EF4-FFF2-40B4-BE49-F238E27FC236}">
              <a16:creationId xmlns:a16="http://schemas.microsoft.com/office/drawing/2014/main" id="{4CC04428-0FE6-43ED-800C-D2F65AFE24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flipH="1">
          <a:off x="142875" y="2143125"/>
          <a:ext cx="2456793"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104775</xdr:colOff>
      <xdr:row>8</xdr:row>
      <xdr:rowOff>352426</xdr:rowOff>
    </xdr:from>
    <xdr:to>
      <xdr:col>5</xdr:col>
      <xdr:colOff>438150</xdr:colOff>
      <xdr:row>17</xdr:row>
      <xdr:rowOff>9526</xdr:rowOff>
    </xdr:to>
    <xdr:pic>
      <xdr:nvPicPr>
        <xdr:cNvPr id="10" name="Imagen 9">
          <a:extLst>
            <a:ext uri="{FF2B5EF4-FFF2-40B4-BE49-F238E27FC236}">
              <a16:creationId xmlns:a16="http://schemas.microsoft.com/office/drawing/2014/main" id="{018A86E7-6A14-4606-9C94-1F54A0E134F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19375" y="2143126"/>
          <a:ext cx="2143125"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47624</xdr:rowOff>
    </xdr:from>
    <xdr:to>
      <xdr:col>1</xdr:col>
      <xdr:colOff>600075</xdr:colOff>
      <xdr:row>23</xdr:row>
      <xdr:rowOff>190499</xdr:rowOff>
    </xdr:to>
    <xdr:pic>
      <xdr:nvPicPr>
        <xdr:cNvPr id="11" name="Imagen 10" descr="Aplazan pruebas ICFES por pandemia de coronavirus - CABLENOTICIAS">
          <a:extLst>
            <a:ext uri="{FF2B5EF4-FFF2-40B4-BE49-F238E27FC236}">
              <a16:creationId xmlns:a16="http://schemas.microsoft.com/office/drawing/2014/main" id="{AA8179FD-1E4A-41A5-A44B-8554E87BDF7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4295774"/>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19</xdr:row>
      <xdr:rowOff>47624</xdr:rowOff>
    </xdr:from>
    <xdr:to>
      <xdr:col>3</xdr:col>
      <xdr:colOff>38100</xdr:colOff>
      <xdr:row>23</xdr:row>
      <xdr:rowOff>190499</xdr:rowOff>
    </xdr:to>
    <xdr:pic>
      <xdr:nvPicPr>
        <xdr:cNvPr id="12" name="Imagen 11" descr="Aplazan pruebas ICFES por pandemia de coronavirus - CABLENOTICIAS">
          <a:extLst>
            <a:ext uri="{FF2B5EF4-FFF2-40B4-BE49-F238E27FC236}">
              <a16:creationId xmlns:a16="http://schemas.microsoft.com/office/drawing/2014/main" id="{C236BACB-47CD-4BEA-AAF8-DCD3A5014D8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14425" y="4295774"/>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400050</xdr:colOff>
      <xdr:row>19</xdr:row>
      <xdr:rowOff>28574</xdr:rowOff>
    </xdr:from>
    <xdr:to>
      <xdr:col>4</xdr:col>
      <xdr:colOff>161925</xdr:colOff>
      <xdr:row>23</xdr:row>
      <xdr:rowOff>171449</xdr:rowOff>
    </xdr:to>
    <xdr:pic>
      <xdr:nvPicPr>
        <xdr:cNvPr id="13" name="Imagen 12" descr="Aplazan pruebas ICFES por pandemia de coronavirus - CABLENOTICIAS">
          <a:extLst>
            <a:ext uri="{FF2B5EF4-FFF2-40B4-BE49-F238E27FC236}">
              <a16:creationId xmlns:a16="http://schemas.microsoft.com/office/drawing/2014/main" id="{D4C90FE4-CA0E-4E60-9D2C-E36E1E9EFCD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76450" y="4276724"/>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19</xdr:row>
      <xdr:rowOff>47624</xdr:rowOff>
    </xdr:from>
    <xdr:to>
      <xdr:col>5</xdr:col>
      <xdr:colOff>542925</xdr:colOff>
      <xdr:row>23</xdr:row>
      <xdr:rowOff>190499</xdr:rowOff>
    </xdr:to>
    <xdr:pic>
      <xdr:nvPicPr>
        <xdr:cNvPr id="14" name="Imagen 13" descr="Aplazan pruebas ICFES por pandemia de coronavirus - CABLENOTICIAS">
          <a:extLst>
            <a:ext uri="{FF2B5EF4-FFF2-40B4-BE49-F238E27FC236}">
              <a16:creationId xmlns:a16="http://schemas.microsoft.com/office/drawing/2014/main" id="{E3E134C0-0912-4765-9318-B041788D6A4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29000" y="4295774"/>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381000</xdr:colOff>
      <xdr:row>19</xdr:row>
      <xdr:rowOff>38099</xdr:rowOff>
    </xdr:from>
    <xdr:to>
      <xdr:col>6</xdr:col>
      <xdr:colOff>733425</xdr:colOff>
      <xdr:row>23</xdr:row>
      <xdr:rowOff>180974</xdr:rowOff>
    </xdr:to>
    <xdr:pic>
      <xdr:nvPicPr>
        <xdr:cNvPr id="15" name="Imagen 14" descr="Aplazan pruebas ICFES por pandemia de coronavirus - CABLENOTICIAS">
          <a:extLst>
            <a:ext uri="{FF2B5EF4-FFF2-40B4-BE49-F238E27FC236}">
              <a16:creationId xmlns:a16="http://schemas.microsoft.com/office/drawing/2014/main" id="{2B8B66D8-85F0-46A0-BDF4-8C8241F4E59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05350" y="4286249"/>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514350</xdr:colOff>
      <xdr:row>19</xdr:row>
      <xdr:rowOff>38099</xdr:rowOff>
    </xdr:from>
    <xdr:to>
      <xdr:col>8</xdr:col>
      <xdr:colOff>276225</xdr:colOff>
      <xdr:row>23</xdr:row>
      <xdr:rowOff>180974</xdr:rowOff>
    </xdr:to>
    <xdr:pic>
      <xdr:nvPicPr>
        <xdr:cNvPr id="16" name="Imagen 15" descr="Aplazan pruebas ICFES por pandemia de coronavirus - CABLENOTICIAS">
          <a:extLst>
            <a:ext uri="{FF2B5EF4-FFF2-40B4-BE49-F238E27FC236}">
              <a16:creationId xmlns:a16="http://schemas.microsoft.com/office/drawing/2014/main" id="{C2DE1A3B-5BFA-44BE-AE34-9787BC6C730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924550" y="4286249"/>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247650</xdr:colOff>
      <xdr:row>19</xdr:row>
      <xdr:rowOff>47624</xdr:rowOff>
    </xdr:from>
    <xdr:to>
      <xdr:col>9</xdr:col>
      <xdr:colOff>847725</xdr:colOff>
      <xdr:row>23</xdr:row>
      <xdr:rowOff>190499</xdr:rowOff>
    </xdr:to>
    <xdr:pic>
      <xdr:nvPicPr>
        <xdr:cNvPr id="17" name="Imagen 16" descr="Aplazan pruebas ICFES por pandemia de coronavirus - CABLENOTICIAS">
          <a:extLst>
            <a:ext uri="{FF2B5EF4-FFF2-40B4-BE49-F238E27FC236}">
              <a16:creationId xmlns:a16="http://schemas.microsoft.com/office/drawing/2014/main" id="{4D89DBF9-9D0E-4595-83C2-17346C1D68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334250" y="4295774"/>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723900</xdr:colOff>
      <xdr:row>19</xdr:row>
      <xdr:rowOff>57149</xdr:rowOff>
    </xdr:from>
    <xdr:to>
      <xdr:col>11</xdr:col>
      <xdr:colOff>9525</xdr:colOff>
      <xdr:row>23</xdr:row>
      <xdr:rowOff>200024</xdr:rowOff>
    </xdr:to>
    <xdr:pic>
      <xdr:nvPicPr>
        <xdr:cNvPr id="18" name="Imagen 17" descr="Aplazan pruebas ICFES por pandemia de coronavirus - CABLENOTICIAS">
          <a:extLst>
            <a:ext uri="{FF2B5EF4-FFF2-40B4-BE49-F238E27FC236}">
              <a16:creationId xmlns:a16="http://schemas.microsoft.com/office/drawing/2014/main" id="{30049BD4-F790-46C8-B9A7-F95ECEE778A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648700" y="4305299"/>
          <a:ext cx="14382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537632</xdr:colOff>
      <xdr:row>8</xdr:row>
      <xdr:rowOff>342899</xdr:rowOff>
    </xdr:from>
    <xdr:to>
      <xdr:col>11</xdr:col>
      <xdr:colOff>123825</xdr:colOff>
      <xdr:row>19</xdr:row>
      <xdr:rowOff>47625</xdr:rowOff>
    </xdr:to>
    <xdr:pic>
      <xdr:nvPicPr>
        <xdr:cNvPr id="21" name="Imagen 20" descr="Alcanza tus metas con el saber – Corporación Tecnológica Industrial  Colombiana">
          <a:extLst>
            <a:ext uri="{FF2B5EF4-FFF2-40B4-BE49-F238E27FC236}">
              <a16:creationId xmlns:a16="http://schemas.microsoft.com/office/drawing/2014/main" id="{B20AEC16-0B83-44A7-8A89-13A433F77E0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861982" y="2133599"/>
          <a:ext cx="5339293" cy="2162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13068300</xdr:colOff>
      <xdr:row>0</xdr:row>
      <xdr:rowOff>28573</xdr:rowOff>
    </xdr:from>
    <xdr:to>
      <xdr:col>2</xdr:col>
      <xdr:colOff>952499</xdr:colOff>
      <xdr:row>4</xdr:row>
      <xdr:rowOff>247650</xdr:rowOff>
    </xdr:to>
    <xdr:pic>
      <xdr:nvPicPr>
        <xdr:cNvPr id="2" name="Imagen 1" descr="Vista previa de imagen">
          <a:extLst>
            <a:ext uri="{FF2B5EF4-FFF2-40B4-BE49-F238E27FC236}">
              <a16:creationId xmlns:a16="http://schemas.microsoft.com/office/drawing/2014/main" id="{4DFE9F6A-4B73-4049-AA3D-0A943C7A3C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0" y="28573"/>
          <a:ext cx="1181099" cy="151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974623</xdr:colOff>
      <xdr:row>0</xdr:row>
      <xdr:rowOff>171450</xdr:rowOff>
    </xdr:from>
    <xdr:to>
      <xdr:col>3</xdr:col>
      <xdr:colOff>690313</xdr:colOff>
      <xdr:row>4</xdr:row>
      <xdr:rowOff>152400</xdr:rowOff>
    </xdr:to>
    <xdr:pic>
      <xdr:nvPicPr>
        <xdr:cNvPr id="3" name="Imagen 2" descr="Vista previa de imagen">
          <a:extLst>
            <a:ext uri="{FF2B5EF4-FFF2-40B4-BE49-F238E27FC236}">
              <a16:creationId xmlns:a16="http://schemas.microsoft.com/office/drawing/2014/main" id="{A4E70862-9F64-46EA-8D78-3057DD3C66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00223" y="171450"/>
          <a:ext cx="112539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5</xdr:row>
      <xdr:rowOff>226218</xdr:rowOff>
    </xdr:from>
    <xdr:to>
      <xdr:col>3</xdr:col>
      <xdr:colOff>1085849</xdr:colOff>
      <xdr:row>8</xdr:row>
      <xdr:rowOff>145771</xdr:rowOff>
    </xdr:to>
    <xdr:pic>
      <xdr:nvPicPr>
        <xdr:cNvPr id="6" name="Gráfico 5" descr="Urano">
          <a:hlinkClick xmlns:r="http://schemas.openxmlformats.org/officeDocument/2006/relationships" r:id="rId3"/>
          <a:extLst>
            <a:ext uri="{FF2B5EF4-FFF2-40B4-BE49-F238E27FC236}">
              <a16:creationId xmlns:a16="http://schemas.microsoft.com/office/drawing/2014/main" id="{59954155-D00C-49C3-B498-F25A38DB8E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5773400" y="1864518"/>
          <a:ext cx="1047749" cy="1043503"/>
        </a:xfrm>
        <a:prstGeom prst="rect">
          <a:avLst/>
        </a:prstGeom>
      </xdr:spPr>
    </xdr:pic>
    <xdr:clientData/>
  </xdr:twoCellAnchor>
  <xdr:twoCellAnchor editAs="oneCell">
    <xdr:from>
      <xdr:col>3</xdr:col>
      <xdr:colOff>202406</xdr:colOff>
      <xdr:row>12</xdr:row>
      <xdr:rowOff>285750</xdr:rowOff>
    </xdr:from>
    <xdr:to>
      <xdr:col>3</xdr:col>
      <xdr:colOff>938212</xdr:colOff>
      <xdr:row>14</xdr:row>
      <xdr:rowOff>69056</xdr:rowOff>
    </xdr:to>
    <xdr:pic>
      <xdr:nvPicPr>
        <xdr:cNvPr id="5" name="Gráfico 4" descr="Ojo">
          <a:hlinkClick xmlns:r="http://schemas.openxmlformats.org/officeDocument/2006/relationships" r:id="rId6"/>
          <a:extLst>
            <a:ext uri="{FF2B5EF4-FFF2-40B4-BE49-F238E27FC236}">
              <a16:creationId xmlns:a16="http://schemas.microsoft.com/office/drawing/2014/main" id="{74B2738B-C184-4800-8984-1E0E7435E15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4031" y="3810000"/>
          <a:ext cx="735806" cy="735806"/>
        </a:xfrm>
        <a:prstGeom prst="rect">
          <a:avLst/>
        </a:prstGeom>
      </xdr:spPr>
    </xdr:pic>
    <xdr:clientData/>
  </xdr:twoCellAnchor>
  <xdr:twoCellAnchor editAs="oneCell">
    <xdr:from>
      <xdr:col>3</xdr:col>
      <xdr:colOff>195263</xdr:colOff>
      <xdr:row>13</xdr:row>
      <xdr:rowOff>433387</xdr:rowOff>
    </xdr:from>
    <xdr:to>
      <xdr:col>3</xdr:col>
      <xdr:colOff>931069</xdr:colOff>
      <xdr:row>15</xdr:row>
      <xdr:rowOff>26193</xdr:rowOff>
    </xdr:to>
    <xdr:pic>
      <xdr:nvPicPr>
        <xdr:cNvPr id="11" name="Gráfico 10" descr="Ojo">
          <a:hlinkClick xmlns:r="http://schemas.openxmlformats.org/officeDocument/2006/relationships" r:id="rId9"/>
          <a:extLst>
            <a:ext uri="{FF2B5EF4-FFF2-40B4-BE49-F238E27FC236}">
              <a16:creationId xmlns:a16="http://schemas.microsoft.com/office/drawing/2014/main" id="{04C33DF2-55AF-4948-BE0A-FD962D13B0A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8" y="4338637"/>
          <a:ext cx="735806" cy="735806"/>
        </a:xfrm>
        <a:prstGeom prst="rect">
          <a:avLst/>
        </a:prstGeom>
      </xdr:spPr>
    </xdr:pic>
    <xdr:clientData/>
  </xdr:twoCellAnchor>
  <xdr:twoCellAnchor editAs="oneCell">
    <xdr:from>
      <xdr:col>3</xdr:col>
      <xdr:colOff>290512</xdr:colOff>
      <xdr:row>24</xdr:row>
      <xdr:rowOff>431006</xdr:rowOff>
    </xdr:from>
    <xdr:to>
      <xdr:col>3</xdr:col>
      <xdr:colOff>1026318</xdr:colOff>
      <xdr:row>26</xdr:row>
      <xdr:rowOff>23812</xdr:rowOff>
    </xdr:to>
    <xdr:pic>
      <xdr:nvPicPr>
        <xdr:cNvPr id="12" name="Gráfico 11" descr="Ojo">
          <a:hlinkClick xmlns:r="http://schemas.openxmlformats.org/officeDocument/2006/relationships" r:id="rId10"/>
          <a:extLst>
            <a:ext uri="{FF2B5EF4-FFF2-40B4-BE49-F238E27FC236}">
              <a16:creationId xmlns:a16="http://schemas.microsoft.com/office/drawing/2014/main" id="{B4F53D9A-B34D-43D3-AC16-E0048EC27E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0712" y="10718006"/>
          <a:ext cx="735806" cy="735806"/>
        </a:xfrm>
        <a:prstGeom prst="rect">
          <a:avLst/>
        </a:prstGeom>
      </xdr:spPr>
    </xdr:pic>
    <xdr:clientData/>
  </xdr:twoCellAnchor>
  <xdr:twoCellAnchor editAs="oneCell">
    <xdr:from>
      <xdr:col>3</xdr:col>
      <xdr:colOff>309562</xdr:colOff>
      <xdr:row>25</xdr:row>
      <xdr:rowOff>488156</xdr:rowOff>
    </xdr:from>
    <xdr:to>
      <xdr:col>3</xdr:col>
      <xdr:colOff>1045368</xdr:colOff>
      <xdr:row>27</xdr:row>
      <xdr:rowOff>80962</xdr:rowOff>
    </xdr:to>
    <xdr:pic>
      <xdr:nvPicPr>
        <xdr:cNvPr id="13" name="Gráfico 12" descr="Ojo">
          <a:hlinkClick xmlns:r="http://schemas.openxmlformats.org/officeDocument/2006/relationships" r:id="rId10"/>
          <a:extLst>
            <a:ext uri="{FF2B5EF4-FFF2-40B4-BE49-F238E27FC236}">
              <a16:creationId xmlns:a16="http://schemas.microsoft.com/office/drawing/2014/main" id="{2B99DAD4-6190-40F2-9662-04BE941EF1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1187" y="11251406"/>
          <a:ext cx="735806" cy="735806"/>
        </a:xfrm>
        <a:prstGeom prst="rect">
          <a:avLst/>
        </a:prstGeom>
      </xdr:spPr>
    </xdr:pic>
    <xdr:clientData/>
  </xdr:twoCellAnchor>
  <xdr:twoCellAnchor editAs="oneCell">
    <xdr:from>
      <xdr:col>3</xdr:col>
      <xdr:colOff>330993</xdr:colOff>
      <xdr:row>23</xdr:row>
      <xdr:rowOff>414337</xdr:rowOff>
    </xdr:from>
    <xdr:to>
      <xdr:col>3</xdr:col>
      <xdr:colOff>1066799</xdr:colOff>
      <xdr:row>25</xdr:row>
      <xdr:rowOff>7143</xdr:rowOff>
    </xdr:to>
    <xdr:pic>
      <xdr:nvPicPr>
        <xdr:cNvPr id="14" name="Gráfico 13" descr="Ojo">
          <a:hlinkClick xmlns:r="http://schemas.openxmlformats.org/officeDocument/2006/relationships" r:id="rId10"/>
          <a:extLst>
            <a:ext uri="{FF2B5EF4-FFF2-40B4-BE49-F238E27FC236}">
              <a16:creationId xmlns:a16="http://schemas.microsoft.com/office/drawing/2014/main" id="{26753EB3-37F3-49AA-9217-C41A98E42D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2618" y="10034587"/>
          <a:ext cx="735806" cy="735806"/>
        </a:xfrm>
        <a:prstGeom prst="rect">
          <a:avLst/>
        </a:prstGeom>
      </xdr:spPr>
    </xdr:pic>
    <xdr:clientData/>
  </xdr:twoCellAnchor>
  <xdr:twoCellAnchor editAs="oneCell">
    <xdr:from>
      <xdr:col>3</xdr:col>
      <xdr:colOff>316706</xdr:colOff>
      <xdr:row>22</xdr:row>
      <xdr:rowOff>459581</xdr:rowOff>
    </xdr:from>
    <xdr:to>
      <xdr:col>3</xdr:col>
      <xdr:colOff>1052512</xdr:colOff>
      <xdr:row>24</xdr:row>
      <xdr:rowOff>52387</xdr:rowOff>
    </xdr:to>
    <xdr:pic>
      <xdr:nvPicPr>
        <xdr:cNvPr id="15" name="Gráfico 14" descr="Ojo">
          <a:hlinkClick xmlns:r="http://schemas.openxmlformats.org/officeDocument/2006/relationships" r:id="rId10"/>
          <a:extLst>
            <a:ext uri="{FF2B5EF4-FFF2-40B4-BE49-F238E27FC236}">
              <a16:creationId xmlns:a16="http://schemas.microsoft.com/office/drawing/2014/main" id="{4482D679-9E4F-4F99-BBAB-76B9DD9987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8331" y="9508331"/>
          <a:ext cx="735806" cy="735806"/>
        </a:xfrm>
        <a:prstGeom prst="rect">
          <a:avLst/>
        </a:prstGeom>
      </xdr:spPr>
    </xdr:pic>
    <xdr:clientData/>
  </xdr:twoCellAnchor>
  <xdr:twoCellAnchor editAs="oneCell">
    <xdr:from>
      <xdr:col>3</xdr:col>
      <xdr:colOff>221456</xdr:colOff>
      <xdr:row>21</xdr:row>
      <xdr:rowOff>509587</xdr:rowOff>
    </xdr:from>
    <xdr:to>
      <xdr:col>3</xdr:col>
      <xdr:colOff>957262</xdr:colOff>
      <xdr:row>23</xdr:row>
      <xdr:rowOff>102393</xdr:rowOff>
    </xdr:to>
    <xdr:pic>
      <xdr:nvPicPr>
        <xdr:cNvPr id="16" name="Gráfico 15" descr="Ojo">
          <a:hlinkClick xmlns:r="http://schemas.openxmlformats.org/officeDocument/2006/relationships" r:id="rId10"/>
          <a:extLst>
            <a:ext uri="{FF2B5EF4-FFF2-40B4-BE49-F238E27FC236}">
              <a16:creationId xmlns:a16="http://schemas.microsoft.com/office/drawing/2014/main" id="{6CDEDF2E-F66E-4D45-BE3F-63F2F5B7A84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51656" y="9082087"/>
          <a:ext cx="735806" cy="735806"/>
        </a:xfrm>
        <a:prstGeom prst="rect">
          <a:avLst/>
        </a:prstGeom>
      </xdr:spPr>
    </xdr:pic>
    <xdr:clientData/>
  </xdr:twoCellAnchor>
  <xdr:twoCellAnchor editAs="oneCell">
    <xdr:from>
      <xdr:col>3</xdr:col>
      <xdr:colOff>250031</xdr:colOff>
      <xdr:row>20</xdr:row>
      <xdr:rowOff>500062</xdr:rowOff>
    </xdr:from>
    <xdr:to>
      <xdr:col>3</xdr:col>
      <xdr:colOff>985837</xdr:colOff>
      <xdr:row>22</xdr:row>
      <xdr:rowOff>92868</xdr:rowOff>
    </xdr:to>
    <xdr:pic>
      <xdr:nvPicPr>
        <xdr:cNvPr id="17" name="Gráfico 16" descr="Ojo">
          <a:hlinkClick xmlns:r="http://schemas.openxmlformats.org/officeDocument/2006/relationships" r:id="rId10"/>
          <a:extLst>
            <a:ext uri="{FF2B5EF4-FFF2-40B4-BE49-F238E27FC236}">
              <a16:creationId xmlns:a16="http://schemas.microsoft.com/office/drawing/2014/main" id="{23570FAD-673A-4960-969D-E4DEDA089C3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0231" y="8501062"/>
          <a:ext cx="735806" cy="735806"/>
        </a:xfrm>
        <a:prstGeom prst="rect">
          <a:avLst/>
        </a:prstGeom>
      </xdr:spPr>
    </xdr:pic>
    <xdr:clientData/>
  </xdr:twoCellAnchor>
  <xdr:twoCellAnchor editAs="oneCell">
    <xdr:from>
      <xdr:col>3</xdr:col>
      <xdr:colOff>240506</xdr:colOff>
      <xdr:row>19</xdr:row>
      <xdr:rowOff>500062</xdr:rowOff>
    </xdr:from>
    <xdr:to>
      <xdr:col>3</xdr:col>
      <xdr:colOff>976312</xdr:colOff>
      <xdr:row>21</xdr:row>
      <xdr:rowOff>92868</xdr:rowOff>
    </xdr:to>
    <xdr:pic>
      <xdr:nvPicPr>
        <xdr:cNvPr id="18" name="Gráfico 17" descr="Ojo">
          <a:hlinkClick xmlns:r="http://schemas.openxmlformats.org/officeDocument/2006/relationships" r:id="rId11"/>
          <a:extLst>
            <a:ext uri="{FF2B5EF4-FFF2-40B4-BE49-F238E27FC236}">
              <a16:creationId xmlns:a16="http://schemas.microsoft.com/office/drawing/2014/main" id="{5EFF7223-2093-4C59-9C05-5430C97831E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70706" y="7929562"/>
          <a:ext cx="735806" cy="735806"/>
        </a:xfrm>
        <a:prstGeom prst="rect">
          <a:avLst/>
        </a:prstGeom>
      </xdr:spPr>
    </xdr:pic>
    <xdr:clientData/>
  </xdr:twoCellAnchor>
  <xdr:twoCellAnchor editAs="oneCell">
    <xdr:from>
      <xdr:col>3</xdr:col>
      <xdr:colOff>247650</xdr:colOff>
      <xdr:row>18</xdr:row>
      <xdr:rowOff>426244</xdr:rowOff>
    </xdr:from>
    <xdr:to>
      <xdr:col>3</xdr:col>
      <xdr:colOff>983456</xdr:colOff>
      <xdr:row>20</xdr:row>
      <xdr:rowOff>19050</xdr:rowOff>
    </xdr:to>
    <xdr:pic>
      <xdr:nvPicPr>
        <xdr:cNvPr id="19" name="Gráfico 18" descr="Ojo">
          <a:hlinkClick xmlns:r="http://schemas.openxmlformats.org/officeDocument/2006/relationships" r:id="rId12"/>
          <a:extLst>
            <a:ext uri="{FF2B5EF4-FFF2-40B4-BE49-F238E27FC236}">
              <a16:creationId xmlns:a16="http://schemas.microsoft.com/office/drawing/2014/main" id="{2B4348AF-3AD6-4C81-8293-0F135DB0502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49275" y="7188994"/>
          <a:ext cx="735806" cy="735806"/>
        </a:xfrm>
        <a:prstGeom prst="rect">
          <a:avLst/>
        </a:prstGeom>
      </xdr:spPr>
    </xdr:pic>
    <xdr:clientData/>
  </xdr:twoCellAnchor>
  <xdr:twoCellAnchor editAs="oneCell">
    <xdr:from>
      <xdr:col>3</xdr:col>
      <xdr:colOff>209550</xdr:colOff>
      <xdr:row>17</xdr:row>
      <xdr:rowOff>519113</xdr:rowOff>
    </xdr:from>
    <xdr:to>
      <xdr:col>3</xdr:col>
      <xdr:colOff>945356</xdr:colOff>
      <xdr:row>19</xdr:row>
      <xdr:rowOff>111919</xdr:rowOff>
    </xdr:to>
    <xdr:pic>
      <xdr:nvPicPr>
        <xdr:cNvPr id="20" name="Gráfico 19" descr="Ojo">
          <a:hlinkClick xmlns:r="http://schemas.openxmlformats.org/officeDocument/2006/relationships" r:id="rId12"/>
          <a:extLst>
            <a:ext uri="{FF2B5EF4-FFF2-40B4-BE49-F238E27FC236}">
              <a16:creationId xmlns:a16="http://schemas.microsoft.com/office/drawing/2014/main" id="{54E5415A-9FF0-41F3-A625-C3290B8B5B8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1175" y="6710363"/>
          <a:ext cx="735806" cy="735806"/>
        </a:xfrm>
        <a:prstGeom prst="rect">
          <a:avLst/>
        </a:prstGeom>
      </xdr:spPr>
    </xdr:pic>
    <xdr:clientData/>
  </xdr:twoCellAnchor>
  <xdr:twoCellAnchor editAs="oneCell">
    <xdr:from>
      <xdr:col>3</xdr:col>
      <xdr:colOff>195262</xdr:colOff>
      <xdr:row>16</xdr:row>
      <xdr:rowOff>492919</xdr:rowOff>
    </xdr:from>
    <xdr:to>
      <xdr:col>3</xdr:col>
      <xdr:colOff>931068</xdr:colOff>
      <xdr:row>18</xdr:row>
      <xdr:rowOff>85725</xdr:rowOff>
    </xdr:to>
    <xdr:pic>
      <xdr:nvPicPr>
        <xdr:cNvPr id="21" name="Gráfico 20" descr="Ojo">
          <a:hlinkClick xmlns:r="http://schemas.openxmlformats.org/officeDocument/2006/relationships" r:id="rId12"/>
          <a:extLst>
            <a:ext uri="{FF2B5EF4-FFF2-40B4-BE49-F238E27FC236}">
              <a16:creationId xmlns:a16="http://schemas.microsoft.com/office/drawing/2014/main" id="{D0815125-1D47-419F-90F3-DDD6E5AD903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7" y="6112669"/>
          <a:ext cx="735806" cy="735806"/>
        </a:xfrm>
        <a:prstGeom prst="rect">
          <a:avLst/>
        </a:prstGeom>
      </xdr:spPr>
    </xdr:pic>
    <xdr:clientData/>
  </xdr:twoCellAnchor>
  <xdr:twoCellAnchor editAs="oneCell">
    <xdr:from>
      <xdr:col>3</xdr:col>
      <xdr:colOff>204787</xdr:colOff>
      <xdr:row>15</xdr:row>
      <xdr:rowOff>514350</xdr:rowOff>
    </xdr:from>
    <xdr:to>
      <xdr:col>3</xdr:col>
      <xdr:colOff>940593</xdr:colOff>
      <xdr:row>17</xdr:row>
      <xdr:rowOff>107156</xdr:rowOff>
    </xdr:to>
    <xdr:pic>
      <xdr:nvPicPr>
        <xdr:cNvPr id="22" name="Gráfico 21" descr="Ojo">
          <a:hlinkClick xmlns:r="http://schemas.openxmlformats.org/officeDocument/2006/relationships" r:id="rId12"/>
          <a:extLst>
            <a:ext uri="{FF2B5EF4-FFF2-40B4-BE49-F238E27FC236}">
              <a16:creationId xmlns:a16="http://schemas.microsoft.com/office/drawing/2014/main" id="{35A4B326-7D22-489C-9A82-58EF12650E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6412" y="5562600"/>
          <a:ext cx="735806" cy="735806"/>
        </a:xfrm>
        <a:prstGeom prst="rect">
          <a:avLst/>
        </a:prstGeom>
      </xdr:spPr>
    </xdr:pic>
    <xdr:clientData/>
  </xdr:twoCellAnchor>
  <xdr:twoCellAnchor editAs="oneCell">
    <xdr:from>
      <xdr:col>3</xdr:col>
      <xdr:colOff>214312</xdr:colOff>
      <xdr:row>14</xdr:row>
      <xdr:rowOff>511969</xdr:rowOff>
    </xdr:from>
    <xdr:to>
      <xdr:col>3</xdr:col>
      <xdr:colOff>950118</xdr:colOff>
      <xdr:row>16</xdr:row>
      <xdr:rowOff>104775</xdr:rowOff>
    </xdr:to>
    <xdr:pic>
      <xdr:nvPicPr>
        <xdr:cNvPr id="23" name="Gráfico 22" descr="Ojo">
          <a:hlinkClick xmlns:r="http://schemas.openxmlformats.org/officeDocument/2006/relationships" r:id="rId12"/>
          <a:extLst>
            <a:ext uri="{FF2B5EF4-FFF2-40B4-BE49-F238E27FC236}">
              <a16:creationId xmlns:a16="http://schemas.microsoft.com/office/drawing/2014/main" id="{2AAE0FF7-F5EC-45A7-8B70-E72C0854F6C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5937" y="4988719"/>
          <a:ext cx="735806" cy="735806"/>
        </a:xfrm>
        <a:prstGeom prst="rect">
          <a:avLst/>
        </a:prstGeom>
      </xdr:spPr>
    </xdr:pic>
    <xdr:clientData/>
  </xdr:twoCellAnchor>
  <xdr:twoCellAnchor editAs="oneCell">
    <xdr:from>
      <xdr:col>3</xdr:col>
      <xdr:colOff>321468</xdr:colOff>
      <xdr:row>26</xdr:row>
      <xdr:rowOff>500063</xdr:rowOff>
    </xdr:from>
    <xdr:to>
      <xdr:col>3</xdr:col>
      <xdr:colOff>1057274</xdr:colOff>
      <xdr:row>28</xdr:row>
      <xdr:rowOff>92869</xdr:rowOff>
    </xdr:to>
    <xdr:pic>
      <xdr:nvPicPr>
        <xdr:cNvPr id="24" name="Gráfico 23" descr="Ojo">
          <a:hlinkClick xmlns:r="http://schemas.openxmlformats.org/officeDocument/2006/relationships" r:id="rId10"/>
          <a:extLst>
            <a:ext uri="{FF2B5EF4-FFF2-40B4-BE49-F238E27FC236}">
              <a16:creationId xmlns:a16="http://schemas.microsoft.com/office/drawing/2014/main" id="{5F5F97CF-266C-4E6F-98D0-FFA7DA9292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3093" y="11834813"/>
          <a:ext cx="735806" cy="735806"/>
        </a:xfrm>
        <a:prstGeom prst="rect">
          <a:avLst/>
        </a:prstGeom>
      </xdr:spPr>
    </xdr:pic>
    <xdr:clientData/>
  </xdr:twoCellAnchor>
  <xdr:twoCellAnchor editAs="oneCell">
    <xdr:from>
      <xdr:col>3</xdr:col>
      <xdr:colOff>295275</xdr:colOff>
      <xdr:row>27</xdr:row>
      <xdr:rowOff>452438</xdr:rowOff>
    </xdr:from>
    <xdr:to>
      <xdr:col>3</xdr:col>
      <xdr:colOff>1031081</xdr:colOff>
      <xdr:row>29</xdr:row>
      <xdr:rowOff>45244</xdr:rowOff>
    </xdr:to>
    <xdr:pic>
      <xdr:nvPicPr>
        <xdr:cNvPr id="25" name="Gráfico 24" descr="Ojo">
          <a:hlinkClick xmlns:r="http://schemas.openxmlformats.org/officeDocument/2006/relationships" r:id="rId13"/>
          <a:extLst>
            <a:ext uri="{FF2B5EF4-FFF2-40B4-BE49-F238E27FC236}">
              <a16:creationId xmlns:a16="http://schemas.microsoft.com/office/drawing/2014/main" id="{768D31B6-9388-4D6E-88F8-31FCBC6BC7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5475" y="12453938"/>
          <a:ext cx="735806" cy="735806"/>
        </a:xfrm>
        <a:prstGeom prst="rect">
          <a:avLst/>
        </a:prstGeom>
      </xdr:spPr>
    </xdr:pic>
    <xdr:clientData/>
  </xdr:twoCellAnchor>
  <xdr:twoCellAnchor editAs="oneCell">
    <xdr:from>
      <xdr:col>3</xdr:col>
      <xdr:colOff>307181</xdr:colOff>
      <xdr:row>28</xdr:row>
      <xdr:rowOff>473869</xdr:rowOff>
    </xdr:from>
    <xdr:to>
      <xdr:col>3</xdr:col>
      <xdr:colOff>1042987</xdr:colOff>
      <xdr:row>30</xdr:row>
      <xdr:rowOff>66675</xdr:rowOff>
    </xdr:to>
    <xdr:pic>
      <xdr:nvPicPr>
        <xdr:cNvPr id="26" name="Gráfico 25" descr="Ojo">
          <a:hlinkClick xmlns:r="http://schemas.openxmlformats.org/officeDocument/2006/relationships" r:id="rId13"/>
          <a:extLst>
            <a:ext uri="{FF2B5EF4-FFF2-40B4-BE49-F238E27FC236}">
              <a16:creationId xmlns:a16="http://schemas.microsoft.com/office/drawing/2014/main" id="{87E00567-294A-4419-864A-3437E971775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08806" y="12951619"/>
          <a:ext cx="735806" cy="735806"/>
        </a:xfrm>
        <a:prstGeom prst="rect">
          <a:avLst/>
        </a:prstGeom>
      </xdr:spPr>
    </xdr:pic>
    <xdr:clientData/>
  </xdr:twoCellAnchor>
  <xdr:twoCellAnchor editAs="oneCell">
    <xdr:from>
      <xdr:col>3</xdr:col>
      <xdr:colOff>328613</xdr:colOff>
      <xdr:row>30</xdr:row>
      <xdr:rowOff>507207</xdr:rowOff>
    </xdr:from>
    <xdr:to>
      <xdr:col>3</xdr:col>
      <xdr:colOff>1064419</xdr:colOff>
      <xdr:row>32</xdr:row>
      <xdr:rowOff>100013</xdr:rowOff>
    </xdr:to>
    <xdr:pic>
      <xdr:nvPicPr>
        <xdr:cNvPr id="27" name="Gráfico 26" descr="Ojo">
          <a:hlinkClick xmlns:r="http://schemas.openxmlformats.org/officeDocument/2006/relationships" r:id="rId14"/>
          <a:extLst>
            <a:ext uri="{FF2B5EF4-FFF2-40B4-BE49-F238E27FC236}">
              <a16:creationId xmlns:a16="http://schemas.microsoft.com/office/drawing/2014/main" id="{71D23CE6-A5B9-4ECF-8469-3ADFC3E4E1E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0238" y="13556457"/>
          <a:ext cx="735806" cy="735806"/>
        </a:xfrm>
        <a:prstGeom prst="rect">
          <a:avLst/>
        </a:prstGeom>
      </xdr:spPr>
    </xdr:pic>
    <xdr:clientData/>
  </xdr:twoCellAnchor>
  <xdr:twoCellAnchor editAs="oneCell">
    <xdr:from>
      <xdr:col>3</xdr:col>
      <xdr:colOff>350045</xdr:colOff>
      <xdr:row>31</xdr:row>
      <xdr:rowOff>516732</xdr:rowOff>
    </xdr:from>
    <xdr:to>
      <xdr:col>3</xdr:col>
      <xdr:colOff>1085851</xdr:colOff>
      <xdr:row>33</xdr:row>
      <xdr:rowOff>109538</xdr:rowOff>
    </xdr:to>
    <xdr:pic>
      <xdr:nvPicPr>
        <xdr:cNvPr id="28" name="Gráfico 27" descr="Ojo">
          <a:hlinkClick xmlns:r="http://schemas.openxmlformats.org/officeDocument/2006/relationships" r:id="rId14"/>
          <a:extLst>
            <a:ext uri="{FF2B5EF4-FFF2-40B4-BE49-F238E27FC236}">
              <a16:creationId xmlns:a16="http://schemas.microsoft.com/office/drawing/2014/main" id="{DBD63642-7F8A-4485-A60D-3261E2E688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1670" y="14137482"/>
          <a:ext cx="735806" cy="735806"/>
        </a:xfrm>
        <a:prstGeom prst="rect">
          <a:avLst/>
        </a:prstGeom>
      </xdr:spPr>
    </xdr:pic>
    <xdr:clientData/>
  </xdr:twoCellAnchor>
  <xdr:twoCellAnchor editAs="oneCell">
    <xdr:from>
      <xdr:col>3</xdr:col>
      <xdr:colOff>323851</xdr:colOff>
      <xdr:row>33</xdr:row>
      <xdr:rowOff>502444</xdr:rowOff>
    </xdr:from>
    <xdr:to>
      <xdr:col>3</xdr:col>
      <xdr:colOff>1059657</xdr:colOff>
      <xdr:row>35</xdr:row>
      <xdr:rowOff>95250</xdr:rowOff>
    </xdr:to>
    <xdr:pic>
      <xdr:nvPicPr>
        <xdr:cNvPr id="29" name="Gráfico 28" descr="Ojo">
          <a:hlinkClick xmlns:r="http://schemas.openxmlformats.org/officeDocument/2006/relationships" r:id="rId15"/>
          <a:extLst>
            <a:ext uri="{FF2B5EF4-FFF2-40B4-BE49-F238E27FC236}">
              <a16:creationId xmlns:a16="http://schemas.microsoft.com/office/drawing/2014/main" id="{8AD854B6-B05E-4076-9589-5E07E1AFB3B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5476" y="14694694"/>
          <a:ext cx="735806" cy="735806"/>
        </a:xfrm>
        <a:prstGeom prst="rect">
          <a:avLst/>
        </a:prstGeom>
      </xdr:spPr>
    </xdr:pic>
    <xdr:clientData/>
  </xdr:twoCellAnchor>
  <xdr:twoCellAnchor editAs="oneCell">
    <xdr:from>
      <xdr:col>3</xdr:col>
      <xdr:colOff>285751</xdr:colOff>
      <xdr:row>34</xdr:row>
      <xdr:rowOff>547688</xdr:rowOff>
    </xdr:from>
    <xdr:to>
      <xdr:col>3</xdr:col>
      <xdr:colOff>1021557</xdr:colOff>
      <xdr:row>36</xdr:row>
      <xdr:rowOff>140494</xdr:rowOff>
    </xdr:to>
    <xdr:pic>
      <xdr:nvPicPr>
        <xdr:cNvPr id="30" name="Gráfico 29" descr="Ojo">
          <a:hlinkClick xmlns:r="http://schemas.openxmlformats.org/officeDocument/2006/relationships" r:id="rId15"/>
          <a:extLst>
            <a:ext uri="{FF2B5EF4-FFF2-40B4-BE49-F238E27FC236}">
              <a16:creationId xmlns:a16="http://schemas.microsoft.com/office/drawing/2014/main" id="{44B5C09B-5361-4831-8A14-03E27483024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7376" y="15311438"/>
          <a:ext cx="735806" cy="735806"/>
        </a:xfrm>
        <a:prstGeom prst="rect">
          <a:avLst/>
        </a:prstGeom>
      </xdr:spPr>
    </xdr:pic>
    <xdr:clientData/>
  </xdr:twoCellAnchor>
  <xdr:twoCellAnchor editAs="oneCell">
    <xdr:from>
      <xdr:col>3</xdr:col>
      <xdr:colOff>307182</xdr:colOff>
      <xdr:row>36</xdr:row>
      <xdr:rowOff>509588</xdr:rowOff>
    </xdr:from>
    <xdr:to>
      <xdr:col>3</xdr:col>
      <xdr:colOff>1042988</xdr:colOff>
      <xdr:row>38</xdr:row>
      <xdr:rowOff>102395</xdr:rowOff>
    </xdr:to>
    <xdr:pic>
      <xdr:nvPicPr>
        <xdr:cNvPr id="31" name="Gráfico 30" descr="Ojo">
          <a:hlinkClick xmlns:r="http://schemas.openxmlformats.org/officeDocument/2006/relationships" r:id="rId16"/>
          <a:extLst>
            <a:ext uri="{FF2B5EF4-FFF2-40B4-BE49-F238E27FC236}">
              <a16:creationId xmlns:a16="http://schemas.microsoft.com/office/drawing/2014/main" id="{F23D3AEA-3B22-4224-AFEF-94D4DA437BD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08807" y="15844838"/>
          <a:ext cx="735806" cy="735806"/>
        </a:xfrm>
        <a:prstGeom prst="rect">
          <a:avLst/>
        </a:prstGeom>
      </xdr:spPr>
    </xdr:pic>
    <xdr:clientData/>
  </xdr:twoCellAnchor>
  <xdr:twoCellAnchor editAs="oneCell">
    <xdr:from>
      <xdr:col>3</xdr:col>
      <xdr:colOff>328613</xdr:colOff>
      <xdr:row>37</xdr:row>
      <xdr:rowOff>459582</xdr:rowOff>
    </xdr:from>
    <xdr:to>
      <xdr:col>3</xdr:col>
      <xdr:colOff>1064419</xdr:colOff>
      <xdr:row>39</xdr:row>
      <xdr:rowOff>52388</xdr:rowOff>
    </xdr:to>
    <xdr:pic>
      <xdr:nvPicPr>
        <xdr:cNvPr id="32" name="Gráfico 31" descr="Ojo">
          <a:hlinkClick xmlns:r="http://schemas.openxmlformats.org/officeDocument/2006/relationships" r:id="rId16"/>
          <a:extLst>
            <a:ext uri="{FF2B5EF4-FFF2-40B4-BE49-F238E27FC236}">
              <a16:creationId xmlns:a16="http://schemas.microsoft.com/office/drawing/2014/main" id="{ADDA6584-5CA6-4ED0-97B2-C342E1792E1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0238" y="16366332"/>
          <a:ext cx="735806" cy="735806"/>
        </a:xfrm>
        <a:prstGeom prst="rect">
          <a:avLst/>
        </a:prstGeom>
      </xdr:spPr>
    </xdr:pic>
    <xdr:clientData/>
  </xdr:twoCellAnchor>
  <xdr:twoCellAnchor editAs="oneCell">
    <xdr:from>
      <xdr:col>3</xdr:col>
      <xdr:colOff>373857</xdr:colOff>
      <xdr:row>39</xdr:row>
      <xdr:rowOff>481014</xdr:rowOff>
    </xdr:from>
    <xdr:to>
      <xdr:col>3</xdr:col>
      <xdr:colOff>1109663</xdr:colOff>
      <xdr:row>41</xdr:row>
      <xdr:rowOff>73820</xdr:rowOff>
    </xdr:to>
    <xdr:pic>
      <xdr:nvPicPr>
        <xdr:cNvPr id="33" name="Gráfico 32" descr="Ojo">
          <a:hlinkClick xmlns:r="http://schemas.openxmlformats.org/officeDocument/2006/relationships" r:id="rId17"/>
          <a:extLst>
            <a:ext uri="{FF2B5EF4-FFF2-40B4-BE49-F238E27FC236}">
              <a16:creationId xmlns:a16="http://schemas.microsoft.com/office/drawing/2014/main" id="{92974E58-65D8-4498-AE3F-00CF7AEA35E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75482" y="16959264"/>
          <a:ext cx="735806" cy="735806"/>
        </a:xfrm>
        <a:prstGeom prst="rect">
          <a:avLst/>
        </a:prstGeom>
      </xdr:spPr>
    </xdr:pic>
    <xdr:clientData/>
  </xdr:twoCellAnchor>
  <xdr:twoCellAnchor editAs="oneCell">
    <xdr:from>
      <xdr:col>3</xdr:col>
      <xdr:colOff>395288</xdr:colOff>
      <xdr:row>40</xdr:row>
      <xdr:rowOff>490540</xdr:rowOff>
    </xdr:from>
    <xdr:to>
      <xdr:col>3</xdr:col>
      <xdr:colOff>1131094</xdr:colOff>
      <xdr:row>42</xdr:row>
      <xdr:rowOff>83345</xdr:rowOff>
    </xdr:to>
    <xdr:pic>
      <xdr:nvPicPr>
        <xdr:cNvPr id="34" name="Gráfico 33" descr="Ojo">
          <a:hlinkClick xmlns:r="http://schemas.openxmlformats.org/officeDocument/2006/relationships" r:id="rId18"/>
          <a:extLst>
            <a:ext uri="{FF2B5EF4-FFF2-40B4-BE49-F238E27FC236}">
              <a16:creationId xmlns:a16="http://schemas.microsoft.com/office/drawing/2014/main" id="{8090ED4C-00DB-481B-A425-83B368F216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96913" y="17540290"/>
          <a:ext cx="735806" cy="735806"/>
        </a:xfrm>
        <a:prstGeom prst="rect">
          <a:avLst/>
        </a:prstGeom>
      </xdr:spPr>
    </xdr:pic>
    <xdr:clientData/>
  </xdr:twoCellAnchor>
  <xdr:twoCellAnchor editAs="oneCell">
    <xdr:from>
      <xdr:col>3</xdr:col>
      <xdr:colOff>416719</xdr:colOff>
      <xdr:row>41</xdr:row>
      <xdr:rowOff>476253</xdr:rowOff>
    </xdr:from>
    <xdr:to>
      <xdr:col>3</xdr:col>
      <xdr:colOff>1152525</xdr:colOff>
      <xdr:row>43</xdr:row>
      <xdr:rowOff>69059</xdr:rowOff>
    </xdr:to>
    <xdr:pic>
      <xdr:nvPicPr>
        <xdr:cNvPr id="35" name="Gráfico 34" descr="Ojo">
          <a:hlinkClick xmlns:r="http://schemas.openxmlformats.org/officeDocument/2006/relationships" r:id="rId19"/>
          <a:extLst>
            <a:ext uri="{FF2B5EF4-FFF2-40B4-BE49-F238E27FC236}">
              <a16:creationId xmlns:a16="http://schemas.microsoft.com/office/drawing/2014/main" id="{46CBE25F-397B-4479-89B3-52C03B5C4B3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18344" y="18097503"/>
          <a:ext cx="735806" cy="735806"/>
        </a:xfrm>
        <a:prstGeom prst="rect">
          <a:avLst/>
        </a:prstGeom>
      </xdr:spPr>
    </xdr:pic>
    <xdr:clientData/>
  </xdr:twoCellAnchor>
  <xdr:twoCellAnchor editAs="oneCell">
    <xdr:from>
      <xdr:col>3</xdr:col>
      <xdr:colOff>402432</xdr:colOff>
      <xdr:row>42</xdr:row>
      <xdr:rowOff>461966</xdr:rowOff>
    </xdr:from>
    <xdr:to>
      <xdr:col>3</xdr:col>
      <xdr:colOff>1138238</xdr:colOff>
      <xdr:row>44</xdr:row>
      <xdr:rowOff>54772</xdr:rowOff>
    </xdr:to>
    <xdr:pic>
      <xdr:nvPicPr>
        <xdr:cNvPr id="36" name="Gráfico 35" descr="Ojo">
          <a:hlinkClick xmlns:r="http://schemas.openxmlformats.org/officeDocument/2006/relationships" r:id="rId20"/>
          <a:extLst>
            <a:ext uri="{FF2B5EF4-FFF2-40B4-BE49-F238E27FC236}">
              <a16:creationId xmlns:a16="http://schemas.microsoft.com/office/drawing/2014/main" id="{D8D30B7E-A49C-42AA-9016-B4A215336AA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04057" y="18654716"/>
          <a:ext cx="735806" cy="735806"/>
        </a:xfrm>
        <a:prstGeom prst="rect">
          <a:avLst/>
        </a:prstGeom>
      </xdr:spPr>
    </xdr:pic>
    <xdr:clientData/>
  </xdr:twoCellAnchor>
  <xdr:twoCellAnchor editAs="oneCell">
    <xdr:from>
      <xdr:col>3</xdr:col>
      <xdr:colOff>338138</xdr:colOff>
      <xdr:row>43</xdr:row>
      <xdr:rowOff>414341</xdr:rowOff>
    </xdr:from>
    <xdr:to>
      <xdr:col>3</xdr:col>
      <xdr:colOff>1073944</xdr:colOff>
      <xdr:row>45</xdr:row>
      <xdr:rowOff>7147</xdr:rowOff>
    </xdr:to>
    <xdr:pic>
      <xdr:nvPicPr>
        <xdr:cNvPr id="37" name="Gráfico 36" descr="Ojo">
          <a:hlinkClick xmlns:r="http://schemas.openxmlformats.org/officeDocument/2006/relationships" r:id="rId21"/>
          <a:extLst>
            <a:ext uri="{FF2B5EF4-FFF2-40B4-BE49-F238E27FC236}">
              <a16:creationId xmlns:a16="http://schemas.microsoft.com/office/drawing/2014/main" id="{7AAB39AA-E72F-409C-A722-C6C6A72CB25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68338" y="19273841"/>
          <a:ext cx="735806" cy="735806"/>
        </a:xfrm>
        <a:prstGeom prst="rect">
          <a:avLst/>
        </a:prstGeom>
      </xdr:spPr>
    </xdr:pic>
    <xdr:clientData/>
  </xdr:twoCellAnchor>
  <xdr:twoCellAnchor editAs="oneCell">
    <xdr:from>
      <xdr:col>3</xdr:col>
      <xdr:colOff>342901</xdr:colOff>
      <xdr:row>44</xdr:row>
      <xdr:rowOff>469110</xdr:rowOff>
    </xdr:from>
    <xdr:to>
      <xdr:col>3</xdr:col>
      <xdr:colOff>1088232</xdr:colOff>
      <xdr:row>46</xdr:row>
      <xdr:rowOff>61916</xdr:rowOff>
    </xdr:to>
    <xdr:pic>
      <xdr:nvPicPr>
        <xdr:cNvPr id="38" name="Gráfico 37" descr="Ojo">
          <a:hlinkClick xmlns:r="http://schemas.openxmlformats.org/officeDocument/2006/relationships" r:id="rId22"/>
          <a:extLst>
            <a:ext uri="{FF2B5EF4-FFF2-40B4-BE49-F238E27FC236}">
              <a16:creationId xmlns:a16="http://schemas.microsoft.com/office/drawing/2014/main" id="{06B7A1E4-B092-4E5D-AA9E-64FDB4960C5B}"/>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13373101" y="19900110"/>
          <a:ext cx="745331" cy="735806"/>
        </a:xfrm>
        <a:prstGeom prst="rect">
          <a:avLst/>
        </a:prstGeom>
      </xdr:spPr>
    </xdr:pic>
    <xdr:clientData/>
  </xdr:twoCellAnchor>
  <xdr:twoCellAnchor editAs="oneCell">
    <xdr:from>
      <xdr:col>3</xdr:col>
      <xdr:colOff>323851</xdr:colOff>
      <xdr:row>45</xdr:row>
      <xdr:rowOff>502447</xdr:rowOff>
    </xdr:from>
    <xdr:to>
      <xdr:col>3</xdr:col>
      <xdr:colOff>1059657</xdr:colOff>
      <xdr:row>47</xdr:row>
      <xdr:rowOff>95253</xdr:rowOff>
    </xdr:to>
    <xdr:pic>
      <xdr:nvPicPr>
        <xdr:cNvPr id="39" name="Gráfico 38" descr="Ojo">
          <a:hlinkClick xmlns:r="http://schemas.openxmlformats.org/officeDocument/2006/relationships" r:id="rId22"/>
          <a:extLst>
            <a:ext uri="{FF2B5EF4-FFF2-40B4-BE49-F238E27FC236}">
              <a16:creationId xmlns:a16="http://schemas.microsoft.com/office/drawing/2014/main" id="{DFEC62FC-8443-47EB-915D-72732026393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4051" y="20504947"/>
          <a:ext cx="735806" cy="735806"/>
        </a:xfrm>
        <a:prstGeom prst="rect">
          <a:avLst/>
        </a:prstGeom>
      </xdr:spPr>
    </xdr:pic>
    <xdr:clientData/>
  </xdr:twoCellAnchor>
  <xdr:twoCellAnchor editAs="oneCell">
    <xdr:from>
      <xdr:col>3</xdr:col>
      <xdr:colOff>311945</xdr:colOff>
      <xdr:row>46</xdr:row>
      <xdr:rowOff>488160</xdr:rowOff>
    </xdr:from>
    <xdr:to>
      <xdr:col>3</xdr:col>
      <xdr:colOff>1047751</xdr:colOff>
      <xdr:row>48</xdr:row>
      <xdr:rowOff>80966</xdr:rowOff>
    </xdr:to>
    <xdr:pic>
      <xdr:nvPicPr>
        <xdr:cNvPr id="40" name="Gráfico 39" descr="Ojo">
          <a:hlinkClick xmlns:r="http://schemas.openxmlformats.org/officeDocument/2006/relationships" r:id="rId22"/>
          <a:extLst>
            <a:ext uri="{FF2B5EF4-FFF2-40B4-BE49-F238E27FC236}">
              <a16:creationId xmlns:a16="http://schemas.microsoft.com/office/drawing/2014/main" id="{54B184E7-96A0-4756-9823-79BEE9322ED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42145" y="21062160"/>
          <a:ext cx="735806" cy="735806"/>
        </a:xfrm>
        <a:prstGeom prst="rect">
          <a:avLst/>
        </a:prstGeom>
      </xdr:spPr>
    </xdr:pic>
    <xdr:clientData/>
  </xdr:twoCellAnchor>
  <xdr:twoCellAnchor editAs="oneCell">
    <xdr:from>
      <xdr:col>3</xdr:col>
      <xdr:colOff>307183</xdr:colOff>
      <xdr:row>47</xdr:row>
      <xdr:rowOff>414341</xdr:rowOff>
    </xdr:from>
    <xdr:to>
      <xdr:col>3</xdr:col>
      <xdr:colOff>1042989</xdr:colOff>
      <xdr:row>49</xdr:row>
      <xdr:rowOff>7147</xdr:rowOff>
    </xdr:to>
    <xdr:pic>
      <xdr:nvPicPr>
        <xdr:cNvPr id="41" name="Gráfico 40" descr="Ojo">
          <a:hlinkClick xmlns:r="http://schemas.openxmlformats.org/officeDocument/2006/relationships" r:id="rId22"/>
          <a:extLst>
            <a:ext uri="{FF2B5EF4-FFF2-40B4-BE49-F238E27FC236}">
              <a16:creationId xmlns:a16="http://schemas.microsoft.com/office/drawing/2014/main" id="{C87BA751-3F49-489B-BADC-84FB81C4C61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7383" y="21559841"/>
          <a:ext cx="735806" cy="735806"/>
        </a:xfrm>
        <a:prstGeom prst="rect">
          <a:avLst/>
        </a:prstGeom>
      </xdr:spPr>
    </xdr:pic>
    <xdr:clientData/>
  </xdr:twoCellAnchor>
  <xdr:twoCellAnchor editAs="oneCell">
    <xdr:from>
      <xdr:col>3</xdr:col>
      <xdr:colOff>366715</xdr:colOff>
      <xdr:row>48</xdr:row>
      <xdr:rowOff>497685</xdr:rowOff>
    </xdr:from>
    <xdr:to>
      <xdr:col>3</xdr:col>
      <xdr:colOff>1112046</xdr:colOff>
      <xdr:row>50</xdr:row>
      <xdr:rowOff>90491</xdr:rowOff>
    </xdr:to>
    <xdr:pic>
      <xdr:nvPicPr>
        <xdr:cNvPr id="42" name="Gráfico 41" descr="Ojo">
          <a:hlinkClick xmlns:r="http://schemas.openxmlformats.org/officeDocument/2006/relationships" r:id="rId25"/>
          <a:extLst>
            <a:ext uri="{FF2B5EF4-FFF2-40B4-BE49-F238E27FC236}">
              <a16:creationId xmlns:a16="http://schemas.microsoft.com/office/drawing/2014/main" id="{AF001E81-8D94-460C-853F-6C31E1DE062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13396915" y="22214685"/>
          <a:ext cx="745331" cy="735806"/>
        </a:xfrm>
        <a:prstGeom prst="rect">
          <a:avLst/>
        </a:prstGeom>
      </xdr:spPr>
    </xdr:pic>
    <xdr:clientData/>
  </xdr:twoCellAnchor>
  <xdr:oneCellAnchor>
    <xdr:from>
      <xdr:col>3</xdr:col>
      <xdr:colOff>295275</xdr:colOff>
      <xdr:row>29</xdr:row>
      <xdr:rowOff>452438</xdr:rowOff>
    </xdr:from>
    <xdr:ext cx="735806" cy="741409"/>
    <xdr:pic>
      <xdr:nvPicPr>
        <xdr:cNvPr id="43" name="Gráfico 42" descr="Ojo">
          <a:hlinkClick xmlns:r="http://schemas.openxmlformats.org/officeDocument/2006/relationships" r:id="rId13"/>
          <a:extLst>
            <a:ext uri="{FF2B5EF4-FFF2-40B4-BE49-F238E27FC236}">
              <a16:creationId xmlns:a16="http://schemas.microsoft.com/office/drawing/2014/main" id="{309725AB-AB2C-494A-A3D2-0F3B166A9896}"/>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6025532" y="12568798"/>
          <a:ext cx="735806" cy="741409"/>
        </a:xfrm>
        <a:prstGeom prst="rect">
          <a:avLst/>
        </a:prstGeom>
      </xdr:spPr>
    </xdr:pic>
    <xdr:clientData/>
  </xdr:oneCellAnchor>
  <xdr:oneCellAnchor>
    <xdr:from>
      <xdr:col>3</xdr:col>
      <xdr:colOff>350045</xdr:colOff>
      <xdr:row>32</xdr:row>
      <xdr:rowOff>516732</xdr:rowOff>
    </xdr:from>
    <xdr:ext cx="735806" cy="741409"/>
    <xdr:pic>
      <xdr:nvPicPr>
        <xdr:cNvPr id="44" name="Gráfico 43" descr="Ojo">
          <a:hlinkClick xmlns:r="http://schemas.openxmlformats.org/officeDocument/2006/relationships" r:id="rId14"/>
          <a:extLst>
            <a:ext uri="{FF2B5EF4-FFF2-40B4-BE49-F238E27FC236}">
              <a16:creationId xmlns:a16="http://schemas.microsoft.com/office/drawing/2014/main" id="{A9211190-CF97-43A4-9B7F-D337C319B203}"/>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6080302" y="14930298"/>
          <a:ext cx="735806" cy="741409"/>
        </a:xfrm>
        <a:prstGeom prst="rect">
          <a:avLst/>
        </a:prstGeom>
      </xdr:spPr>
    </xdr:pic>
    <xdr:clientData/>
  </xdr:oneCellAnchor>
  <xdr:oneCellAnchor>
    <xdr:from>
      <xdr:col>3</xdr:col>
      <xdr:colOff>328613</xdr:colOff>
      <xdr:row>38</xdr:row>
      <xdr:rowOff>459582</xdr:rowOff>
    </xdr:from>
    <xdr:ext cx="735806" cy="741409"/>
    <xdr:pic>
      <xdr:nvPicPr>
        <xdr:cNvPr id="45" name="Gráfico 44" descr="Ojo">
          <a:hlinkClick xmlns:r="http://schemas.openxmlformats.org/officeDocument/2006/relationships" r:id="rId16"/>
          <a:extLst>
            <a:ext uri="{FF2B5EF4-FFF2-40B4-BE49-F238E27FC236}">
              <a16:creationId xmlns:a16="http://schemas.microsoft.com/office/drawing/2014/main" id="{6B4D5E79-8FB2-4540-8539-BA8A7F2CCF63}"/>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6058870" y="18318957"/>
          <a:ext cx="735806" cy="741409"/>
        </a:xfrm>
        <a:prstGeom prst="rect">
          <a:avLst/>
        </a:prstGeom>
      </xdr:spPr>
    </xdr:pic>
    <xdr:clientData/>
  </xdr:oneCellAnchor>
  <xdr:oneCellAnchor>
    <xdr:from>
      <xdr:col>3</xdr:col>
      <xdr:colOff>285751</xdr:colOff>
      <xdr:row>35</xdr:row>
      <xdr:rowOff>547688</xdr:rowOff>
    </xdr:from>
    <xdr:ext cx="735806" cy="741409"/>
    <xdr:pic>
      <xdr:nvPicPr>
        <xdr:cNvPr id="46" name="Gráfico 45" descr="Ojo">
          <a:hlinkClick xmlns:r="http://schemas.openxmlformats.org/officeDocument/2006/relationships" r:id="rId15"/>
          <a:extLst>
            <a:ext uri="{FF2B5EF4-FFF2-40B4-BE49-F238E27FC236}">
              <a16:creationId xmlns:a16="http://schemas.microsoft.com/office/drawing/2014/main" id="{B5E8F0EA-E8A4-4212-ACBF-B28D342B249E}"/>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6016008" y="16684159"/>
          <a:ext cx="735806" cy="74140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147736</xdr:colOff>
      <xdr:row>0</xdr:row>
      <xdr:rowOff>40217</xdr:rowOff>
    </xdr:from>
    <xdr:to>
      <xdr:col>6</xdr:col>
      <xdr:colOff>33866</xdr:colOff>
      <xdr:row>3</xdr:row>
      <xdr:rowOff>253231</xdr:rowOff>
    </xdr:to>
    <xdr:pic>
      <xdr:nvPicPr>
        <xdr:cNvPr id="2" name="Imagen 1" descr="Vista previa de imagen">
          <a:extLst>
            <a:ext uri="{FF2B5EF4-FFF2-40B4-BE49-F238E27FC236}">
              <a16:creationId xmlns:a16="http://schemas.microsoft.com/office/drawing/2014/main" id="{BC42C690-8B43-4142-8EEF-24E0190E39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8153" y="40217"/>
          <a:ext cx="722213"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203271</xdr:colOff>
      <xdr:row>0</xdr:row>
      <xdr:rowOff>210608</xdr:rowOff>
    </xdr:from>
    <xdr:to>
      <xdr:col>6</xdr:col>
      <xdr:colOff>827616</xdr:colOff>
      <xdr:row>3</xdr:row>
      <xdr:rowOff>318845</xdr:rowOff>
    </xdr:to>
    <xdr:pic>
      <xdr:nvPicPr>
        <xdr:cNvPr id="3" name="Imagen 2" descr="Vista previa de imagen">
          <a:extLst>
            <a:ext uri="{FF2B5EF4-FFF2-40B4-BE49-F238E27FC236}">
              <a16:creationId xmlns:a16="http://schemas.microsoft.com/office/drawing/2014/main" id="{EA377C5B-86A6-4BE6-93E8-55462F3A07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9771" y="210608"/>
          <a:ext cx="624345" cy="71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352425</xdr:colOff>
      <xdr:row>0</xdr:row>
      <xdr:rowOff>123825</xdr:rowOff>
    </xdr:from>
    <xdr:to>
      <xdr:col>4</xdr:col>
      <xdr:colOff>1059996</xdr:colOff>
      <xdr:row>3</xdr:row>
      <xdr:rowOff>234785</xdr:rowOff>
    </xdr:to>
    <xdr:pic>
      <xdr:nvPicPr>
        <xdr:cNvPr id="4" name="Gráfico 3" descr="Urano">
          <a:hlinkClick xmlns:r="http://schemas.openxmlformats.org/officeDocument/2006/relationships" r:id="rId3"/>
          <a:extLst>
            <a:ext uri="{FF2B5EF4-FFF2-40B4-BE49-F238E27FC236}">
              <a16:creationId xmlns:a16="http://schemas.microsoft.com/office/drawing/2014/main" id="{5A91699A-FC16-45FB-BF55-989F2F28200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076825" y="123825"/>
          <a:ext cx="707571" cy="707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251396</xdr:colOff>
      <xdr:row>0</xdr:row>
      <xdr:rowOff>136072</xdr:rowOff>
    </xdr:from>
    <xdr:to>
      <xdr:col>4</xdr:col>
      <xdr:colOff>789214</xdr:colOff>
      <xdr:row>4</xdr:row>
      <xdr:rowOff>148316</xdr:rowOff>
    </xdr:to>
    <xdr:pic>
      <xdr:nvPicPr>
        <xdr:cNvPr id="4" name="Imagen 3" descr="Vista previa de imagen">
          <a:extLst>
            <a:ext uri="{FF2B5EF4-FFF2-40B4-BE49-F238E27FC236}">
              <a16:creationId xmlns:a16="http://schemas.microsoft.com/office/drawing/2014/main" id="{3F024F28-A7B9-43EF-83A0-602F79BDE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3182" y="136072"/>
          <a:ext cx="537818"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213855</xdr:colOff>
      <xdr:row>0</xdr:row>
      <xdr:rowOff>104775</xdr:rowOff>
    </xdr:from>
    <xdr:to>
      <xdr:col>5</xdr:col>
      <xdr:colOff>838200</xdr:colOff>
      <xdr:row>3</xdr:row>
      <xdr:rowOff>197302</xdr:rowOff>
    </xdr:to>
    <xdr:pic>
      <xdr:nvPicPr>
        <xdr:cNvPr id="5" name="Imagen 4" descr="Vista previa de imagen">
          <a:extLst>
            <a:ext uri="{FF2B5EF4-FFF2-40B4-BE49-F238E27FC236}">
              <a16:creationId xmlns:a16="http://schemas.microsoft.com/office/drawing/2014/main" id="{C86D3A38-CB26-4B2A-A76F-57209340E8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10055" y="10477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707572</xdr:colOff>
      <xdr:row>1</xdr:row>
      <xdr:rowOff>81644</xdr:rowOff>
    </xdr:from>
    <xdr:to>
      <xdr:col>12</xdr:col>
      <xdr:colOff>163285</xdr:colOff>
      <xdr:row>2</xdr:row>
      <xdr:rowOff>136071</xdr:rowOff>
    </xdr:to>
    <xdr:sp macro="" textlink="">
      <xdr:nvSpPr>
        <xdr:cNvPr id="3" name="CuadroTexto 2">
          <a:extLst>
            <a:ext uri="{FF2B5EF4-FFF2-40B4-BE49-F238E27FC236}">
              <a16:creationId xmlns:a16="http://schemas.microsoft.com/office/drawing/2014/main" id="{BF2FDFBD-4B3A-42CC-9A53-2369F71E4D23}"/>
            </a:ext>
          </a:extLst>
        </xdr:cNvPr>
        <xdr:cNvSpPr txBox="1"/>
      </xdr:nvSpPr>
      <xdr:spPr>
        <a:xfrm>
          <a:off x="14341929" y="272144"/>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1</a:t>
          </a:r>
        </a:p>
      </xdr:txBody>
    </xdr:sp>
    <xdr:clientData/>
  </xdr:twoCellAnchor>
  <xdr:twoCellAnchor>
    <xdr:from>
      <xdr:col>29</xdr:col>
      <xdr:colOff>478974</xdr:colOff>
      <xdr:row>0</xdr:row>
      <xdr:rowOff>179616</xdr:rowOff>
    </xdr:from>
    <xdr:to>
      <xdr:col>29</xdr:col>
      <xdr:colOff>696687</xdr:colOff>
      <xdr:row>2</xdr:row>
      <xdr:rowOff>43543</xdr:rowOff>
    </xdr:to>
    <xdr:sp macro="" textlink="">
      <xdr:nvSpPr>
        <xdr:cNvPr id="15" name="CuadroTexto 14">
          <a:extLst>
            <a:ext uri="{FF2B5EF4-FFF2-40B4-BE49-F238E27FC236}">
              <a16:creationId xmlns:a16="http://schemas.microsoft.com/office/drawing/2014/main" id="{BF3DE7F1-84EF-4C35-AB26-25BC343BBB19}"/>
            </a:ext>
          </a:extLst>
        </xdr:cNvPr>
        <xdr:cNvSpPr txBox="1"/>
      </xdr:nvSpPr>
      <xdr:spPr>
        <a:xfrm>
          <a:off x="27872874" y="17961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1</a:t>
          </a:r>
        </a:p>
      </xdr:txBody>
    </xdr:sp>
    <xdr:clientData/>
  </xdr:twoCellAnchor>
  <xdr:twoCellAnchor>
    <xdr:from>
      <xdr:col>23</xdr:col>
      <xdr:colOff>402772</xdr:colOff>
      <xdr:row>0</xdr:row>
      <xdr:rowOff>160566</xdr:rowOff>
    </xdr:from>
    <xdr:to>
      <xdr:col>23</xdr:col>
      <xdr:colOff>620485</xdr:colOff>
      <xdr:row>2</xdr:row>
      <xdr:rowOff>24493</xdr:rowOff>
    </xdr:to>
    <xdr:sp macro="" textlink="">
      <xdr:nvSpPr>
        <xdr:cNvPr id="17" name="CuadroTexto 16">
          <a:extLst>
            <a:ext uri="{FF2B5EF4-FFF2-40B4-BE49-F238E27FC236}">
              <a16:creationId xmlns:a16="http://schemas.microsoft.com/office/drawing/2014/main" id="{0D05CA4A-3718-41DA-8F05-1F75C9E246BC}"/>
            </a:ext>
          </a:extLst>
        </xdr:cNvPr>
        <xdr:cNvSpPr txBox="1"/>
      </xdr:nvSpPr>
      <xdr:spPr>
        <a:xfrm>
          <a:off x="23224672" y="16056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5</a:t>
          </a:r>
        </a:p>
      </xdr:txBody>
    </xdr:sp>
    <xdr:clientData/>
  </xdr:twoCellAnchor>
  <xdr:twoCellAnchor>
    <xdr:from>
      <xdr:col>17</xdr:col>
      <xdr:colOff>593272</xdr:colOff>
      <xdr:row>0</xdr:row>
      <xdr:rowOff>171450</xdr:rowOff>
    </xdr:from>
    <xdr:to>
      <xdr:col>18</xdr:col>
      <xdr:colOff>48985</xdr:colOff>
      <xdr:row>2</xdr:row>
      <xdr:rowOff>35377</xdr:rowOff>
    </xdr:to>
    <xdr:sp macro="" textlink="">
      <xdr:nvSpPr>
        <xdr:cNvPr id="19" name="CuadroTexto 18">
          <a:extLst>
            <a:ext uri="{FF2B5EF4-FFF2-40B4-BE49-F238E27FC236}">
              <a16:creationId xmlns:a16="http://schemas.microsoft.com/office/drawing/2014/main" id="{46F3E57E-1B78-4A86-AB24-D86E92E9D00A}"/>
            </a:ext>
          </a:extLst>
        </xdr:cNvPr>
        <xdr:cNvSpPr txBox="1"/>
      </xdr:nvSpPr>
      <xdr:spPr>
        <a:xfrm>
          <a:off x="18843172" y="171450"/>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3</a:t>
          </a:r>
        </a:p>
      </xdr:txBody>
    </xdr:sp>
    <xdr:clientData/>
  </xdr:twoCellAnchor>
  <xdr:twoCellAnchor editAs="oneCell">
    <xdr:from>
      <xdr:col>5</xdr:col>
      <xdr:colOff>394607</xdr:colOff>
      <xdr:row>11</xdr:row>
      <xdr:rowOff>176893</xdr:rowOff>
    </xdr:from>
    <xdr:to>
      <xdr:col>6</xdr:col>
      <xdr:colOff>40821</xdr:colOff>
      <xdr:row>14</xdr:row>
      <xdr:rowOff>149679</xdr:rowOff>
    </xdr:to>
    <xdr:pic>
      <xdr:nvPicPr>
        <xdr:cNvPr id="13" name="Gráfico 12" descr="Urano">
          <a:hlinkClick xmlns:r="http://schemas.openxmlformats.org/officeDocument/2006/relationships" r:id="rId3"/>
          <a:extLst>
            <a:ext uri="{FF2B5EF4-FFF2-40B4-BE49-F238E27FC236}">
              <a16:creationId xmlns:a16="http://schemas.microsoft.com/office/drawing/2014/main" id="{EE2680DC-7819-40CC-AF10-51012E0A47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361964" y="2422072"/>
          <a:ext cx="707571" cy="707571"/>
        </a:xfrm>
        <a:prstGeom prst="rect">
          <a:avLst/>
        </a:prstGeom>
      </xdr:spPr>
    </xdr:pic>
    <xdr:clientData/>
  </xdr:twoCellAnchor>
  <xdr:twoCellAnchor editAs="oneCell">
    <xdr:from>
      <xdr:col>5</xdr:col>
      <xdr:colOff>979715</xdr:colOff>
      <xdr:row>0</xdr:row>
      <xdr:rowOff>81643</xdr:rowOff>
    </xdr:from>
    <xdr:to>
      <xdr:col>6</xdr:col>
      <xdr:colOff>625929</xdr:colOff>
      <xdr:row>3</xdr:row>
      <xdr:rowOff>156482</xdr:rowOff>
    </xdr:to>
    <xdr:pic>
      <xdr:nvPicPr>
        <xdr:cNvPr id="20" name="Gráfico 19" descr="Urano">
          <a:hlinkClick xmlns:r="http://schemas.openxmlformats.org/officeDocument/2006/relationships" r:id="rId3"/>
          <a:extLst>
            <a:ext uri="{FF2B5EF4-FFF2-40B4-BE49-F238E27FC236}">
              <a16:creationId xmlns:a16="http://schemas.microsoft.com/office/drawing/2014/main" id="{88D7903E-425C-4ADD-B577-04043E2C615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2981215" y="81643"/>
          <a:ext cx="707571" cy="687160"/>
        </a:xfrm>
        <a:prstGeom prst="rect">
          <a:avLst/>
        </a:prstGeom>
      </xdr:spPr>
    </xdr:pic>
    <xdr:clientData/>
  </xdr:twoCellAnchor>
  <xdr:twoCellAnchor editAs="oneCell">
    <xdr:from>
      <xdr:col>6</xdr:col>
      <xdr:colOff>449035</xdr:colOff>
      <xdr:row>3</xdr:row>
      <xdr:rowOff>130834</xdr:rowOff>
    </xdr:from>
    <xdr:to>
      <xdr:col>11</xdr:col>
      <xdr:colOff>816427</xdr:colOff>
      <xdr:row>30</xdr:row>
      <xdr:rowOff>141299</xdr:rowOff>
    </xdr:to>
    <xdr:pic>
      <xdr:nvPicPr>
        <xdr:cNvPr id="2" name="Imagen 1">
          <a:extLst>
            <a:ext uri="{FF2B5EF4-FFF2-40B4-BE49-F238E27FC236}">
              <a16:creationId xmlns:a16="http://schemas.microsoft.com/office/drawing/2014/main" id="{E49B99B3-F46F-4DF4-8C67-E3C98F8016F8}"/>
            </a:ext>
          </a:extLst>
        </xdr:cNvPr>
        <xdr:cNvPicPr>
          <a:picLocks noChangeAspect="1"/>
        </xdr:cNvPicPr>
      </xdr:nvPicPr>
      <xdr:blipFill>
        <a:blip xmlns:r="http://schemas.openxmlformats.org/officeDocument/2006/relationships" r:embed="rId8"/>
        <a:stretch>
          <a:fillRect/>
        </a:stretch>
      </xdr:blipFill>
      <xdr:spPr>
        <a:xfrm>
          <a:off x="12477749" y="743155"/>
          <a:ext cx="4585607" cy="5643823"/>
        </a:xfrm>
        <a:prstGeom prst="rect">
          <a:avLst/>
        </a:prstGeom>
      </xdr:spPr>
    </xdr:pic>
    <xdr:clientData/>
  </xdr:twoCellAnchor>
  <xdr:twoCellAnchor editAs="oneCell">
    <xdr:from>
      <xdr:col>7</xdr:col>
      <xdr:colOff>81643</xdr:colOff>
      <xdr:row>31</xdr:row>
      <xdr:rowOff>204106</xdr:rowOff>
    </xdr:from>
    <xdr:to>
      <xdr:col>12</xdr:col>
      <xdr:colOff>0</xdr:colOff>
      <xdr:row>59</xdr:row>
      <xdr:rowOff>176892</xdr:rowOff>
    </xdr:to>
    <xdr:pic>
      <xdr:nvPicPr>
        <xdr:cNvPr id="21" name="Imagen 20">
          <a:extLst>
            <a:ext uri="{FF2B5EF4-FFF2-40B4-BE49-F238E27FC236}">
              <a16:creationId xmlns:a16="http://schemas.microsoft.com/office/drawing/2014/main" id="{C24B6815-7837-4AE6-9DEB-85EF0A1F9B07}"/>
            </a:ext>
          </a:extLst>
        </xdr:cNvPr>
        <xdr:cNvPicPr/>
      </xdr:nvPicPr>
      <xdr:blipFill rotWithShape="1">
        <a:blip xmlns:r="http://schemas.openxmlformats.org/officeDocument/2006/relationships" r:embed="rId9"/>
        <a:srcRect l="41952" t="18580" r="20960" b="12080"/>
        <a:stretch/>
      </xdr:blipFill>
      <xdr:spPr bwMode="auto">
        <a:xfrm>
          <a:off x="12954000" y="6653892"/>
          <a:ext cx="4136571" cy="58238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12</xdr:col>
      <xdr:colOff>503464</xdr:colOff>
      <xdr:row>3</xdr:row>
      <xdr:rowOff>122465</xdr:rowOff>
    </xdr:from>
    <xdr:to>
      <xdr:col>18</xdr:col>
      <xdr:colOff>217714</xdr:colOff>
      <xdr:row>30</xdr:row>
      <xdr:rowOff>13606</xdr:rowOff>
    </xdr:to>
    <xdr:pic>
      <xdr:nvPicPr>
        <xdr:cNvPr id="22" name="Imagen 21">
          <a:extLst>
            <a:ext uri="{FF2B5EF4-FFF2-40B4-BE49-F238E27FC236}">
              <a16:creationId xmlns:a16="http://schemas.microsoft.com/office/drawing/2014/main" id="{1FBC1473-168B-4C22-987A-B8891ABD37EC}"/>
            </a:ext>
          </a:extLst>
        </xdr:cNvPr>
        <xdr:cNvPicPr/>
      </xdr:nvPicPr>
      <xdr:blipFill rotWithShape="1">
        <a:blip xmlns:r="http://schemas.openxmlformats.org/officeDocument/2006/relationships" r:embed="rId10"/>
        <a:srcRect l="41088" t="18303" r="21307" b="12630"/>
        <a:stretch/>
      </xdr:blipFill>
      <xdr:spPr bwMode="auto">
        <a:xfrm>
          <a:off x="17594035" y="734786"/>
          <a:ext cx="4776108" cy="552449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12</xdr:col>
      <xdr:colOff>503465</xdr:colOff>
      <xdr:row>31</xdr:row>
      <xdr:rowOff>190500</xdr:rowOff>
    </xdr:from>
    <xdr:to>
      <xdr:col>18</xdr:col>
      <xdr:colOff>285750</xdr:colOff>
      <xdr:row>59</xdr:row>
      <xdr:rowOff>16821</xdr:rowOff>
    </xdr:to>
    <xdr:pic>
      <xdr:nvPicPr>
        <xdr:cNvPr id="23" name="Imagen 22">
          <a:extLst>
            <a:ext uri="{FF2B5EF4-FFF2-40B4-BE49-F238E27FC236}">
              <a16:creationId xmlns:a16="http://schemas.microsoft.com/office/drawing/2014/main" id="{32A10A33-E915-4447-9291-8DEBF931E0B2}"/>
            </a:ext>
          </a:extLst>
        </xdr:cNvPr>
        <xdr:cNvPicPr>
          <a:picLocks noChangeAspect="1"/>
        </xdr:cNvPicPr>
      </xdr:nvPicPr>
      <xdr:blipFill>
        <a:blip xmlns:r="http://schemas.openxmlformats.org/officeDocument/2006/relationships" r:embed="rId11"/>
        <a:stretch>
          <a:fillRect/>
        </a:stretch>
      </xdr:blipFill>
      <xdr:spPr>
        <a:xfrm>
          <a:off x="17594036" y="6640286"/>
          <a:ext cx="4844143" cy="5677392"/>
        </a:xfrm>
        <a:prstGeom prst="rect">
          <a:avLst/>
        </a:prstGeom>
      </xdr:spPr>
    </xdr:pic>
    <xdr:clientData/>
  </xdr:twoCellAnchor>
  <xdr:twoCellAnchor editAs="oneCell">
    <xdr:from>
      <xdr:col>18</xdr:col>
      <xdr:colOff>571501</xdr:colOff>
      <xdr:row>3</xdr:row>
      <xdr:rowOff>122464</xdr:rowOff>
    </xdr:from>
    <xdr:to>
      <xdr:col>23</xdr:col>
      <xdr:colOff>639536</xdr:colOff>
      <xdr:row>32</xdr:row>
      <xdr:rowOff>108856</xdr:rowOff>
    </xdr:to>
    <xdr:pic>
      <xdr:nvPicPr>
        <xdr:cNvPr id="24" name="Imagen 23">
          <a:extLst>
            <a:ext uri="{FF2B5EF4-FFF2-40B4-BE49-F238E27FC236}">
              <a16:creationId xmlns:a16="http://schemas.microsoft.com/office/drawing/2014/main" id="{BBA35C1A-9F43-4D9E-B0E6-76995EF8804F}"/>
            </a:ext>
          </a:extLst>
        </xdr:cNvPr>
        <xdr:cNvPicPr/>
      </xdr:nvPicPr>
      <xdr:blipFill rotWithShape="1">
        <a:blip xmlns:r="http://schemas.openxmlformats.org/officeDocument/2006/relationships" r:embed="rId12"/>
        <a:srcRect l="41255" t="18026" r="21653" b="10422"/>
        <a:stretch/>
      </xdr:blipFill>
      <xdr:spPr bwMode="auto">
        <a:xfrm>
          <a:off x="22723930" y="734785"/>
          <a:ext cx="4286249" cy="6027964"/>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258536</xdr:colOff>
      <xdr:row>0</xdr:row>
      <xdr:rowOff>190500</xdr:rowOff>
    </xdr:from>
    <xdr:to>
      <xdr:col>12</xdr:col>
      <xdr:colOff>645132</xdr:colOff>
      <xdr:row>4</xdr:row>
      <xdr:rowOff>3734</xdr:rowOff>
    </xdr:to>
    <xdr:pic>
      <xdr:nvPicPr>
        <xdr:cNvPr id="6" name="Imagen 5" descr="Vista previa de imagen">
          <a:extLst>
            <a:ext uri="{FF2B5EF4-FFF2-40B4-BE49-F238E27FC236}">
              <a16:creationId xmlns:a16="http://schemas.microsoft.com/office/drawing/2014/main" id="{8749220B-C113-4BA4-8807-1E924DA3D7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3661" y="190500"/>
          <a:ext cx="386596" cy="638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13</xdr:col>
      <xdr:colOff>779688</xdr:colOff>
      <xdr:row>4</xdr:row>
      <xdr:rowOff>81642</xdr:rowOff>
    </xdr:to>
    <xdr:pic>
      <xdr:nvPicPr>
        <xdr:cNvPr id="7" name="Imagen 6" descr="Vista previa de imagen">
          <a:extLst>
            <a:ext uri="{FF2B5EF4-FFF2-40B4-BE49-F238E27FC236}">
              <a16:creationId xmlns:a16="http://schemas.microsoft.com/office/drawing/2014/main" id="{B19675E7-9FC4-4B5B-BFB8-9AE3E5342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5999" y="224517"/>
          <a:ext cx="589189" cy="673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337224</xdr:colOff>
      <xdr:row>0</xdr:row>
      <xdr:rowOff>95150</xdr:rowOff>
    </xdr:from>
    <xdr:ext cx="406854" cy="698847"/>
    <xdr:pic>
      <xdr:nvPicPr>
        <xdr:cNvPr id="4" name="Imagen 3" descr="Vista previa de imagen">
          <a:extLst>
            <a:ext uri="{FF2B5EF4-FFF2-40B4-BE49-F238E27FC236}">
              <a16:creationId xmlns:a16="http://schemas.microsoft.com/office/drawing/2014/main" id="{BD91F79A-A4BD-4458-9DF1-D5C2F9D015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90334" y="95150"/>
          <a:ext cx="406854"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99746</xdr:colOff>
      <xdr:row>1</xdr:row>
      <xdr:rowOff>72981</xdr:rowOff>
    </xdr:from>
    <xdr:ext cx="431595" cy="492125"/>
    <xdr:pic>
      <xdr:nvPicPr>
        <xdr:cNvPr id="5" name="Imagen 4" descr="Vista previa de imagen">
          <a:extLst>
            <a:ext uri="{FF2B5EF4-FFF2-40B4-BE49-F238E27FC236}">
              <a16:creationId xmlns:a16="http://schemas.microsoft.com/office/drawing/2014/main" id="{D317B9A3-6E20-4F3C-BEF3-8527B35E61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58892" y="282066"/>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182236</xdr:colOff>
      <xdr:row>0</xdr:row>
      <xdr:rowOff>110750</xdr:rowOff>
    </xdr:from>
    <xdr:ext cx="488496" cy="698847"/>
    <xdr:pic>
      <xdr:nvPicPr>
        <xdr:cNvPr id="8" name="Imagen 7" descr="Vista previa de imagen">
          <a:extLst>
            <a:ext uri="{FF2B5EF4-FFF2-40B4-BE49-F238E27FC236}">
              <a16:creationId xmlns:a16="http://schemas.microsoft.com/office/drawing/2014/main" id="{92DCDC13-3520-4BEC-90C1-036D949A5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552297" y="110750"/>
          <a:ext cx="488496"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185371</xdr:colOff>
      <xdr:row>0</xdr:row>
      <xdr:rowOff>202747</xdr:rowOff>
    </xdr:from>
    <xdr:ext cx="431595" cy="492125"/>
    <xdr:pic>
      <xdr:nvPicPr>
        <xdr:cNvPr id="9" name="Imagen 8" descr="Vista previa de imagen">
          <a:extLst>
            <a:ext uri="{FF2B5EF4-FFF2-40B4-BE49-F238E27FC236}">
              <a16:creationId xmlns:a16="http://schemas.microsoft.com/office/drawing/2014/main" id="{8D3FC8C7-9DD2-48B2-A74C-AFA15DD07D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368542" y="20274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248280</xdr:colOff>
      <xdr:row>0</xdr:row>
      <xdr:rowOff>135972</xdr:rowOff>
    </xdr:from>
    <xdr:ext cx="461282" cy="698847"/>
    <xdr:pic>
      <xdr:nvPicPr>
        <xdr:cNvPr id="10" name="Imagen 9" descr="Vista previa de imagen">
          <a:extLst>
            <a:ext uri="{FF2B5EF4-FFF2-40B4-BE49-F238E27FC236}">
              <a16:creationId xmlns:a16="http://schemas.microsoft.com/office/drawing/2014/main" id="{FD3630C7-7FD8-4C8A-BE51-0EA05870F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749439" y="135972"/>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152184</xdr:colOff>
      <xdr:row>1</xdr:row>
      <xdr:rowOff>51740</xdr:rowOff>
    </xdr:from>
    <xdr:ext cx="431595" cy="492125"/>
    <xdr:pic>
      <xdr:nvPicPr>
        <xdr:cNvPr id="11" name="Imagen 10" descr="Vista previa de imagen">
          <a:extLst>
            <a:ext uri="{FF2B5EF4-FFF2-40B4-BE49-F238E27FC236}">
              <a16:creationId xmlns:a16="http://schemas.microsoft.com/office/drawing/2014/main" id="{11F3E873-C0B4-476E-963C-28CADADB2C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66452" y="260825"/>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176262</xdr:colOff>
      <xdr:row>0</xdr:row>
      <xdr:rowOff>143605</xdr:rowOff>
    </xdr:from>
    <xdr:ext cx="515711" cy="698847"/>
    <xdr:pic>
      <xdr:nvPicPr>
        <xdr:cNvPr id="12" name="Imagen 11" descr="Vista previa de imagen">
          <a:extLst>
            <a:ext uri="{FF2B5EF4-FFF2-40B4-BE49-F238E27FC236}">
              <a16:creationId xmlns:a16="http://schemas.microsoft.com/office/drawing/2014/main" id="{13EDA615-0052-4949-AF76-3A61E18B40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08518" y="14360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105388</xdr:colOff>
      <xdr:row>0</xdr:row>
      <xdr:rowOff>200091</xdr:rowOff>
    </xdr:from>
    <xdr:ext cx="431595" cy="492125"/>
    <xdr:pic>
      <xdr:nvPicPr>
        <xdr:cNvPr id="13" name="Imagen 12" descr="Vista previa de imagen">
          <a:extLst>
            <a:ext uri="{FF2B5EF4-FFF2-40B4-BE49-F238E27FC236}">
              <a16:creationId xmlns:a16="http://schemas.microsoft.com/office/drawing/2014/main" id="{ED4B95C2-B8B3-48C2-AA2C-B0D1930E85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50754" y="200091"/>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95250</xdr:colOff>
      <xdr:row>0</xdr:row>
      <xdr:rowOff>136072</xdr:rowOff>
    </xdr:from>
    <xdr:to>
      <xdr:col>11</xdr:col>
      <xdr:colOff>671466</xdr:colOff>
      <xdr:row>3</xdr:row>
      <xdr:rowOff>97632</xdr:rowOff>
    </xdr:to>
    <xdr:pic>
      <xdr:nvPicPr>
        <xdr:cNvPr id="17" name="Gráfico 16" descr="Urano">
          <a:hlinkClick xmlns:r="http://schemas.openxmlformats.org/officeDocument/2006/relationships" r:id="rId3"/>
          <a:extLst>
            <a:ext uri="{FF2B5EF4-FFF2-40B4-BE49-F238E27FC236}">
              <a16:creationId xmlns:a16="http://schemas.microsoft.com/office/drawing/2014/main" id="{CF3B1ACD-E967-4856-B63C-9BF562312B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320643" y="136072"/>
          <a:ext cx="576216" cy="573881"/>
        </a:xfrm>
        <a:prstGeom prst="rect">
          <a:avLst/>
        </a:prstGeom>
      </xdr:spPr>
    </xdr:pic>
    <xdr:clientData/>
  </xdr:twoCellAnchor>
  <xdr:twoCellAnchor editAs="oneCell">
    <xdr:from>
      <xdr:col>19</xdr:col>
      <xdr:colOff>217715</xdr:colOff>
      <xdr:row>0</xdr:row>
      <xdr:rowOff>176893</xdr:rowOff>
    </xdr:from>
    <xdr:to>
      <xdr:col>19</xdr:col>
      <xdr:colOff>793931</xdr:colOff>
      <xdr:row>3</xdr:row>
      <xdr:rowOff>138453</xdr:rowOff>
    </xdr:to>
    <xdr:pic>
      <xdr:nvPicPr>
        <xdr:cNvPr id="18" name="Gráfico 17" descr="Urano">
          <a:hlinkClick xmlns:r="http://schemas.openxmlformats.org/officeDocument/2006/relationships" r:id="rId3"/>
          <a:extLst>
            <a:ext uri="{FF2B5EF4-FFF2-40B4-BE49-F238E27FC236}">
              <a16:creationId xmlns:a16="http://schemas.microsoft.com/office/drawing/2014/main" id="{7128CBC7-7241-400D-8580-62B9F6E2B6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2777108" y="176893"/>
          <a:ext cx="576216" cy="573881"/>
        </a:xfrm>
        <a:prstGeom prst="rect">
          <a:avLst/>
        </a:prstGeom>
      </xdr:spPr>
    </xdr:pic>
    <xdr:clientData/>
  </xdr:twoCellAnchor>
  <xdr:twoCellAnchor editAs="oneCell">
    <xdr:from>
      <xdr:col>29</xdr:col>
      <xdr:colOff>247651</xdr:colOff>
      <xdr:row>0</xdr:row>
      <xdr:rowOff>138793</xdr:rowOff>
    </xdr:from>
    <xdr:to>
      <xdr:col>30</xdr:col>
      <xdr:colOff>7438</xdr:colOff>
      <xdr:row>3</xdr:row>
      <xdr:rowOff>100353</xdr:rowOff>
    </xdr:to>
    <xdr:pic>
      <xdr:nvPicPr>
        <xdr:cNvPr id="19" name="Gráfico 18" descr="Urano">
          <a:hlinkClick xmlns:r="http://schemas.openxmlformats.org/officeDocument/2006/relationships" r:id="rId3"/>
          <a:extLst>
            <a:ext uri="{FF2B5EF4-FFF2-40B4-BE49-F238E27FC236}">
              <a16:creationId xmlns:a16="http://schemas.microsoft.com/office/drawing/2014/main" id="{E18C2C50-CB72-40B6-887D-4AAB620FD8E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8345151" y="138793"/>
          <a:ext cx="576216" cy="573881"/>
        </a:xfrm>
        <a:prstGeom prst="rect">
          <a:avLst/>
        </a:prstGeom>
      </xdr:spPr>
    </xdr:pic>
    <xdr:clientData/>
  </xdr:twoCellAnchor>
  <xdr:twoCellAnchor editAs="oneCell">
    <xdr:from>
      <xdr:col>39</xdr:col>
      <xdr:colOff>277587</xdr:colOff>
      <xdr:row>0</xdr:row>
      <xdr:rowOff>168729</xdr:rowOff>
    </xdr:from>
    <xdr:to>
      <xdr:col>40</xdr:col>
      <xdr:colOff>37376</xdr:colOff>
      <xdr:row>3</xdr:row>
      <xdr:rowOff>130289</xdr:rowOff>
    </xdr:to>
    <xdr:pic>
      <xdr:nvPicPr>
        <xdr:cNvPr id="20" name="Gráfico 19" descr="Urano">
          <a:hlinkClick xmlns:r="http://schemas.openxmlformats.org/officeDocument/2006/relationships" r:id="rId3"/>
          <a:extLst>
            <a:ext uri="{FF2B5EF4-FFF2-40B4-BE49-F238E27FC236}">
              <a16:creationId xmlns:a16="http://schemas.microsoft.com/office/drawing/2014/main" id="{4F2615AB-D75C-45DC-A35A-3F9704014FA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3790730" y="168729"/>
          <a:ext cx="576216" cy="573881"/>
        </a:xfrm>
        <a:prstGeom prst="rect">
          <a:avLst/>
        </a:prstGeom>
      </xdr:spPr>
    </xdr:pic>
    <xdr:clientData/>
  </xdr:twoCellAnchor>
  <xdr:twoCellAnchor editAs="oneCell">
    <xdr:from>
      <xdr:col>49</xdr:col>
      <xdr:colOff>375558</xdr:colOff>
      <xdr:row>0</xdr:row>
      <xdr:rowOff>48987</xdr:rowOff>
    </xdr:from>
    <xdr:to>
      <xdr:col>50</xdr:col>
      <xdr:colOff>135345</xdr:colOff>
      <xdr:row>3</xdr:row>
      <xdr:rowOff>10547</xdr:rowOff>
    </xdr:to>
    <xdr:pic>
      <xdr:nvPicPr>
        <xdr:cNvPr id="21" name="Gráfico 20" descr="Urano">
          <a:hlinkClick xmlns:r="http://schemas.openxmlformats.org/officeDocument/2006/relationships" r:id="rId3"/>
          <a:extLst>
            <a:ext uri="{FF2B5EF4-FFF2-40B4-BE49-F238E27FC236}">
              <a16:creationId xmlns:a16="http://schemas.microsoft.com/office/drawing/2014/main" id="{BDC98A9E-0F08-41DD-9816-8EFED1A2D82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9249915" y="48987"/>
          <a:ext cx="576216" cy="573881"/>
        </a:xfrm>
        <a:prstGeom prst="rect">
          <a:avLst/>
        </a:prstGeom>
      </xdr:spPr>
    </xdr:pic>
    <xdr:clientData/>
  </xdr:twoCellAnchor>
  <xdr:twoCellAnchor editAs="oneCell">
    <xdr:from>
      <xdr:col>13</xdr:col>
      <xdr:colOff>59872</xdr:colOff>
      <xdr:row>48</xdr:row>
      <xdr:rowOff>46265</xdr:rowOff>
    </xdr:from>
    <xdr:to>
      <xdr:col>13</xdr:col>
      <xdr:colOff>636088</xdr:colOff>
      <xdr:row>50</xdr:row>
      <xdr:rowOff>198324</xdr:rowOff>
    </xdr:to>
    <xdr:pic>
      <xdr:nvPicPr>
        <xdr:cNvPr id="23" name="Gráfico 22" descr="Urano">
          <a:hlinkClick xmlns:r="http://schemas.openxmlformats.org/officeDocument/2006/relationships" r:id="rId3"/>
          <a:extLst>
            <a:ext uri="{FF2B5EF4-FFF2-40B4-BE49-F238E27FC236}">
              <a16:creationId xmlns:a16="http://schemas.microsoft.com/office/drawing/2014/main" id="{32F77B5F-DBF4-4622-AF3D-3C9CEE7B9EE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618765" y="6169479"/>
          <a:ext cx="576216" cy="573881"/>
        </a:xfrm>
        <a:prstGeom prst="rect">
          <a:avLst/>
        </a:prstGeom>
      </xdr:spPr>
    </xdr:pic>
    <xdr:clientData/>
  </xdr:twoCellAnchor>
  <xdr:twoCellAnchor editAs="oneCell">
    <xdr:from>
      <xdr:col>12</xdr:col>
      <xdr:colOff>24279</xdr:colOff>
      <xdr:row>6</xdr:row>
      <xdr:rowOff>3736</xdr:rowOff>
    </xdr:from>
    <xdr:to>
      <xdr:col>13</xdr:col>
      <xdr:colOff>661521</xdr:colOff>
      <xdr:row>8</xdr:row>
      <xdr:rowOff>284817</xdr:rowOff>
    </xdr:to>
    <xdr:pic>
      <xdr:nvPicPr>
        <xdr:cNvPr id="22" name="Imagen 21" descr="La Flecha De Santiago, símbolo especial para los peregrinos del Camino">
          <a:extLst>
            <a:ext uri="{FF2B5EF4-FFF2-40B4-BE49-F238E27FC236}">
              <a16:creationId xmlns:a16="http://schemas.microsoft.com/office/drawing/2014/main" id="{797CF0A1-9241-43AC-A659-B8CCEE70D8E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184154" y="1400736"/>
          <a:ext cx="1367492" cy="69383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twoCellAnchor>
  <xdr:twoCellAnchor editAs="oneCell">
    <xdr:from>
      <xdr:col>23</xdr:col>
      <xdr:colOff>0</xdr:colOff>
      <xdr:row>5</xdr:row>
      <xdr:rowOff>210110</xdr:rowOff>
    </xdr:from>
    <xdr:to>
      <xdr:col>24</xdr:col>
      <xdr:colOff>559735</xdr:colOff>
      <xdr:row>8</xdr:row>
      <xdr:rowOff>126066</xdr:rowOff>
    </xdr:to>
    <xdr:pic>
      <xdr:nvPicPr>
        <xdr:cNvPr id="24" name="Imagen 23" descr="La Flecha De Santiago, símbolo especial para los peregrinos del Camino">
          <a:extLst>
            <a:ext uri="{FF2B5EF4-FFF2-40B4-BE49-F238E27FC236}">
              <a16:creationId xmlns:a16="http://schemas.microsoft.com/office/drawing/2014/main" id="{12437F80-C3F3-4912-A68F-F693F2DC3A5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332574" y="1260661"/>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124386</xdr:colOff>
      <xdr:row>5</xdr:row>
      <xdr:rowOff>362510</xdr:rowOff>
    </xdr:from>
    <xdr:to>
      <xdr:col>32</xdr:col>
      <xdr:colOff>684120</xdr:colOff>
      <xdr:row>8</xdr:row>
      <xdr:rowOff>274730</xdr:rowOff>
    </xdr:to>
    <xdr:pic>
      <xdr:nvPicPr>
        <xdr:cNvPr id="25" name="Imagen 24" descr="La Flecha De Santiago, símbolo especial para los peregrinos del Camino">
          <a:extLst>
            <a:ext uri="{FF2B5EF4-FFF2-40B4-BE49-F238E27FC236}">
              <a16:creationId xmlns:a16="http://schemas.microsoft.com/office/drawing/2014/main" id="{BDBA9965-319D-453A-98EF-0266D7F4775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956371" y="1413061"/>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38661</xdr:colOff>
      <xdr:row>5</xdr:row>
      <xdr:rowOff>150719</xdr:rowOff>
    </xdr:from>
    <xdr:to>
      <xdr:col>44</xdr:col>
      <xdr:colOff>598396</xdr:colOff>
      <xdr:row>8</xdr:row>
      <xdr:rowOff>66675</xdr:rowOff>
    </xdr:to>
    <xdr:pic>
      <xdr:nvPicPr>
        <xdr:cNvPr id="26" name="Imagen 25" descr="La Flecha De Santiago, símbolo especial para los peregrinos del Camino">
          <a:extLst>
            <a:ext uri="{FF2B5EF4-FFF2-40B4-BE49-F238E27FC236}">
              <a16:creationId xmlns:a16="http://schemas.microsoft.com/office/drawing/2014/main" id="{3046DDC3-B8D4-4931-AFC3-98DB75A62B8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994911" y="1201270"/>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73201</xdr:colOff>
      <xdr:row>19</xdr:row>
      <xdr:rowOff>208709</xdr:rowOff>
    </xdr:from>
    <xdr:to>
      <xdr:col>13</xdr:col>
      <xdr:colOff>769470</xdr:colOff>
      <xdr:row>26</xdr:row>
      <xdr:rowOff>93175</xdr:rowOff>
    </xdr:to>
    <xdr:pic>
      <xdr:nvPicPr>
        <xdr:cNvPr id="27" name="Imagen 26" descr="La Flecha De Santiago, símbolo especial para los peregrinos del Camino">
          <a:extLst>
            <a:ext uri="{FF2B5EF4-FFF2-40B4-BE49-F238E27FC236}">
              <a16:creationId xmlns:a16="http://schemas.microsoft.com/office/drawing/2014/main" id="{7639D24E-D00D-45B9-BE4E-E4B07F489DE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400000">
          <a:off x="9644011" y="5018326"/>
          <a:ext cx="1348063" cy="696269"/>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twoCellAnchor>
  <xdr:twoCellAnchor editAs="oneCell">
    <xdr:from>
      <xdr:col>13</xdr:col>
      <xdr:colOff>178455</xdr:colOff>
      <xdr:row>61</xdr:row>
      <xdr:rowOff>207029</xdr:rowOff>
    </xdr:from>
    <xdr:to>
      <xdr:col>14</xdr:col>
      <xdr:colOff>38382</xdr:colOff>
      <xdr:row>68</xdr:row>
      <xdr:rowOff>80404</xdr:rowOff>
    </xdr:to>
    <xdr:pic>
      <xdr:nvPicPr>
        <xdr:cNvPr id="28" name="Imagen 27" descr="La Flecha De Santiago, símbolo especial para los peregrinos del Camino">
          <a:extLst>
            <a:ext uri="{FF2B5EF4-FFF2-40B4-BE49-F238E27FC236}">
              <a16:creationId xmlns:a16="http://schemas.microsoft.com/office/drawing/2014/main" id="{6D0325D4-BE6F-456D-9B4D-9BDDD6EDC9F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765864" y="14693289"/>
          <a:ext cx="1378939" cy="704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162768</xdr:colOff>
      <xdr:row>83</xdr:row>
      <xdr:rowOff>51268</xdr:rowOff>
    </xdr:from>
    <xdr:to>
      <xdr:col>14</xdr:col>
      <xdr:colOff>22695</xdr:colOff>
      <xdr:row>89</xdr:row>
      <xdr:rowOff>176774</xdr:rowOff>
    </xdr:to>
    <xdr:pic>
      <xdr:nvPicPr>
        <xdr:cNvPr id="29" name="Imagen 28" descr="La Flecha De Santiago, símbolo especial para los peregrinos del Camino">
          <a:extLst>
            <a:ext uri="{FF2B5EF4-FFF2-40B4-BE49-F238E27FC236}">
              <a16:creationId xmlns:a16="http://schemas.microsoft.com/office/drawing/2014/main" id="{B736A413-69D4-4B01-93E1-1C88696BABE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47974" y="1503885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119066</xdr:colOff>
      <xdr:row>101</xdr:row>
      <xdr:rowOff>175653</xdr:rowOff>
    </xdr:from>
    <xdr:to>
      <xdr:col>13</xdr:col>
      <xdr:colOff>819434</xdr:colOff>
      <xdr:row>108</xdr:row>
      <xdr:rowOff>105056</xdr:rowOff>
    </xdr:to>
    <xdr:pic>
      <xdr:nvPicPr>
        <xdr:cNvPr id="30" name="Imagen 29" descr="La Flecha De Santiago, símbolo especial para los peregrinos del Camino">
          <a:extLst>
            <a:ext uri="{FF2B5EF4-FFF2-40B4-BE49-F238E27FC236}">
              <a16:creationId xmlns:a16="http://schemas.microsoft.com/office/drawing/2014/main" id="{188805D8-A8E7-418D-9186-F0F537648B8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04272" y="1921136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61356</xdr:colOff>
      <xdr:row>116</xdr:row>
      <xdr:rowOff>201986</xdr:rowOff>
    </xdr:from>
    <xdr:to>
      <xdr:col>13</xdr:col>
      <xdr:colOff>761724</xdr:colOff>
      <xdr:row>123</xdr:row>
      <xdr:rowOff>145397</xdr:rowOff>
    </xdr:to>
    <xdr:pic>
      <xdr:nvPicPr>
        <xdr:cNvPr id="31" name="Imagen 30" descr="La Flecha De Santiago, símbolo especial para los peregrinos del Camino">
          <a:extLst>
            <a:ext uri="{FF2B5EF4-FFF2-40B4-BE49-F238E27FC236}">
              <a16:creationId xmlns:a16="http://schemas.microsoft.com/office/drawing/2014/main" id="{2BE66394-F533-4C0C-8314-E459876D200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446562" y="22571449"/>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73913</xdr:colOff>
      <xdr:row>62</xdr:row>
      <xdr:rowOff>21175</xdr:rowOff>
    </xdr:from>
    <xdr:to>
      <xdr:col>13</xdr:col>
      <xdr:colOff>770182</xdr:colOff>
      <xdr:row>68</xdr:row>
      <xdr:rowOff>103635</xdr:rowOff>
    </xdr:to>
    <xdr:pic>
      <xdr:nvPicPr>
        <xdr:cNvPr id="32" name="Imagen 31" descr="La Flecha De Santiago, símbolo especial para los peregrinos del Camino">
          <a:extLst>
            <a:ext uri="{FF2B5EF4-FFF2-40B4-BE49-F238E27FC236}">
              <a16:creationId xmlns:a16="http://schemas.microsoft.com/office/drawing/2014/main" id="{1EF5E024-462E-4157-95A9-4017FDE58D3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737344">
          <a:off x="9638653" y="14478020"/>
          <a:ext cx="1360204" cy="696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168522</xdr:colOff>
      <xdr:row>0</xdr:row>
      <xdr:rowOff>149151</xdr:rowOff>
    </xdr:from>
    <xdr:to>
      <xdr:col>11</xdr:col>
      <xdr:colOff>3330</xdr:colOff>
      <xdr:row>3</xdr:row>
      <xdr:rowOff>33228</xdr:rowOff>
    </xdr:to>
    <xdr:pic>
      <xdr:nvPicPr>
        <xdr:cNvPr id="6" name="Imagen 5" descr="Vista previa de imagen">
          <a:extLst>
            <a:ext uri="{FF2B5EF4-FFF2-40B4-BE49-F238E27FC236}">
              <a16:creationId xmlns:a16="http://schemas.microsoft.com/office/drawing/2014/main" id="{AE7977E2-CE4A-4D50-97AB-07B75906AB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9975" y="149151"/>
          <a:ext cx="643326" cy="80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78133</xdr:colOff>
      <xdr:row>0</xdr:row>
      <xdr:rowOff>253631</xdr:rowOff>
    </xdr:from>
    <xdr:to>
      <xdr:col>11</xdr:col>
      <xdr:colOff>682149</xdr:colOff>
      <xdr:row>3</xdr:row>
      <xdr:rowOff>22152</xdr:rowOff>
    </xdr:to>
    <xdr:pic>
      <xdr:nvPicPr>
        <xdr:cNvPr id="7" name="Imagen 6" descr="Vista previa de imagen">
          <a:extLst>
            <a:ext uri="{FF2B5EF4-FFF2-40B4-BE49-F238E27FC236}">
              <a16:creationId xmlns:a16="http://schemas.microsoft.com/office/drawing/2014/main" id="{72626C8E-A26C-42C5-B6FA-1BE822327F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78104" y="253631"/>
          <a:ext cx="604016" cy="687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557471</xdr:colOff>
      <xdr:row>0</xdr:row>
      <xdr:rowOff>93773</xdr:rowOff>
    </xdr:from>
    <xdr:to>
      <xdr:col>13</xdr:col>
      <xdr:colOff>769456</xdr:colOff>
      <xdr:row>3</xdr:row>
      <xdr:rowOff>193084</xdr:rowOff>
    </xdr:to>
    <xdr:pic>
      <xdr:nvPicPr>
        <xdr:cNvPr id="4" name="Gráfico 3" descr="Urano">
          <a:hlinkClick xmlns:r="http://schemas.openxmlformats.org/officeDocument/2006/relationships" r:id="rId3"/>
          <a:extLst>
            <a:ext uri="{FF2B5EF4-FFF2-40B4-BE49-F238E27FC236}">
              <a16:creationId xmlns:a16="http://schemas.microsoft.com/office/drawing/2014/main" id="{798BBA22-D921-4BC7-AFE2-E0791FFFB8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765959" y="93773"/>
          <a:ext cx="1020503" cy="10185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46089</xdr:colOff>
      <xdr:row>1</xdr:row>
      <xdr:rowOff>23132</xdr:rowOff>
    </xdr:from>
    <xdr:to>
      <xdr:col>9</xdr:col>
      <xdr:colOff>585108</xdr:colOff>
      <xdr:row>3</xdr:row>
      <xdr:rowOff>238519</xdr:rowOff>
    </xdr:to>
    <xdr:pic>
      <xdr:nvPicPr>
        <xdr:cNvPr id="4" name="Imagen 3" descr="Vista previa de imagen">
          <a:extLst>
            <a:ext uri="{FF2B5EF4-FFF2-40B4-BE49-F238E27FC236}">
              <a16:creationId xmlns:a16="http://schemas.microsoft.com/office/drawing/2014/main" id="{1B3DF190-8E3A-47E4-BDF4-87499E9C11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9597" y="207487"/>
          <a:ext cx="539019" cy="799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729325</xdr:colOff>
      <xdr:row>1</xdr:row>
      <xdr:rowOff>161925</xdr:rowOff>
    </xdr:from>
    <xdr:to>
      <xdr:col>10</xdr:col>
      <xdr:colOff>433020</xdr:colOff>
      <xdr:row>3</xdr:row>
      <xdr:rowOff>168992</xdr:rowOff>
    </xdr:to>
    <xdr:pic>
      <xdr:nvPicPr>
        <xdr:cNvPr id="5" name="Imagen 4" descr="Vista previa de imagen">
          <a:extLst>
            <a:ext uri="{FF2B5EF4-FFF2-40B4-BE49-F238E27FC236}">
              <a16:creationId xmlns:a16="http://schemas.microsoft.com/office/drawing/2014/main" id="{B086D02A-1254-4460-B438-317DD76E07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32833" y="346280"/>
          <a:ext cx="548655" cy="590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28575</xdr:colOff>
      <xdr:row>27</xdr:row>
      <xdr:rowOff>14286</xdr:rowOff>
    </xdr:from>
    <xdr:to>
      <xdr:col>21</xdr:col>
      <xdr:colOff>47626</xdr:colOff>
      <xdr:row>38</xdr:row>
      <xdr:rowOff>219075</xdr:rowOff>
    </xdr:to>
    <xdr:graphicFrame macro="">
      <xdr:nvGraphicFramePr>
        <xdr:cNvPr id="3" name="Gráfico 2">
          <a:extLst>
            <a:ext uri="{FF2B5EF4-FFF2-40B4-BE49-F238E27FC236}">
              <a16:creationId xmlns:a16="http://schemas.microsoft.com/office/drawing/2014/main" id="{75BC45C5-CEC7-43AF-970E-DCB02DE97C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10582</xdr:colOff>
      <xdr:row>23</xdr:row>
      <xdr:rowOff>232834</xdr:rowOff>
    </xdr:from>
    <xdr:to>
      <xdr:col>31</xdr:col>
      <xdr:colOff>52915</xdr:colOff>
      <xdr:row>39</xdr:row>
      <xdr:rowOff>10583</xdr:rowOff>
    </xdr:to>
    <xdr:graphicFrame macro="">
      <xdr:nvGraphicFramePr>
        <xdr:cNvPr id="6" name="Gráfico 5">
          <a:extLst>
            <a:ext uri="{FF2B5EF4-FFF2-40B4-BE49-F238E27FC236}">
              <a16:creationId xmlns:a16="http://schemas.microsoft.com/office/drawing/2014/main" id="{1B37B705-7414-47D6-9A5D-BA90E688C4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32</xdr:col>
      <xdr:colOff>10584</xdr:colOff>
      <xdr:row>23</xdr:row>
      <xdr:rowOff>232834</xdr:rowOff>
    </xdr:from>
    <xdr:to>
      <xdr:col>38</xdr:col>
      <xdr:colOff>740834</xdr:colOff>
      <xdr:row>38</xdr:row>
      <xdr:rowOff>222249</xdr:rowOff>
    </xdr:to>
    <xdr:graphicFrame macro="">
      <xdr:nvGraphicFramePr>
        <xdr:cNvPr id="7" name="Gráfico 6">
          <a:extLst>
            <a:ext uri="{FF2B5EF4-FFF2-40B4-BE49-F238E27FC236}">
              <a16:creationId xmlns:a16="http://schemas.microsoft.com/office/drawing/2014/main" id="{E7F51CB8-6B47-44E3-9605-CE132817E8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41</xdr:col>
      <xdr:colOff>21166</xdr:colOff>
      <xdr:row>24</xdr:row>
      <xdr:rowOff>1</xdr:rowOff>
    </xdr:from>
    <xdr:to>
      <xdr:col>49</xdr:col>
      <xdr:colOff>10583</xdr:colOff>
      <xdr:row>39</xdr:row>
      <xdr:rowOff>10583</xdr:rowOff>
    </xdr:to>
    <xdr:graphicFrame macro="">
      <xdr:nvGraphicFramePr>
        <xdr:cNvPr id="8" name="Gráfico 7">
          <a:extLst>
            <a:ext uri="{FF2B5EF4-FFF2-40B4-BE49-F238E27FC236}">
              <a16:creationId xmlns:a16="http://schemas.microsoft.com/office/drawing/2014/main" id="{D8F23740-6B89-43F5-B8C1-5E80EBEB36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10583</xdr:colOff>
      <xdr:row>24</xdr:row>
      <xdr:rowOff>0</xdr:rowOff>
    </xdr:from>
    <xdr:to>
      <xdr:col>58</xdr:col>
      <xdr:colOff>10583</xdr:colOff>
      <xdr:row>39</xdr:row>
      <xdr:rowOff>0</xdr:rowOff>
    </xdr:to>
    <xdr:graphicFrame macro="">
      <xdr:nvGraphicFramePr>
        <xdr:cNvPr id="9" name="Gráfico 8">
          <a:extLst>
            <a:ext uri="{FF2B5EF4-FFF2-40B4-BE49-F238E27FC236}">
              <a16:creationId xmlns:a16="http://schemas.microsoft.com/office/drawing/2014/main" id="{00D0321F-1E12-4E76-A51E-F202AFE636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59</xdr:col>
      <xdr:colOff>21166</xdr:colOff>
      <xdr:row>24</xdr:row>
      <xdr:rowOff>21167</xdr:rowOff>
    </xdr:from>
    <xdr:to>
      <xdr:col>65</xdr:col>
      <xdr:colOff>751416</xdr:colOff>
      <xdr:row>38</xdr:row>
      <xdr:rowOff>222250</xdr:rowOff>
    </xdr:to>
    <xdr:graphicFrame macro="">
      <xdr:nvGraphicFramePr>
        <xdr:cNvPr id="10" name="Gráfico 9">
          <a:extLst>
            <a:ext uri="{FF2B5EF4-FFF2-40B4-BE49-F238E27FC236}">
              <a16:creationId xmlns:a16="http://schemas.microsoft.com/office/drawing/2014/main" id="{89F0A235-A33D-40A1-BF3D-53099EC694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18</xdr:col>
      <xdr:colOff>294133</xdr:colOff>
      <xdr:row>5</xdr:row>
      <xdr:rowOff>285619</xdr:rowOff>
    </xdr:from>
    <xdr:ext cx="447675" cy="698847"/>
    <xdr:pic>
      <xdr:nvPicPr>
        <xdr:cNvPr id="11" name="Imagen 10" descr="Vista previa de imagen">
          <a:extLst>
            <a:ext uri="{FF2B5EF4-FFF2-40B4-BE49-F238E27FC236}">
              <a16:creationId xmlns:a16="http://schemas.microsoft.com/office/drawing/2014/main" id="{D7F5AF97-2C93-4AC7-980F-86AB1CFD5F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93327" y="1637554"/>
          <a:ext cx="447675"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145535</xdr:colOff>
      <xdr:row>6</xdr:row>
      <xdr:rowOff>70186</xdr:rowOff>
    </xdr:from>
    <xdr:ext cx="515070" cy="587307"/>
    <xdr:pic>
      <xdr:nvPicPr>
        <xdr:cNvPr id="12" name="Imagen 11" descr="Vista previa de imagen">
          <a:extLst>
            <a:ext uri="{FF2B5EF4-FFF2-40B4-BE49-F238E27FC236}">
              <a16:creationId xmlns:a16="http://schemas.microsoft.com/office/drawing/2014/main" id="{6D75559F-BBE5-4364-8E24-76ECDF56F7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889688" y="1714017"/>
          <a:ext cx="515070" cy="5873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183827</xdr:colOff>
      <xdr:row>5</xdr:row>
      <xdr:rowOff>199718</xdr:rowOff>
    </xdr:from>
    <xdr:ext cx="538230" cy="924509"/>
    <xdr:pic>
      <xdr:nvPicPr>
        <xdr:cNvPr id="13" name="Imagen 12" descr="Vista previa de imagen">
          <a:extLst>
            <a:ext uri="{FF2B5EF4-FFF2-40B4-BE49-F238E27FC236}">
              <a16:creationId xmlns:a16="http://schemas.microsoft.com/office/drawing/2014/main" id="{CAA21E3A-D318-42E4-8C43-98B501EF8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377577" y="1551653"/>
          <a:ext cx="538230" cy="9245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88034</xdr:colOff>
      <xdr:row>6</xdr:row>
      <xdr:rowOff>96963</xdr:rowOff>
    </xdr:from>
    <xdr:ext cx="541845" cy="617837"/>
    <xdr:pic>
      <xdr:nvPicPr>
        <xdr:cNvPr id="14" name="Imagen 13" descr="Vista previa de imagen">
          <a:extLst>
            <a:ext uri="{FF2B5EF4-FFF2-40B4-BE49-F238E27FC236}">
              <a16:creationId xmlns:a16="http://schemas.microsoft.com/office/drawing/2014/main" id="{1012684C-A2A6-41DF-9AEC-1CD20FEA81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126744" y="1740794"/>
          <a:ext cx="541845" cy="6178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53593</xdr:colOff>
      <xdr:row>5</xdr:row>
      <xdr:rowOff>280790</xdr:rowOff>
    </xdr:from>
    <xdr:ext cx="515711" cy="698847"/>
    <xdr:pic>
      <xdr:nvPicPr>
        <xdr:cNvPr id="15" name="Imagen 14" descr="Vista previa de imagen">
          <a:extLst>
            <a:ext uri="{FF2B5EF4-FFF2-40B4-BE49-F238E27FC236}">
              <a16:creationId xmlns:a16="http://schemas.microsoft.com/office/drawing/2014/main" id="{3DAB37A3-BF8E-406F-9C43-90C6FD9E60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96940" y="163272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779364</xdr:colOff>
      <xdr:row>6</xdr:row>
      <xdr:rowOff>148318</xdr:rowOff>
    </xdr:from>
    <xdr:ext cx="431595" cy="492125"/>
    <xdr:pic>
      <xdr:nvPicPr>
        <xdr:cNvPr id="16" name="Imagen 15" descr="Vista previa de imagen">
          <a:extLst>
            <a:ext uri="{FF2B5EF4-FFF2-40B4-BE49-F238E27FC236}">
              <a16:creationId xmlns:a16="http://schemas.microsoft.com/office/drawing/2014/main" id="{8A4C5356-F35D-430F-A30B-49EA39C850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422711" y="1792149"/>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47</xdr:col>
      <xdr:colOff>778723</xdr:colOff>
      <xdr:row>6</xdr:row>
      <xdr:rowOff>69222</xdr:rowOff>
    </xdr:from>
    <xdr:ext cx="461282" cy="698847"/>
    <xdr:pic>
      <xdr:nvPicPr>
        <xdr:cNvPr id="17" name="Imagen 16" descr="Vista previa de imagen">
          <a:extLst>
            <a:ext uri="{FF2B5EF4-FFF2-40B4-BE49-F238E27FC236}">
              <a16:creationId xmlns:a16="http://schemas.microsoft.com/office/drawing/2014/main" id="{456D9FAA-4FC5-43C8-A2F1-35CB4DC639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81747" y="1713053"/>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48</xdr:col>
      <xdr:colOff>538386</xdr:colOff>
      <xdr:row>7</xdr:row>
      <xdr:rowOff>8296</xdr:rowOff>
    </xdr:from>
    <xdr:ext cx="431595" cy="492125"/>
    <xdr:pic>
      <xdr:nvPicPr>
        <xdr:cNvPr id="18" name="Imagen 17" descr="Vista previa de imagen">
          <a:extLst>
            <a:ext uri="{FF2B5EF4-FFF2-40B4-BE49-F238E27FC236}">
              <a16:creationId xmlns:a16="http://schemas.microsoft.com/office/drawing/2014/main" id="{5D1D91C8-0D35-4EA5-8E91-6D0757B9FE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786370" y="1897933"/>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56</xdr:col>
      <xdr:colOff>674695</xdr:colOff>
      <xdr:row>6</xdr:row>
      <xdr:rowOff>23133</xdr:rowOff>
    </xdr:from>
    <xdr:ext cx="474889" cy="698847"/>
    <xdr:pic>
      <xdr:nvPicPr>
        <xdr:cNvPr id="19" name="Imagen 18" descr="Vista previa de imagen">
          <a:extLst>
            <a:ext uri="{FF2B5EF4-FFF2-40B4-BE49-F238E27FC236}">
              <a16:creationId xmlns:a16="http://schemas.microsoft.com/office/drawing/2014/main" id="{401A7C41-0FD0-4203-A297-79EE61213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82356" y="1666964"/>
          <a:ext cx="474889"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57</xdr:col>
      <xdr:colOff>349202</xdr:colOff>
      <xdr:row>6</xdr:row>
      <xdr:rowOff>144807</xdr:rowOff>
    </xdr:from>
    <xdr:ext cx="431595" cy="492125"/>
    <xdr:pic>
      <xdr:nvPicPr>
        <xdr:cNvPr id="20" name="Imagen 19" descr="Vista previa de imagen">
          <a:extLst>
            <a:ext uri="{FF2B5EF4-FFF2-40B4-BE49-F238E27FC236}">
              <a16:creationId xmlns:a16="http://schemas.microsoft.com/office/drawing/2014/main" id="{AD35963C-99FD-4FAE-8BD2-11CA1ACBF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01823" y="178863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65</xdr:col>
      <xdr:colOff>616756</xdr:colOff>
      <xdr:row>5</xdr:row>
      <xdr:rowOff>238214</xdr:rowOff>
    </xdr:from>
    <xdr:ext cx="515710" cy="698847"/>
    <xdr:pic>
      <xdr:nvPicPr>
        <xdr:cNvPr id="21" name="Imagen 20" descr="Vista previa de imagen">
          <a:extLst>
            <a:ext uri="{FF2B5EF4-FFF2-40B4-BE49-F238E27FC236}">
              <a16:creationId xmlns:a16="http://schemas.microsoft.com/office/drawing/2014/main" id="{716223D7-CAA0-412F-9AAB-74828A7A1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9054" y="1590149"/>
          <a:ext cx="515710"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66</xdr:col>
      <xdr:colOff>371149</xdr:colOff>
      <xdr:row>6</xdr:row>
      <xdr:rowOff>11807</xdr:rowOff>
    </xdr:from>
    <xdr:ext cx="431595" cy="492125"/>
    <xdr:pic>
      <xdr:nvPicPr>
        <xdr:cNvPr id="22" name="Imagen 21" descr="Vista previa de imagen">
          <a:extLst>
            <a:ext uri="{FF2B5EF4-FFF2-40B4-BE49-F238E27FC236}">
              <a16:creationId xmlns:a16="http://schemas.microsoft.com/office/drawing/2014/main" id="{D29A3B06-06B5-4AB3-8706-97386418F2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828407" y="165563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238125</xdr:colOff>
      <xdr:row>0</xdr:row>
      <xdr:rowOff>138906</xdr:rowOff>
    </xdr:from>
    <xdr:to>
      <xdr:col>12</xdr:col>
      <xdr:colOff>304691</xdr:colOff>
      <xdr:row>3</xdr:row>
      <xdr:rowOff>253999</xdr:rowOff>
    </xdr:to>
    <xdr:pic>
      <xdr:nvPicPr>
        <xdr:cNvPr id="23" name="Gráfico 22" descr="Urano">
          <a:hlinkClick xmlns:r="http://schemas.openxmlformats.org/officeDocument/2006/relationships" r:id="rId9"/>
          <a:extLst>
            <a:ext uri="{FF2B5EF4-FFF2-40B4-BE49-F238E27FC236}">
              <a16:creationId xmlns:a16="http://schemas.microsoft.com/office/drawing/2014/main" id="{687983C0-BE08-42FA-AA5A-47D0CB762F7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9969500" y="138906"/>
          <a:ext cx="907941" cy="908843"/>
        </a:xfrm>
        <a:prstGeom prst="rect">
          <a:avLst/>
        </a:prstGeom>
      </xdr:spPr>
    </xdr:pic>
    <xdr:clientData/>
  </xdr:twoCellAnchor>
  <xdr:twoCellAnchor editAs="oneCell">
    <xdr:from>
      <xdr:col>11</xdr:col>
      <xdr:colOff>330853</xdr:colOff>
      <xdr:row>12</xdr:row>
      <xdr:rowOff>186218</xdr:rowOff>
    </xdr:from>
    <xdr:to>
      <xdr:col>12</xdr:col>
      <xdr:colOff>859371</xdr:colOff>
      <xdr:row>16</xdr:row>
      <xdr:rowOff>124586</xdr:rowOff>
    </xdr:to>
    <xdr:pic>
      <xdr:nvPicPr>
        <xdr:cNvPr id="24" name="Imagen 23" descr="La Flecha De Santiago, símbolo especial para los peregrinos del Camino">
          <a:extLst>
            <a:ext uri="{FF2B5EF4-FFF2-40B4-BE49-F238E27FC236}">
              <a16:creationId xmlns:a16="http://schemas.microsoft.com/office/drawing/2014/main" id="{EEDC7903-CD9C-42F6-8679-AB45516D1B45}"/>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087174" y="3138968"/>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12</xdr:row>
      <xdr:rowOff>107297</xdr:rowOff>
    </xdr:from>
    <xdr:to>
      <xdr:col>23</xdr:col>
      <xdr:colOff>4843</xdr:colOff>
      <xdr:row>16</xdr:row>
      <xdr:rowOff>45665</xdr:rowOff>
    </xdr:to>
    <xdr:pic>
      <xdr:nvPicPr>
        <xdr:cNvPr id="25" name="Imagen 24" descr="La Flecha De Santiago, símbolo especial para los peregrinos del Camino">
          <a:extLst>
            <a:ext uri="{FF2B5EF4-FFF2-40B4-BE49-F238E27FC236}">
              <a16:creationId xmlns:a16="http://schemas.microsoft.com/office/drawing/2014/main" id="{FAE08862-9A5A-4B26-ACF4-875CB3111F6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8050074" y="3060047"/>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293718</xdr:colOff>
      <xdr:row>10</xdr:row>
      <xdr:rowOff>118359</xdr:rowOff>
    </xdr:from>
    <xdr:to>
      <xdr:col>32</xdr:col>
      <xdr:colOff>822235</xdr:colOff>
      <xdr:row>14</xdr:row>
      <xdr:rowOff>56727</xdr:rowOff>
    </xdr:to>
    <xdr:pic>
      <xdr:nvPicPr>
        <xdr:cNvPr id="26" name="Imagen 25" descr="La Flecha De Santiago, símbolo especial para los peregrinos del Camino">
          <a:extLst>
            <a:ext uri="{FF2B5EF4-FFF2-40B4-BE49-F238E27FC236}">
              <a16:creationId xmlns:a16="http://schemas.microsoft.com/office/drawing/2014/main" id="{1AE54353-5F95-447C-8361-B0A92B2684A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8177387" y="2637875"/>
          <a:ext cx="1373477" cy="67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731868</xdr:colOff>
      <xdr:row>10</xdr:row>
      <xdr:rowOff>119325</xdr:rowOff>
    </xdr:from>
    <xdr:to>
      <xdr:col>40</xdr:col>
      <xdr:colOff>416744</xdr:colOff>
      <xdr:row>14</xdr:row>
      <xdr:rowOff>57693</xdr:rowOff>
    </xdr:to>
    <xdr:pic>
      <xdr:nvPicPr>
        <xdr:cNvPr id="27" name="Imagen 26" descr="La Flecha De Santiago, símbolo especial para los peregrinos del Camino">
          <a:extLst>
            <a:ext uri="{FF2B5EF4-FFF2-40B4-BE49-F238E27FC236}">
              <a16:creationId xmlns:a16="http://schemas.microsoft.com/office/drawing/2014/main" id="{AFFE4C65-A95E-415F-8A24-950A63D5361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4530255" y="2638841"/>
          <a:ext cx="1374795" cy="67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632315</xdr:colOff>
      <xdr:row>12</xdr:row>
      <xdr:rowOff>32063</xdr:rowOff>
    </xdr:from>
    <xdr:to>
      <xdr:col>49</xdr:col>
      <xdr:colOff>317189</xdr:colOff>
      <xdr:row>15</xdr:row>
      <xdr:rowOff>160931</xdr:rowOff>
    </xdr:to>
    <xdr:pic>
      <xdr:nvPicPr>
        <xdr:cNvPr id="28" name="Imagen 27" descr="La Flecha De Santiago, símbolo especial para los peregrinos del Camino">
          <a:extLst>
            <a:ext uri="{FF2B5EF4-FFF2-40B4-BE49-F238E27FC236}">
              <a16:creationId xmlns:a16="http://schemas.microsoft.com/office/drawing/2014/main" id="{79AEB293-18D6-4A4F-B5E3-0023E7CE2C0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2035339" y="2920289"/>
          <a:ext cx="1374794" cy="681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58</xdr:col>
      <xdr:colOff>31494</xdr:colOff>
      <xdr:row>13</xdr:row>
      <xdr:rowOff>22933</xdr:rowOff>
    </xdr:from>
    <xdr:to>
      <xdr:col>59</xdr:col>
      <xdr:colOff>560014</xdr:colOff>
      <xdr:row>16</xdr:row>
      <xdr:rowOff>151801</xdr:rowOff>
    </xdr:to>
    <xdr:pic>
      <xdr:nvPicPr>
        <xdr:cNvPr id="29" name="Imagen 28" descr="La Flecha De Santiago, símbolo especial para los peregrinos del Camino">
          <a:extLst>
            <a:ext uri="{FF2B5EF4-FFF2-40B4-BE49-F238E27FC236}">
              <a16:creationId xmlns:a16="http://schemas.microsoft.com/office/drawing/2014/main" id="{17846A96-6FC4-4A79-A02A-CA708E31BB0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758173" y="316618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454818</xdr:colOff>
      <xdr:row>0</xdr:row>
      <xdr:rowOff>71438</xdr:rowOff>
    </xdr:from>
    <xdr:to>
      <xdr:col>6</xdr:col>
      <xdr:colOff>895349</xdr:colOff>
      <xdr:row>3</xdr:row>
      <xdr:rowOff>141635</xdr:rowOff>
    </xdr:to>
    <xdr:pic>
      <xdr:nvPicPr>
        <xdr:cNvPr id="2" name="Imagen 1" descr="Vista previa de imagen">
          <a:extLst>
            <a:ext uri="{FF2B5EF4-FFF2-40B4-BE49-F238E27FC236}">
              <a16:creationId xmlns:a16="http://schemas.microsoft.com/office/drawing/2014/main" id="{3521EEFD-2442-43B2-9161-D28941389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8718" y="71438"/>
          <a:ext cx="440531" cy="69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444256</xdr:colOff>
      <xdr:row>0</xdr:row>
      <xdr:rowOff>154782</xdr:rowOff>
    </xdr:from>
    <xdr:to>
      <xdr:col>7</xdr:col>
      <xdr:colOff>875851</xdr:colOff>
      <xdr:row>3</xdr:row>
      <xdr:rowOff>15876</xdr:rowOff>
    </xdr:to>
    <xdr:pic>
      <xdr:nvPicPr>
        <xdr:cNvPr id="3" name="Imagen 2" descr="Vista previa de imagen">
          <a:extLst>
            <a:ext uri="{FF2B5EF4-FFF2-40B4-BE49-F238E27FC236}">
              <a16:creationId xmlns:a16="http://schemas.microsoft.com/office/drawing/2014/main" id="{9ABBB8E7-373C-4555-BA37-56E8DABB0E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54456" y="154782"/>
          <a:ext cx="431595" cy="48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378618</xdr:colOff>
      <xdr:row>0</xdr:row>
      <xdr:rowOff>100013</xdr:rowOff>
    </xdr:from>
    <xdr:ext cx="554831" cy="708372"/>
    <xdr:pic>
      <xdr:nvPicPr>
        <xdr:cNvPr id="10" name="Imagen 9" descr="Vista previa de imagen">
          <a:extLst>
            <a:ext uri="{FF2B5EF4-FFF2-40B4-BE49-F238E27FC236}">
              <a16:creationId xmlns:a16="http://schemas.microsoft.com/office/drawing/2014/main" id="{EBAEA68D-669F-4A63-9D43-67767FDD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03943" y="100013"/>
          <a:ext cx="55483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7961E279-A7A3-47E1-A527-061EEC4534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61600"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161925</xdr:colOff>
      <xdr:row>0</xdr:row>
      <xdr:rowOff>114299</xdr:rowOff>
    </xdr:from>
    <xdr:to>
      <xdr:col>8</xdr:col>
      <xdr:colOff>745314</xdr:colOff>
      <xdr:row>3</xdr:row>
      <xdr:rowOff>66674</xdr:rowOff>
    </xdr:to>
    <xdr:pic>
      <xdr:nvPicPr>
        <xdr:cNvPr id="6" name="Gráfico 5" descr="Urano">
          <a:hlinkClick xmlns:r="http://schemas.openxmlformats.org/officeDocument/2006/relationships" r:id="rId3"/>
          <a:extLst>
            <a:ext uri="{FF2B5EF4-FFF2-40B4-BE49-F238E27FC236}">
              <a16:creationId xmlns:a16="http://schemas.microsoft.com/office/drawing/2014/main" id="{A2596E4C-8B64-422C-9893-20A593852F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210425" y="114299"/>
          <a:ext cx="583389" cy="581025"/>
        </a:xfrm>
        <a:prstGeom prst="rect">
          <a:avLst/>
        </a:prstGeom>
      </xdr:spPr>
    </xdr:pic>
    <xdr:clientData/>
  </xdr:twoCellAnchor>
  <xdr:oneCellAnchor>
    <xdr:from>
      <xdr:col>2</xdr:col>
      <xdr:colOff>454818</xdr:colOff>
      <xdr:row>0</xdr:row>
      <xdr:rowOff>71438</xdr:rowOff>
    </xdr:from>
    <xdr:ext cx="440531" cy="713135"/>
    <xdr:pic>
      <xdr:nvPicPr>
        <xdr:cNvPr id="7" name="Imagen 6" descr="Vista previa de imagen">
          <a:extLst>
            <a:ext uri="{FF2B5EF4-FFF2-40B4-BE49-F238E27FC236}">
              <a16:creationId xmlns:a16="http://schemas.microsoft.com/office/drawing/2014/main" id="{534B2689-50A6-4F4C-AB3A-37916EE26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96099" y="71438"/>
          <a:ext cx="440531" cy="7131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146600</xdr:colOff>
      <xdr:row>0</xdr:row>
      <xdr:rowOff>166688</xdr:rowOff>
    </xdr:from>
    <xdr:ext cx="431595" cy="504032"/>
    <xdr:pic>
      <xdr:nvPicPr>
        <xdr:cNvPr id="8" name="Imagen 7" descr="Vista previa de imagen">
          <a:extLst>
            <a:ext uri="{FF2B5EF4-FFF2-40B4-BE49-F238E27FC236}">
              <a16:creationId xmlns:a16="http://schemas.microsoft.com/office/drawing/2014/main" id="{7FC99E51-81F1-403C-9478-FD6C44F3A7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1163" y="166688"/>
          <a:ext cx="431595" cy="504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142875</xdr:colOff>
      <xdr:row>1</xdr:row>
      <xdr:rowOff>0</xdr:rowOff>
    </xdr:from>
    <xdr:to>
      <xdr:col>4</xdr:col>
      <xdr:colOff>726264</xdr:colOff>
      <xdr:row>3</xdr:row>
      <xdr:rowOff>166688</xdr:rowOff>
    </xdr:to>
    <xdr:pic>
      <xdr:nvPicPr>
        <xdr:cNvPr id="9" name="Gráfico 8" descr="Urano">
          <a:hlinkClick xmlns:r="http://schemas.openxmlformats.org/officeDocument/2006/relationships" r:id="rId3"/>
          <a:extLst>
            <a:ext uri="{FF2B5EF4-FFF2-40B4-BE49-F238E27FC236}">
              <a16:creationId xmlns:a16="http://schemas.microsoft.com/office/drawing/2014/main" id="{25E4AD31-80AD-4D4D-A7D3-FFF175B705B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929438" y="214313"/>
          <a:ext cx="583389" cy="5953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6</xdr:col>
      <xdr:colOff>483393</xdr:colOff>
      <xdr:row>0</xdr:row>
      <xdr:rowOff>128588</xdr:rowOff>
    </xdr:from>
    <xdr:ext cx="421481" cy="708372"/>
    <xdr:pic>
      <xdr:nvPicPr>
        <xdr:cNvPr id="4" name="Imagen 3" descr="Vista previa de imagen">
          <a:extLst>
            <a:ext uri="{FF2B5EF4-FFF2-40B4-BE49-F238E27FC236}">
              <a16:creationId xmlns:a16="http://schemas.microsoft.com/office/drawing/2014/main" id="{077AF96A-D523-44D7-9338-8A856B3336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43"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444256</xdr:colOff>
      <xdr:row>0</xdr:row>
      <xdr:rowOff>154782</xdr:rowOff>
    </xdr:from>
    <xdr:ext cx="431595" cy="496888"/>
    <xdr:pic>
      <xdr:nvPicPr>
        <xdr:cNvPr id="5" name="Imagen 4" descr="Vista previa de imagen">
          <a:extLst>
            <a:ext uri="{FF2B5EF4-FFF2-40B4-BE49-F238E27FC236}">
              <a16:creationId xmlns:a16="http://schemas.microsoft.com/office/drawing/2014/main" id="{4DC1D9C4-3E50-44A3-93D5-C9B2D8D85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64831"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407193</xdr:colOff>
      <xdr:row>0</xdr:row>
      <xdr:rowOff>119063</xdr:rowOff>
    </xdr:from>
    <xdr:ext cx="421481" cy="708372"/>
    <xdr:pic>
      <xdr:nvPicPr>
        <xdr:cNvPr id="10" name="Imagen 9" descr="Vista previa de imagen">
          <a:extLst>
            <a:ext uri="{FF2B5EF4-FFF2-40B4-BE49-F238E27FC236}">
              <a16:creationId xmlns:a16="http://schemas.microsoft.com/office/drawing/2014/main" id="{DD1A0DF2-4A90-4BEA-B460-36CDB490D4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27793" y="119063"/>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A413B29E-5B43-440C-BA67-81AFB8351C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64006"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57151</xdr:colOff>
      <xdr:row>0</xdr:row>
      <xdr:rowOff>85725</xdr:rowOff>
    </xdr:from>
    <xdr:to>
      <xdr:col>8</xdr:col>
      <xdr:colOff>697923</xdr:colOff>
      <xdr:row>3</xdr:row>
      <xdr:rowOff>95250</xdr:rowOff>
    </xdr:to>
    <xdr:pic>
      <xdr:nvPicPr>
        <xdr:cNvPr id="6" name="Gráfico 5" descr="Urano">
          <a:hlinkClick xmlns:r="http://schemas.openxmlformats.org/officeDocument/2006/relationships" r:id="rId3"/>
          <a:extLst>
            <a:ext uri="{FF2B5EF4-FFF2-40B4-BE49-F238E27FC236}">
              <a16:creationId xmlns:a16="http://schemas.microsoft.com/office/drawing/2014/main" id="{EB354990-BA35-4609-BE10-5378BAADD53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524751" y="85725"/>
          <a:ext cx="640772" cy="638175"/>
        </a:xfrm>
        <a:prstGeom prst="rect">
          <a:avLst/>
        </a:prstGeom>
      </xdr:spPr>
    </xdr:pic>
    <xdr:clientData/>
  </xdr:twoCellAnchor>
  <xdr:oneCellAnchor>
    <xdr:from>
      <xdr:col>2</xdr:col>
      <xdr:colOff>483393</xdr:colOff>
      <xdr:row>0</xdr:row>
      <xdr:rowOff>128588</xdr:rowOff>
    </xdr:from>
    <xdr:ext cx="421481" cy="708372"/>
    <xdr:pic>
      <xdr:nvPicPr>
        <xdr:cNvPr id="7" name="Imagen 6" descr="Vista previa de imagen">
          <a:extLst>
            <a:ext uri="{FF2B5EF4-FFF2-40B4-BE49-F238E27FC236}">
              <a16:creationId xmlns:a16="http://schemas.microsoft.com/office/drawing/2014/main" id="{6A016CAA-B018-45FB-BBBA-96B2DB8E7D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9893"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51350</xdr:colOff>
      <xdr:row>0</xdr:row>
      <xdr:rowOff>166688</xdr:rowOff>
    </xdr:from>
    <xdr:ext cx="431595" cy="496888"/>
    <xdr:pic>
      <xdr:nvPicPr>
        <xdr:cNvPr id="8" name="Imagen 7" descr="Vista previa de imagen">
          <a:extLst>
            <a:ext uri="{FF2B5EF4-FFF2-40B4-BE49-F238E27FC236}">
              <a16:creationId xmlns:a16="http://schemas.microsoft.com/office/drawing/2014/main" id="{70C68AB9-6303-41A1-BAD7-1B4FAE47AA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87819" y="16668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57151</xdr:colOff>
      <xdr:row>0</xdr:row>
      <xdr:rowOff>85725</xdr:rowOff>
    </xdr:from>
    <xdr:ext cx="640772" cy="652463"/>
    <xdr:pic>
      <xdr:nvPicPr>
        <xdr:cNvPr id="9" name="Gráfico 8" descr="Urano">
          <a:hlinkClick xmlns:r="http://schemas.openxmlformats.org/officeDocument/2006/relationships" r:id="rId3"/>
          <a:extLst>
            <a:ext uri="{FF2B5EF4-FFF2-40B4-BE49-F238E27FC236}">
              <a16:creationId xmlns:a16="http://schemas.microsoft.com/office/drawing/2014/main" id="{5EB7E53B-A211-44CC-9D15-460382CD6E9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141620" y="85725"/>
          <a:ext cx="640772" cy="65246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6</xdr:col>
      <xdr:colOff>367242</xdr:colOff>
      <xdr:row>0</xdr:row>
      <xdr:rowOff>83609</xdr:rowOff>
    </xdr:from>
    <xdr:ext cx="426508" cy="708372"/>
    <xdr:pic>
      <xdr:nvPicPr>
        <xdr:cNvPr id="6" name="Imagen 5" descr="Vista previa de imagen">
          <a:extLst>
            <a:ext uri="{FF2B5EF4-FFF2-40B4-BE49-F238E27FC236}">
              <a16:creationId xmlns:a16="http://schemas.microsoft.com/office/drawing/2014/main" id="{263D7F26-4A8E-4B0D-868A-4834FE9D33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0159"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122788</xdr:colOff>
      <xdr:row>1</xdr:row>
      <xdr:rowOff>35719</xdr:rowOff>
    </xdr:from>
    <xdr:ext cx="431595" cy="496888"/>
    <xdr:pic>
      <xdr:nvPicPr>
        <xdr:cNvPr id="7" name="Imagen 6" descr="Vista previa de imagen">
          <a:extLst>
            <a:ext uri="{FF2B5EF4-FFF2-40B4-BE49-F238E27FC236}">
              <a16:creationId xmlns:a16="http://schemas.microsoft.com/office/drawing/2014/main" id="{00FFF40C-1C55-4370-8F8E-D30D8F8F2E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668213" y="235744"/>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303741</xdr:colOff>
      <xdr:row>0</xdr:row>
      <xdr:rowOff>147110</xdr:rowOff>
    </xdr:from>
    <xdr:ext cx="384175" cy="708372"/>
    <xdr:pic>
      <xdr:nvPicPr>
        <xdr:cNvPr id="10" name="Imagen 9" descr="Vista previa de imagen">
          <a:extLst>
            <a:ext uri="{FF2B5EF4-FFF2-40B4-BE49-F238E27FC236}">
              <a16:creationId xmlns:a16="http://schemas.microsoft.com/office/drawing/2014/main" id="{304E7BB3-0141-43EA-9C8B-1C673581D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18658" y="147110"/>
          <a:ext cx="3841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143955</xdr:colOff>
      <xdr:row>1</xdr:row>
      <xdr:rowOff>14551</xdr:rowOff>
    </xdr:from>
    <xdr:ext cx="431595" cy="496888"/>
    <xdr:pic>
      <xdr:nvPicPr>
        <xdr:cNvPr id="11" name="Imagen 10" descr="Vista previa de imagen">
          <a:extLst>
            <a:ext uri="{FF2B5EF4-FFF2-40B4-BE49-F238E27FC236}">
              <a16:creationId xmlns:a16="http://schemas.microsoft.com/office/drawing/2014/main" id="{F376F733-4E7F-4C8A-96BC-95DE301CEF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94955" y="22621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116417</xdr:colOff>
      <xdr:row>0</xdr:row>
      <xdr:rowOff>116417</xdr:rowOff>
    </xdr:from>
    <xdr:to>
      <xdr:col>8</xdr:col>
      <xdr:colOff>785880</xdr:colOff>
      <xdr:row>3</xdr:row>
      <xdr:rowOff>148167</xdr:rowOff>
    </xdr:to>
    <xdr:pic>
      <xdr:nvPicPr>
        <xdr:cNvPr id="8" name="Gráfico 7" descr="Urano">
          <a:hlinkClick xmlns:r="http://schemas.openxmlformats.org/officeDocument/2006/relationships" r:id="rId3"/>
          <a:extLst>
            <a:ext uri="{FF2B5EF4-FFF2-40B4-BE49-F238E27FC236}">
              <a16:creationId xmlns:a16="http://schemas.microsoft.com/office/drawing/2014/main" id="{BCD530E2-FC25-4475-A12F-D93CFAB4FA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87834" y="116417"/>
          <a:ext cx="669463" cy="666750"/>
        </a:xfrm>
        <a:prstGeom prst="rect">
          <a:avLst/>
        </a:prstGeom>
      </xdr:spPr>
    </xdr:pic>
    <xdr:clientData/>
  </xdr:twoCellAnchor>
  <xdr:oneCellAnchor>
    <xdr:from>
      <xdr:col>2</xdr:col>
      <xdr:colOff>367242</xdr:colOff>
      <xdr:row>0</xdr:row>
      <xdr:rowOff>83609</xdr:rowOff>
    </xdr:from>
    <xdr:ext cx="426508" cy="708372"/>
    <xdr:pic>
      <xdr:nvPicPr>
        <xdr:cNvPr id="9" name="Imagen 8" descr="Vista previa de imagen">
          <a:extLst>
            <a:ext uri="{FF2B5EF4-FFF2-40B4-BE49-F238E27FC236}">
              <a16:creationId xmlns:a16="http://schemas.microsoft.com/office/drawing/2014/main" id="{9E4A0692-8573-4161-A22E-06C2EBC599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9773"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122788</xdr:colOff>
      <xdr:row>1</xdr:row>
      <xdr:rowOff>35719</xdr:rowOff>
    </xdr:from>
    <xdr:ext cx="431595" cy="496888"/>
    <xdr:pic>
      <xdr:nvPicPr>
        <xdr:cNvPr id="12" name="Imagen 11" descr="Vista previa de imagen">
          <a:extLst>
            <a:ext uri="{FF2B5EF4-FFF2-40B4-BE49-F238E27FC236}">
              <a16:creationId xmlns:a16="http://schemas.microsoft.com/office/drawing/2014/main" id="{A11ACF2F-2DDC-4885-8501-5FACBA3DEA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86413" y="25003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329634</xdr:colOff>
      <xdr:row>0</xdr:row>
      <xdr:rowOff>145596</xdr:rowOff>
    </xdr:from>
    <xdr:ext cx="473188" cy="708372"/>
    <xdr:pic>
      <xdr:nvPicPr>
        <xdr:cNvPr id="8" name="Imagen 7" descr="Vista previa de imagen">
          <a:extLst>
            <a:ext uri="{FF2B5EF4-FFF2-40B4-BE49-F238E27FC236}">
              <a16:creationId xmlns:a16="http://schemas.microsoft.com/office/drawing/2014/main" id="{8777A7A1-7A6E-4BF9-938D-D2523740C5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2384"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108858</xdr:colOff>
      <xdr:row>0</xdr:row>
      <xdr:rowOff>142874</xdr:rowOff>
    </xdr:from>
    <xdr:ext cx="552682" cy="636293"/>
    <xdr:pic>
      <xdr:nvPicPr>
        <xdr:cNvPr id="9" name="Imagen 8" descr="Vista previa de imagen">
          <a:extLst>
            <a:ext uri="{FF2B5EF4-FFF2-40B4-BE49-F238E27FC236}">
              <a16:creationId xmlns:a16="http://schemas.microsoft.com/office/drawing/2014/main" id="{9D1F4AA9-D9E2-4C1E-8542-D639F702BD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985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356847</xdr:colOff>
      <xdr:row>0</xdr:row>
      <xdr:rowOff>159203</xdr:rowOff>
    </xdr:from>
    <xdr:ext cx="418759" cy="708372"/>
    <xdr:pic>
      <xdr:nvPicPr>
        <xdr:cNvPr id="10" name="Imagen 9" descr="Vista previa de imagen">
          <a:extLst>
            <a:ext uri="{FF2B5EF4-FFF2-40B4-BE49-F238E27FC236}">
              <a16:creationId xmlns:a16="http://schemas.microsoft.com/office/drawing/2014/main" id="{CA30A942-0D01-420E-B003-6AAD694703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64883" y="159203"/>
          <a:ext cx="41875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171046</xdr:colOff>
      <xdr:row>0</xdr:row>
      <xdr:rowOff>142875</xdr:rowOff>
    </xdr:from>
    <xdr:ext cx="490493" cy="564696"/>
    <xdr:pic>
      <xdr:nvPicPr>
        <xdr:cNvPr id="11" name="Imagen 10" descr="Vista previa de imagen">
          <a:extLst>
            <a:ext uri="{FF2B5EF4-FFF2-40B4-BE49-F238E27FC236}">
              <a16:creationId xmlns:a16="http://schemas.microsoft.com/office/drawing/2014/main" id="{28525458-3FBC-44A8-8A3F-CC5EAD2DC03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17332" y="142875"/>
          <a:ext cx="490493" cy="564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54429</xdr:colOff>
      <xdr:row>0</xdr:row>
      <xdr:rowOff>108858</xdr:rowOff>
    </xdr:from>
    <xdr:to>
      <xdr:col>8</xdr:col>
      <xdr:colOff>737553</xdr:colOff>
      <xdr:row>3</xdr:row>
      <xdr:rowOff>176893</xdr:rowOff>
    </xdr:to>
    <xdr:pic>
      <xdr:nvPicPr>
        <xdr:cNvPr id="6" name="Gráfico 5" descr="Urano">
          <a:hlinkClick xmlns:r="http://schemas.openxmlformats.org/officeDocument/2006/relationships" r:id="rId3"/>
          <a:extLst>
            <a:ext uri="{FF2B5EF4-FFF2-40B4-BE49-F238E27FC236}">
              <a16:creationId xmlns:a16="http://schemas.microsoft.com/office/drawing/2014/main" id="{4249280A-8E7E-47DF-AE94-D3F94A35D9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089572" y="108858"/>
          <a:ext cx="683124" cy="680356"/>
        </a:xfrm>
        <a:prstGeom prst="rect">
          <a:avLst/>
        </a:prstGeom>
      </xdr:spPr>
    </xdr:pic>
    <xdr:clientData/>
  </xdr:twoCellAnchor>
  <xdr:oneCellAnchor>
    <xdr:from>
      <xdr:col>2</xdr:col>
      <xdr:colOff>329634</xdr:colOff>
      <xdr:row>0</xdr:row>
      <xdr:rowOff>145596</xdr:rowOff>
    </xdr:from>
    <xdr:ext cx="473188" cy="708372"/>
    <xdr:pic>
      <xdr:nvPicPr>
        <xdr:cNvPr id="7" name="Imagen 6" descr="Vista previa de imagen">
          <a:extLst>
            <a:ext uri="{FF2B5EF4-FFF2-40B4-BE49-F238E27FC236}">
              <a16:creationId xmlns:a16="http://schemas.microsoft.com/office/drawing/2014/main" id="{E1DC814D-FF1A-4803-BEDE-7E15172BDE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0009"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108858</xdr:colOff>
      <xdr:row>0</xdr:row>
      <xdr:rowOff>142874</xdr:rowOff>
    </xdr:from>
    <xdr:ext cx="552682" cy="636293"/>
    <xdr:pic>
      <xdr:nvPicPr>
        <xdr:cNvPr id="12" name="Imagen 11" descr="Vista previa de imagen">
          <a:extLst>
            <a:ext uri="{FF2B5EF4-FFF2-40B4-BE49-F238E27FC236}">
              <a16:creationId xmlns:a16="http://schemas.microsoft.com/office/drawing/2014/main" id="{C65501A7-74E6-415D-ABF9-08DEBA28EA9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777483"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54429</xdr:colOff>
      <xdr:row>0</xdr:row>
      <xdr:rowOff>108858</xdr:rowOff>
    </xdr:from>
    <xdr:ext cx="683124" cy="687160"/>
    <xdr:pic>
      <xdr:nvPicPr>
        <xdr:cNvPr id="13" name="Gráfico 12" descr="Urano">
          <a:hlinkClick xmlns:r="http://schemas.openxmlformats.org/officeDocument/2006/relationships" r:id="rId3"/>
          <a:extLst>
            <a:ext uri="{FF2B5EF4-FFF2-40B4-BE49-F238E27FC236}">
              <a16:creationId xmlns:a16="http://schemas.microsoft.com/office/drawing/2014/main" id="{895B5607-5306-4439-B4FB-2876E7687D2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6754929" y="108858"/>
          <a:ext cx="683124" cy="68716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5</xdr:col>
      <xdr:colOff>214310</xdr:colOff>
      <xdr:row>1</xdr:row>
      <xdr:rowOff>69056</xdr:rowOff>
    </xdr:from>
    <xdr:ext cx="452439" cy="708372"/>
    <xdr:pic>
      <xdr:nvPicPr>
        <xdr:cNvPr id="8" name="Imagen 7" descr="Vista previa de imagen">
          <a:extLst>
            <a:ext uri="{FF2B5EF4-FFF2-40B4-BE49-F238E27FC236}">
              <a16:creationId xmlns:a16="http://schemas.microsoft.com/office/drawing/2014/main" id="{13C0C56D-6F7E-4799-ACC3-0BCFFEC0D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6417466" y="259556"/>
          <a:ext cx="45243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189463</xdr:colOff>
      <xdr:row>2</xdr:row>
      <xdr:rowOff>14287</xdr:rowOff>
    </xdr:from>
    <xdr:ext cx="431595" cy="496888"/>
    <xdr:pic>
      <xdr:nvPicPr>
        <xdr:cNvPr id="9" name="Imagen 8" descr="Vista previa de imagen">
          <a:extLst>
            <a:ext uri="{FF2B5EF4-FFF2-40B4-BE49-F238E27FC236}">
              <a16:creationId xmlns:a16="http://schemas.microsoft.com/office/drawing/2014/main" id="{FBC323A5-CFCB-48E0-828D-6036144578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26057" y="39528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123823</xdr:colOff>
      <xdr:row>9</xdr:row>
      <xdr:rowOff>125410</xdr:rowOff>
    </xdr:from>
    <xdr:to>
      <xdr:col>17</xdr:col>
      <xdr:colOff>333374</xdr:colOff>
      <xdr:row>36</xdr:row>
      <xdr:rowOff>111125</xdr:rowOff>
    </xdr:to>
    <xdr:graphicFrame macro="">
      <xdr:nvGraphicFramePr>
        <xdr:cNvPr id="14" name="Gráfico 13">
          <a:extLst>
            <a:ext uri="{FF2B5EF4-FFF2-40B4-BE49-F238E27FC236}">
              <a16:creationId xmlns:a16="http://schemas.microsoft.com/office/drawing/2014/main" id="{A8D6490B-3720-4211-9965-0F379602B6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142875</xdr:colOff>
      <xdr:row>1</xdr:row>
      <xdr:rowOff>107157</xdr:rowOff>
    </xdr:from>
    <xdr:to>
      <xdr:col>7</xdr:col>
      <xdr:colOff>785812</xdr:colOff>
      <xdr:row>4</xdr:row>
      <xdr:rowOff>175988</xdr:rowOff>
    </xdr:to>
    <xdr:pic>
      <xdr:nvPicPr>
        <xdr:cNvPr id="5" name="Gráfico 4" descr="Urano">
          <a:hlinkClick xmlns:r="http://schemas.openxmlformats.org/officeDocument/2006/relationships" r:id="rId4"/>
          <a:extLst>
            <a:ext uri="{FF2B5EF4-FFF2-40B4-BE49-F238E27FC236}">
              <a16:creationId xmlns:a16="http://schemas.microsoft.com/office/drawing/2014/main" id="{6C26BBC3-77C0-4E6F-9DC6-DE76E047CCE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012906" y="297657"/>
          <a:ext cx="642937" cy="6403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5</xdr:col>
      <xdr:colOff>292893</xdr:colOff>
      <xdr:row>1</xdr:row>
      <xdr:rowOff>100013</xdr:rowOff>
    </xdr:from>
    <xdr:ext cx="459581" cy="708372"/>
    <xdr:pic>
      <xdr:nvPicPr>
        <xdr:cNvPr id="8" name="Imagen 7" descr="Vista previa de imagen">
          <a:extLst>
            <a:ext uri="{FF2B5EF4-FFF2-40B4-BE49-F238E27FC236}">
              <a16:creationId xmlns:a16="http://schemas.microsoft.com/office/drawing/2014/main" id="{2965CDEC-EB55-45FE-BCB7-15815848B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843" y="309563"/>
          <a:ext cx="4595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310906</xdr:colOff>
      <xdr:row>2</xdr:row>
      <xdr:rowOff>30957</xdr:rowOff>
    </xdr:from>
    <xdr:ext cx="431595" cy="496888"/>
    <xdr:pic>
      <xdr:nvPicPr>
        <xdr:cNvPr id="9" name="Imagen 8" descr="Vista previa de imagen">
          <a:extLst>
            <a:ext uri="{FF2B5EF4-FFF2-40B4-BE49-F238E27FC236}">
              <a16:creationId xmlns:a16="http://schemas.microsoft.com/office/drawing/2014/main" id="{D296D6C7-DE58-418A-AD76-DDF6CB5B74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45056" y="45005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831476</xdr:colOff>
      <xdr:row>8</xdr:row>
      <xdr:rowOff>329730</xdr:rowOff>
    </xdr:from>
    <xdr:to>
      <xdr:col>14</xdr:col>
      <xdr:colOff>336176</xdr:colOff>
      <xdr:row>34</xdr:row>
      <xdr:rowOff>28013</xdr:rowOff>
    </xdr:to>
    <xdr:graphicFrame macro="">
      <xdr:nvGraphicFramePr>
        <xdr:cNvPr id="10" name="Gráfico 9">
          <a:extLst>
            <a:ext uri="{FF2B5EF4-FFF2-40B4-BE49-F238E27FC236}">
              <a16:creationId xmlns:a16="http://schemas.microsoft.com/office/drawing/2014/main" id="{94356CA1-9A73-4DDE-A316-3546DFCEB7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104776</xdr:colOff>
      <xdr:row>1</xdr:row>
      <xdr:rowOff>47626</xdr:rowOff>
    </xdr:from>
    <xdr:to>
      <xdr:col>7</xdr:col>
      <xdr:colOff>659474</xdr:colOff>
      <xdr:row>3</xdr:row>
      <xdr:rowOff>180976</xdr:rowOff>
    </xdr:to>
    <xdr:pic>
      <xdr:nvPicPr>
        <xdr:cNvPr id="5" name="Gráfico 4" descr="Urano">
          <a:hlinkClick xmlns:r="http://schemas.openxmlformats.org/officeDocument/2006/relationships" r:id="rId4"/>
          <a:extLst>
            <a:ext uri="{FF2B5EF4-FFF2-40B4-BE49-F238E27FC236}">
              <a16:creationId xmlns:a16="http://schemas.microsoft.com/office/drawing/2014/main" id="{CD9FE194-BDB1-44E8-A953-131E620862C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77126" y="257176"/>
          <a:ext cx="554698" cy="5524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5</xdr:col>
      <xdr:colOff>235743</xdr:colOff>
      <xdr:row>1</xdr:row>
      <xdr:rowOff>109538</xdr:rowOff>
    </xdr:from>
    <xdr:ext cx="421481" cy="708372"/>
    <xdr:pic>
      <xdr:nvPicPr>
        <xdr:cNvPr id="8" name="Imagen 7" descr="Vista previa de imagen">
          <a:extLst>
            <a:ext uri="{FF2B5EF4-FFF2-40B4-BE49-F238E27FC236}">
              <a16:creationId xmlns:a16="http://schemas.microsoft.com/office/drawing/2014/main" id="{AA85EC09-49E0-4491-9F72-B4961473E0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1693" y="3190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139456</xdr:colOff>
      <xdr:row>1</xdr:row>
      <xdr:rowOff>154782</xdr:rowOff>
    </xdr:from>
    <xdr:ext cx="431595" cy="496888"/>
    <xdr:pic>
      <xdr:nvPicPr>
        <xdr:cNvPr id="9" name="Imagen 8" descr="Vista previa de imagen">
          <a:extLst>
            <a:ext uri="{FF2B5EF4-FFF2-40B4-BE49-F238E27FC236}">
              <a16:creationId xmlns:a16="http://schemas.microsoft.com/office/drawing/2014/main" id="{CE9E3178-7277-4A18-9C20-EDE22F9B33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6856" y="3452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263436</xdr:colOff>
      <xdr:row>9</xdr:row>
      <xdr:rowOff>81351</xdr:rowOff>
    </xdr:from>
    <xdr:to>
      <xdr:col>16</xdr:col>
      <xdr:colOff>508870</xdr:colOff>
      <xdr:row>32</xdr:row>
      <xdr:rowOff>195718</xdr:rowOff>
    </xdr:to>
    <xdr:graphicFrame macro="">
      <xdr:nvGraphicFramePr>
        <xdr:cNvPr id="10" name="Gráfico 9">
          <a:extLst>
            <a:ext uri="{FF2B5EF4-FFF2-40B4-BE49-F238E27FC236}">
              <a16:creationId xmlns:a16="http://schemas.microsoft.com/office/drawing/2014/main" id="{A3BCA2D8-E72D-4677-86AB-51572609AF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85725</xdr:colOff>
      <xdr:row>1</xdr:row>
      <xdr:rowOff>123825</xdr:rowOff>
    </xdr:from>
    <xdr:to>
      <xdr:col>7</xdr:col>
      <xdr:colOff>638174</xdr:colOff>
      <xdr:row>4</xdr:row>
      <xdr:rowOff>45385</xdr:rowOff>
    </xdr:to>
    <xdr:pic>
      <xdr:nvPicPr>
        <xdr:cNvPr id="5" name="Gráfico 4" descr="Urano">
          <a:hlinkClick xmlns:r="http://schemas.openxmlformats.org/officeDocument/2006/relationships" r:id="rId4"/>
          <a:extLst>
            <a:ext uri="{FF2B5EF4-FFF2-40B4-BE49-F238E27FC236}">
              <a16:creationId xmlns:a16="http://schemas.microsoft.com/office/drawing/2014/main" id="{DD7E7BCC-8EB6-4F4C-8416-FED5158D6A5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58075" y="333375"/>
          <a:ext cx="552449" cy="5502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5</xdr:col>
      <xdr:colOff>395287</xdr:colOff>
      <xdr:row>1</xdr:row>
      <xdr:rowOff>152400</xdr:rowOff>
    </xdr:from>
    <xdr:ext cx="485775" cy="708372"/>
    <xdr:pic>
      <xdr:nvPicPr>
        <xdr:cNvPr id="8" name="Imagen 7" descr="Vista previa de imagen">
          <a:extLst>
            <a:ext uri="{FF2B5EF4-FFF2-40B4-BE49-F238E27FC236}">
              <a16:creationId xmlns:a16="http://schemas.microsoft.com/office/drawing/2014/main" id="{6E73D414-9FAD-4AED-A867-091835C4B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4568" y="366713"/>
          <a:ext cx="4857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232324</xdr:colOff>
      <xdr:row>2</xdr:row>
      <xdr:rowOff>19051</xdr:rowOff>
    </xdr:from>
    <xdr:ext cx="431595" cy="496888"/>
    <xdr:pic>
      <xdr:nvPicPr>
        <xdr:cNvPr id="9" name="Imagen 8" descr="Vista previa de imagen">
          <a:extLst>
            <a:ext uri="{FF2B5EF4-FFF2-40B4-BE49-F238E27FC236}">
              <a16:creationId xmlns:a16="http://schemas.microsoft.com/office/drawing/2014/main" id="{B07D268B-FC1A-4902-B12B-016CA4CC7F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45043" y="447676"/>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47625</xdr:colOff>
      <xdr:row>1</xdr:row>
      <xdr:rowOff>95249</xdr:rowOff>
    </xdr:from>
    <xdr:to>
      <xdr:col>7</xdr:col>
      <xdr:colOff>678656</xdr:colOff>
      <xdr:row>4</xdr:row>
      <xdr:rowOff>80786</xdr:rowOff>
    </xdr:to>
    <xdr:pic>
      <xdr:nvPicPr>
        <xdr:cNvPr id="5" name="Gráfico 4" descr="Urano">
          <a:hlinkClick xmlns:r="http://schemas.openxmlformats.org/officeDocument/2006/relationships" r:id="rId3"/>
          <a:extLst>
            <a:ext uri="{FF2B5EF4-FFF2-40B4-BE49-F238E27FC236}">
              <a16:creationId xmlns:a16="http://schemas.microsoft.com/office/drawing/2014/main" id="{35814896-66C9-44C3-9B89-B0576393831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393781" y="309562"/>
          <a:ext cx="631031" cy="628474"/>
        </a:xfrm>
        <a:prstGeom prst="rect">
          <a:avLst/>
        </a:prstGeom>
      </xdr:spPr>
    </xdr:pic>
    <xdr:clientData/>
  </xdr:twoCellAnchor>
  <xdr:twoCellAnchor>
    <xdr:from>
      <xdr:col>7</xdr:col>
      <xdr:colOff>492125</xdr:colOff>
      <xdr:row>8</xdr:row>
      <xdr:rowOff>158750</xdr:rowOff>
    </xdr:from>
    <xdr:to>
      <xdr:col>15</xdr:col>
      <xdr:colOff>222250</xdr:colOff>
      <xdr:row>35</xdr:row>
      <xdr:rowOff>141287</xdr:rowOff>
    </xdr:to>
    <xdr:graphicFrame macro="">
      <xdr:nvGraphicFramePr>
        <xdr:cNvPr id="2" name="Gráfico 1">
          <a:extLst>
            <a:ext uri="{FF2B5EF4-FFF2-40B4-BE49-F238E27FC236}">
              <a16:creationId xmlns:a16="http://schemas.microsoft.com/office/drawing/2014/main" id="{E43AC559-64E7-4008-83D8-9F88A43281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6.xml><?xml version="1.0" encoding="utf-8"?>
<xdr:wsDr xmlns:xdr="http://schemas.openxmlformats.org/drawingml/2006/spreadsheetDrawing" xmlns:a="http://schemas.openxmlformats.org/drawingml/2006/main">
  <xdr:oneCellAnchor>
    <xdr:from>
      <xdr:col>5</xdr:col>
      <xdr:colOff>332354</xdr:colOff>
      <xdr:row>1</xdr:row>
      <xdr:rowOff>108177</xdr:rowOff>
    </xdr:from>
    <xdr:ext cx="429645" cy="708372"/>
    <xdr:pic>
      <xdr:nvPicPr>
        <xdr:cNvPr id="8" name="Imagen 7" descr="Vista previa de imagen">
          <a:extLst>
            <a:ext uri="{FF2B5EF4-FFF2-40B4-BE49-F238E27FC236}">
              <a16:creationId xmlns:a16="http://schemas.microsoft.com/office/drawing/2014/main" id="{C03E53E8-3F5A-4EF8-962F-85D53E8D7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7354" y="312284"/>
          <a:ext cx="42964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237427</xdr:colOff>
      <xdr:row>2</xdr:row>
      <xdr:rowOff>51368</xdr:rowOff>
    </xdr:from>
    <xdr:ext cx="431595" cy="496888"/>
    <xdr:pic>
      <xdr:nvPicPr>
        <xdr:cNvPr id="9" name="Imagen 8" descr="Vista previa de imagen">
          <a:extLst>
            <a:ext uri="{FF2B5EF4-FFF2-40B4-BE49-F238E27FC236}">
              <a16:creationId xmlns:a16="http://schemas.microsoft.com/office/drawing/2014/main" id="{E1529705-DAED-428D-B827-2CF26784E7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6070" y="4595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1019174</xdr:colOff>
      <xdr:row>8</xdr:row>
      <xdr:rowOff>133945</xdr:rowOff>
    </xdr:from>
    <xdr:to>
      <xdr:col>18</xdr:col>
      <xdr:colOff>59531</xdr:colOff>
      <xdr:row>35</xdr:row>
      <xdr:rowOff>104774</xdr:rowOff>
    </xdr:to>
    <xdr:graphicFrame macro="">
      <xdr:nvGraphicFramePr>
        <xdr:cNvPr id="10" name="Gráfico 9">
          <a:extLst>
            <a:ext uri="{FF2B5EF4-FFF2-40B4-BE49-F238E27FC236}">
              <a16:creationId xmlns:a16="http://schemas.microsoft.com/office/drawing/2014/main" id="{66915304-7191-4F15-A6A5-7B83F99795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40821</xdr:colOff>
      <xdr:row>1</xdr:row>
      <xdr:rowOff>68036</xdr:rowOff>
    </xdr:from>
    <xdr:to>
      <xdr:col>7</xdr:col>
      <xdr:colOff>826248</xdr:colOff>
      <xdr:row>5</xdr:row>
      <xdr:rowOff>33851</xdr:rowOff>
    </xdr:to>
    <xdr:pic>
      <xdr:nvPicPr>
        <xdr:cNvPr id="5" name="Gráfico 4" descr="Urano">
          <a:hlinkClick xmlns:r="http://schemas.openxmlformats.org/officeDocument/2006/relationships" r:id="rId4"/>
          <a:extLst>
            <a:ext uri="{FF2B5EF4-FFF2-40B4-BE49-F238E27FC236}">
              <a16:creationId xmlns:a16="http://schemas.microsoft.com/office/drawing/2014/main" id="{FAE403BA-0919-4D38-8114-D97E7E7B6E6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43107" y="272143"/>
          <a:ext cx="785427" cy="78224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136072</xdr:colOff>
      <xdr:row>0</xdr:row>
      <xdr:rowOff>118383</xdr:rowOff>
    </xdr:from>
    <xdr:to>
      <xdr:col>21</xdr:col>
      <xdr:colOff>231321</xdr:colOff>
      <xdr:row>4</xdr:row>
      <xdr:rowOff>45705</xdr:rowOff>
    </xdr:to>
    <xdr:pic>
      <xdr:nvPicPr>
        <xdr:cNvPr id="2" name="Imagen 1" descr="Vista previa de imagen">
          <a:extLst>
            <a:ext uri="{FF2B5EF4-FFF2-40B4-BE49-F238E27FC236}">
              <a16:creationId xmlns:a16="http://schemas.microsoft.com/office/drawing/2014/main" id="{B959FB71-2136-4AAA-95A8-C5C1B9415E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7822" y="118383"/>
          <a:ext cx="44903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270765</xdr:colOff>
      <xdr:row>1</xdr:row>
      <xdr:rowOff>108858</xdr:rowOff>
    </xdr:from>
    <xdr:to>
      <xdr:col>21</xdr:col>
      <xdr:colOff>702360</xdr:colOff>
      <xdr:row>4</xdr:row>
      <xdr:rowOff>19958</xdr:rowOff>
    </xdr:to>
    <xdr:pic>
      <xdr:nvPicPr>
        <xdr:cNvPr id="3" name="Imagen 2" descr="Vista previa de imagen">
          <a:extLst>
            <a:ext uri="{FF2B5EF4-FFF2-40B4-BE49-F238E27FC236}">
              <a16:creationId xmlns:a16="http://schemas.microsoft.com/office/drawing/2014/main" id="{D655613B-914F-4F4B-BA71-B969A1979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6301" y="299358"/>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201368</xdr:colOff>
      <xdr:row>0</xdr:row>
      <xdr:rowOff>171450</xdr:rowOff>
    </xdr:from>
    <xdr:to>
      <xdr:col>33</xdr:col>
      <xdr:colOff>632963</xdr:colOff>
      <xdr:row>3</xdr:row>
      <xdr:rowOff>82550</xdr:rowOff>
    </xdr:to>
    <xdr:pic>
      <xdr:nvPicPr>
        <xdr:cNvPr id="5" name="Imagen 4" descr="Vista previa de imagen">
          <a:extLst>
            <a:ext uri="{FF2B5EF4-FFF2-40B4-BE49-F238E27FC236}">
              <a16:creationId xmlns:a16="http://schemas.microsoft.com/office/drawing/2014/main" id="{14247610-CAC4-4BE7-95D6-2E7D554E5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103415</xdr:colOff>
      <xdr:row>0</xdr:row>
      <xdr:rowOff>172811</xdr:rowOff>
    </xdr:from>
    <xdr:to>
      <xdr:col>45</xdr:col>
      <xdr:colOff>190500</xdr:colOff>
      <xdr:row>4</xdr:row>
      <xdr:rowOff>100133</xdr:rowOff>
    </xdr:to>
    <xdr:pic>
      <xdr:nvPicPr>
        <xdr:cNvPr id="6" name="Imagen 5" descr="Vista previa de imagen">
          <a:extLst>
            <a:ext uri="{FF2B5EF4-FFF2-40B4-BE49-F238E27FC236}">
              <a16:creationId xmlns:a16="http://schemas.microsoft.com/office/drawing/2014/main" id="{89961F3A-FF73-4D02-A702-31372D3D0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87415" y="172811"/>
          <a:ext cx="454478"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77558</xdr:colOff>
      <xdr:row>0</xdr:row>
      <xdr:rowOff>63953</xdr:rowOff>
    </xdr:from>
    <xdr:to>
      <xdr:col>57</xdr:col>
      <xdr:colOff>163284</xdr:colOff>
      <xdr:row>3</xdr:row>
      <xdr:rowOff>181775</xdr:rowOff>
    </xdr:to>
    <xdr:pic>
      <xdr:nvPicPr>
        <xdr:cNvPr id="8" name="Imagen 7" descr="Vista previa de imagen">
          <a:extLst>
            <a:ext uri="{FF2B5EF4-FFF2-40B4-BE49-F238E27FC236}">
              <a16:creationId xmlns:a16="http://schemas.microsoft.com/office/drawing/2014/main" id="{2721215E-73A7-4E62-AE25-7E101E48EE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85915" y="63953"/>
          <a:ext cx="42590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278928</xdr:colOff>
      <xdr:row>0</xdr:row>
      <xdr:rowOff>183697</xdr:rowOff>
    </xdr:from>
    <xdr:to>
      <xdr:col>57</xdr:col>
      <xdr:colOff>710523</xdr:colOff>
      <xdr:row>3</xdr:row>
      <xdr:rowOff>94797</xdr:rowOff>
    </xdr:to>
    <xdr:pic>
      <xdr:nvPicPr>
        <xdr:cNvPr id="9" name="Imagen 8" descr="Vista previa de imagen">
          <a:extLst>
            <a:ext uri="{FF2B5EF4-FFF2-40B4-BE49-F238E27FC236}">
              <a16:creationId xmlns:a16="http://schemas.microsoft.com/office/drawing/2014/main" id="{5707CD28-AD71-4A49-A8C9-8E2E9F6AA5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827464" y="183697"/>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165088</xdr:colOff>
      <xdr:row>1</xdr:row>
      <xdr:rowOff>9526</xdr:rowOff>
    </xdr:from>
    <xdr:ext cx="392803" cy="480332"/>
    <xdr:pic>
      <xdr:nvPicPr>
        <xdr:cNvPr id="10" name="Imagen 9" descr="Vista previa de imagen">
          <a:extLst>
            <a:ext uri="{FF2B5EF4-FFF2-40B4-BE49-F238E27FC236}">
              <a16:creationId xmlns:a16="http://schemas.microsoft.com/office/drawing/2014/main" id="{9A6C965B-B9FC-40C9-812A-741C61B847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69017" y="200026"/>
          <a:ext cx="392803" cy="4803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201368</xdr:colOff>
      <xdr:row>0</xdr:row>
      <xdr:rowOff>171450</xdr:rowOff>
    </xdr:from>
    <xdr:ext cx="431595" cy="492125"/>
    <xdr:pic>
      <xdr:nvPicPr>
        <xdr:cNvPr id="13" name="Imagen 12" descr="Vista previa de imagen">
          <a:extLst>
            <a:ext uri="{FF2B5EF4-FFF2-40B4-BE49-F238E27FC236}">
              <a16:creationId xmlns:a16="http://schemas.microsoft.com/office/drawing/2014/main" id="{962013DE-9D79-46C9-AC44-2D52F30A61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22</xdr:col>
      <xdr:colOff>204108</xdr:colOff>
      <xdr:row>0</xdr:row>
      <xdr:rowOff>149679</xdr:rowOff>
    </xdr:from>
    <xdr:to>
      <xdr:col>23</xdr:col>
      <xdr:colOff>506178</xdr:colOff>
      <xdr:row>4</xdr:row>
      <xdr:rowOff>40822</xdr:rowOff>
    </xdr:to>
    <xdr:pic>
      <xdr:nvPicPr>
        <xdr:cNvPr id="20" name="Gráfico 19" descr="Urano">
          <a:hlinkClick xmlns:r="http://schemas.openxmlformats.org/officeDocument/2006/relationships" r:id="rId4"/>
          <a:extLst>
            <a:ext uri="{FF2B5EF4-FFF2-40B4-BE49-F238E27FC236}">
              <a16:creationId xmlns:a16="http://schemas.microsoft.com/office/drawing/2014/main" id="{E16AA001-9187-430F-A629-A6017A076B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756072" y="149679"/>
          <a:ext cx="669463" cy="666750"/>
        </a:xfrm>
        <a:prstGeom prst="rect">
          <a:avLst/>
        </a:prstGeom>
      </xdr:spPr>
    </xdr:pic>
    <xdr:clientData/>
  </xdr:twoCellAnchor>
  <xdr:twoCellAnchor editAs="oneCell">
    <xdr:from>
      <xdr:col>24</xdr:col>
      <xdr:colOff>40821</xdr:colOff>
      <xdr:row>8</xdr:row>
      <xdr:rowOff>54429</xdr:rowOff>
    </xdr:from>
    <xdr:to>
      <xdr:col>24</xdr:col>
      <xdr:colOff>1412982</xdr:colOff>
      <xdr:row>11</xdr:row>
      <xdr:rowOff>183297</xdr:rowOff>
    </xdr:to>
    <xdr:pic>
      <xdr:nvPicPr>
        <xdr:cNvPr id="11" name="Imagen 10" descr="La Flecha De Santiago, símbolo especial para los peregrinos del Camino">
          <a:extLst>
            <a:ext uri="{FF2B5EF4-FFF2-40B4-BE49-F238E27FC236}">
              <a16:creationId xmlns:a16="http://schemas.microsoft.com/office/drawing/2014/main" id="{658E8CCB-4FAE-412D-BA1B-B0409EA6747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776607" y="16056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234043</xdr:colOff>
      <xdr:row>8</xdr:row>
      <xdr:rowOff>16329</xdr:rowOff>
    </xdr:from>
    <xdr:to>
      <xdr:col>36</xdr:col>
      <xdr:colOff>340739</xdr:colOff>
      <xdr:row>11</xdr:row>
      <xdr:rowOff>145197</xdr:rowOff>
    </xdr:to>
    <xdr:pic>
      <xdr:nvPicPr>
        <xdr:cNvPr id="12" name="Imagen 11" descr="La Flecha De Santiago, símbolo especial para los peregrinos del Camino">
          <a:extLst>
            <a:ext uri="{FF2B5EF4-FFF2-40B4-BE49-F238E27FC236}">
              <a16:creationId xmlns:a16="http://schemas.microsoft.com/office/drawing/2014/main" id="{F3039C13-8D6D-41D1-9A70-039A70DF0CF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549007" y="15675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136072</xdr:colOff>
      <xdr:row>0</xdr:row>
      <xdr:rowOff>118383</xdr:rowOff>
    </xdr:from>
    <xdr:ext cx="444499" cy="705197"/>
    <xdr:pic>
      <xdr:nvPicPr>
        <xdr:cNvPr id="14" name="Imagen 13" descr="Vista previa de imagen">
          <a:extLst>
            <a:ext uri="{FF2B5EF4-FFF2-40B4-BE49-F238E27FC236}">
              <a16:creationId xmlns:a16="http://schemas.microsoft.com/office/drawing/2014/main" id="{E948691E-BA9C-4E19-90B2-07D60D8BA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33322"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270765</xdr:colOff>
      <xdr:row>1</xdr:row>
      <xdr:rowOff>108858</xdr:rowOff>
    </xdr:from>
    <xdr:ext cx="431595" cy="498475"/>
    <xdr:pic>
      <xdr:nvPicPr>
        <xdr:cNvPr id="15" name="Imagen 14" descr="Vista previa de imagen">
          <a:extLst>
            <a:ext uri="{FF2B5EF4-FFF2-40B4-BE49-F238E27FC236}">
              <a16:creationId xmlns:a16="http://schemas.microsoft.com/office/drawing/2014/main" id="{00EDF7ED-F6C2-4921-82EF-F249E86B24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17265" y="299358"/>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204108</xdr:colOff>
      <xdr:row>0</xdr:row>
      <xdr:rowOff>149679</xdr:rowOff>
    </xdr:from>
    <xdr:ext cx="667195" cy="669018"/>
    <xdr:pic>
      <xdr:nvPicPr>
        <xdr:cNvPr id="16" name="Gráfico 15" descr="Urano">
          <a:hlinkClick xmlns:r="http://schemas.openxmlformats.org/officeDocument/2006/relationships" r:id="rId4"/>
          <a:extLst>
            <a:ext uri="{FF2B5EF4-FFF2-40B4-BE49-F238E27FC236}">
              <a16:creationId xmlns:a16="http://schemas.microsoft.com/office/drawing/2014/main" id="{A92A6515-436E-451E-BC83-F448CB5EEB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7460233" y="149679"/>
          <a:ext cx="667195" cy="66901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5</xdr:col>
      <xdr:colOff>270445</xdr:colOff>
      <xdr:row>0</xdr:row>
      <xdr:rowOff>0</xdr:rowOff>
    </xdr:from>
    <xdr:to>
      <xdr:col>5</xdr:col>
      <xdr:colOff>766232</xdr:colOff>
      <xdr:row>3</xdr:row>
      <xdr:rowOff>200023</xdr:rowOff>
    </xdr:to>
    <xdr:pic>
      <xdr:nvPicPr>
        <xdr:cNvPr id="2" name="Imagen 1" descr="Vista previa de imagen">
          <a:extLst>
            <a:ext uri="{FF2B5EF4-FFF2-40B4-BE49-F238E27FC236}">
              <a16:creationId xmlns:a16="http://schemas.microsoft.com/office/drawing/2014/main" id="{60546A9A-CC9E-45EF-B5E6-2A8193557F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0745" y="0"/>
          <a:ext cx="495787"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80505</xdr:colOff>
      <xdr:row>0</xdr:row>
      <xdr:rowOff>85725</xdr:rowOff>
    </xdr:from>
    <xdr:to>
      <xdr:col>6</xdr:col>
      <xdr:colOff>704850</xdr:colOff>
      <xdr:row>3</xdr:row>
      <xdr:rowOff>161923</xdr:rowOff>
    </xdr:to>
    <xdr:pic>
      <xdr:nvPicPr>
        <xdr:cNvPr id="3" name="Imagen 2" descr="Vista previa de imagen">
          <a:extLst>
            <a:ext uri="{FF2B5EF4-FFF2-40B4-BE49-F238E27FC236}">
              <a16:creationId xmlns:a16="http://schemas.microsoft.com/office/drawing/2014/main" id="{A55B648A-AC51-4677-A08C-BA610548B3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76655" y="8572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137584</xdr:colOff>
      <xdr:row>0</xdr:row>
      <xdr:rowOff>0</xdr:rowOff>
    </xdr:from>
    <xdr:to>
      <xdr:col>4</xdr:col>
      <xdr:colOff>772584</xdr:colOff>
      <xdr:row>2</xdr:row>
      <xdr:rowOff>209094</xdr:rowOff>
    </xdr:to>
    <xdr:pic>
      <xdr:nvPicPr>
        <xdr:cNvPr id="4" name="Gráfico 3" descr="Urano">
          <a:hlinkClick xmlns:r="http://schemas.openxmlformats.org/officeDocument/2006/relationships" r:id="rId3"/>
          <a:extLst>
            <a:ext uri="{FF2B5EF4-FFF2-40B4-BE49-F238E27FC236}">
              <a16:creationId xmlns:a16="http://schemas.microsoft.com/office/drawing/2014/main" id="{EF807CC2-320B-40EA-ABC9-4AD7E37DB6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503334" y="0"/>
          <a:ext cx="635000" cy="6324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C5FEBC-5F4A-4FB1-9CFE-EB2DF7AD5403}" name="Tabla1" displayName="Tabla1" ref="A12:D50" totalsRowShown="0" headerRowDxfId="10" headerRowBorderDxfId="9" tableBorderDxfId="8" dataCellStyle="Encabezado 1">
  <autoFilter ref="A12:D50" xr:uid="{3BBD467E-A929-432B-B181-B98E8F316010}"/>
  <tableColumns count="4">
    <tableColumn id="1" xr3:uid="{623CA1D9-3F0B-4A72-8EF2-169AC1AB731D}" name="Columna1" dataDxfId="7" dataCellStyle="Encabezado 1"/>
    <tableColumn id="2" xr3:uid="{7FC50E39-E108-4734-BA15-948A84CFAA62}" name="Columna2" dataDxfId="6" dataCellStyle="Encabezado 1"/>
    <tableColumn id="3" xr3:uid="{6C628AF3-84BE-48E7-B377-A90A77D3BB5E}" name="Columna3" dataDxfId="5" dataCellStyle="Encabezado 1"/>
    <tableColumn id="4" xr3:uid="{F6FF142C-AB53-401B-8127-3D0483E5CDA3}" name="Columna4" dataDxfId="4" dataCellStyle="Encabezado 1"/>
  </tableColumns>
  <tableStyleInfo name="TableStyleMedium18" showFirstColumn="0" showLastColumn="0" showRowStripes="1" showColumnStripes="0"/>
</table>
</file>

<file path=xl/theme/theme1.xml><?xml version="1.0" encoding="utf-8"?>
<a:theme xmlns:a="http://schemas.openxmlformats.org/drawingml/2006/main" name="Faceta">
  <a:themeElements>
    <a:clrScheme name="Fac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a">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41BB-39C6-4E99-BAA4-53D97AD9142C}">
  <sheetPr>
    <tabColor theme="4" tint="0.79998168889431442"/>
    <pageSetUpPr fitToPage="1"/>
  </sheetPr>
  <dimension ref="A1:N25"/>
  <sheetViews>
    <sheetView showGridLines="0" tabSelected="1" zoomScaleNormal="100" zoomScaleSheetLayoutView="100" workbookViewId="0">
      <selection activeCell="A6" sqref="A6:K6"/>
    </sheetView>
  </sheetViews>
  <sheetFormatPr baseColWidth="10" defaultRowHeight="16.5" x14ac:dyDescent="0.3"/>
  <cols>
    <col min="1" max="4" width="11" style="524"/>
    <col min="5" max="5" width="12.75" style="524" customWidth="1"/>
    <col min="6" max="6" width="14.25" style="524" customWidth="1"/>
    <col min="7" max="9" width="11" style="524"/>
    <col min="10" max="10" width="17.25" style="524" customWidth="1"/>
    <col min="11" max="13" width="11" style="524"/>
    <col min="14" max="14" width="18.75" style="524" customWidth="1"/>
    <col min="15" max="16384" width="11" style="524"/>
  </cols>
  <sheetData>
    <row r="1" spans="1:14" x14ac:dyDescent="0.3">
      <c r="A1" s="521"/>
      <c r="B1" s="522"/>
      <c r="C1" s="522"/>
      <c r="D1" s="522"/>
      <c r="E1" s="522"/>
      <c r="F1" s="522"/>
      <c r="G1" s="522"/>
      <c r="H1" s="522"/>
      <c r="I1" s="522"/>
      <c r="J1" s="522"/>
      <c r="K1" s="522"/>
      <c r="L1" s="522"/>
      <c r="M1" s="522"/>
      <c r="N1" s="523"/>
    </row>
    <row r="2" spans="1:14" x14ac:dyDescent="0.3">
      <c r="A2" s="525"/>
      <c r="B2" s="526"/>
      <c r="C2" s="526"/>
      <c r="D2" s="526"/>
      <c r="E2" s="526"/>
      <c r="F2" s="526"/>
      <c r="G2" s="526"/>
      <c r="H2" s="526"/>
      <c r="I2" s="526"/>
      <c r="J2" s="526"/>
      <c r="K2" s="526"/>
      <c r="L2" s="526"/>
      <c r="M2" s="526"/>
      <c r="N2" s="527"/>
    </row>
    <row r="3" spans="1:14" x14ac:dyDescent="0.3">
      <c r="A3" s="525"/>
      <c r="B3" s="526"/>
      <c r="C3" s="526"/>
      <c r="D3" s="526"/>
      <c r="E3" s="526"/>
      <c r="F3" s="526"/>
      <c r="G3" s="526"/>
      <c r="H3" s="526"/>
      <c r="I3" s="526"/>
      <c r="J3" s="526"/>
      <c r="K3" s="526"/>
      <c r="L3" s="526"/>
      <c r="M3" s="526"/>
      <c r="N3" s="527"/>
    </row>
    <row r="4" spans="1:14" ht="21" x14ac:dyDescent="0.35">
      <c r="A4" s="558" t="s">
        <v>0</v>
      </c>
      <c r="B4" s="559"/>
      <c r="C4" s="559"/>
      <c r="D4" s="559"/>
      <c r="E4" s="559"/>
      <c r="F4" s="559"/>
      <c r="G4" s="559"/>
      <c r="H4" s="559"/>
      <c r="I4" s="559"/>
      <c r="J4" s="559"/>
      <c r="K4" s="559"/>
      <c r="L4" s="526"/>
      <c r="M4" s="526"/>
      <c r="N4" s="527"/>
    </row>
    <row r="5" spans="1:14" ht="18.75" x14ac:dyDescent="0.3">
      <c r="A5" s="560" t="s">
        <v>1</v>
      </c>
      <c r="B5" s="561"/>
      <c r="C5" s="561"/>
      <c r="D5" s="561"/>
      <c r="E5" s="561"/>
      <c r="F5" s="561"/>
      <c r="G5" s="561"/>
      <c r="H5" s="561"/>
      <c r="I5" s="561"/>
      <c r="J5" s="561"/>
      <c r="K5" s="561"/>
      <c r="L5" s="528"/>
      <c r="M5" s="528"/>
      <c r="N5" s="529"/>
    </row>
    <row r="6" spans="1:14" ht="18.75" x14ac:dyDescent="0.3">
      <c r="A6" s="560" t="s">
        <v>658</v>
      </c>
      <c r="B6" s="561"/>
      <c r="C6" s="561"/>
      <c r="D6" s="561"/>
      <c r="E6" s="561"/>
      <c r="F6" s="561"/>
      <c r="G6" s="561"/>
      <c r="H6" s="561"/>
      <c r="I6" s="561"/>
      <c r="J6" s="561"/>
      <c r="K6" s="561"/>
      <c r="L6" s="528"/>
      <c r="M6" s="528"/>
      <c r="N6" s="529"/>
    </row>
    <row r="7" spans="1:14" x14ac:dyDescent="0.3">
      <c r="A7" s="530"/>
      <c r="B7" s="528"/>
      <c r="C7" s="528"/>
      <c r="D7" s="528"/>
      <c r="E7" s="528"/>
      <c r="F7" s="528"/>
      <c r="G7" s="528"/>
      <c r="H7" s="528"/>
      <c r="I7" s="528"/>
      <c r="J7" s="528"/>
      <c r="K7" s="528"/>
      <c r="L7" s="528"/>
      <c r="M7" s="528"/>
      <c r="N7" s="529"/>
    </row>
    <row r="8" spans="1:14" x14ac:dyDescent="0.3">
      <c r="A8" s="530"/>
      <c r="B8" s="528"/>
      <c r="C8" s="528"/>
      <c r="D8" s="528"/>
      <c r="E8" s="528"/>
      <c r="F8" s="528"/>
      <c r="G8" s="528"/>
      <c r="H8" s="528"/>
      <c r="I8" s="528"/>
      <c r="J8" s="528"/>
      <c r="K8" s="528"/>
      <c r="L8" s="528"/>
      <c r="M8" s="528"/>
      <c r="N8" s="529"/>
    </row>
    <row r="9" spans="1:14" ht="28.5" x14ac:dyDescent="0.45">
      <c r="A9" s="562" t="s">
        <v>616</v>
      </c>
      <c r="B9" s="563"/>
      <c r="C9" s="563"/>
      <c r="D9" s="563"/>
      <c r="E9" s="563"/>
      <c r="F9" s="563"/>
      <c r="G9" s="563"/>
      <c r="H9" s="563"/>
      <c r="I9" s="563"/>
      <c r="J9" s="563"/>
      <c r="K9" s="563"/>
      <c r="L9" s="563"/>
      <c r="M9" s="563"/>
      <c r="N9" s="564"/>
    </row>
    <row r="10" spans="1:14" x14ac:dyDescent="0.3">
      <c r="A10" s="525"/>
      <c r="B10" s="528"/>
      <c r="C10" s="528"/>
      <c r="D10" s="528"/>
      <c r="E10" s="528"/>
      <c r="F10" s="528"/>
      <c r="G10" s="528"/>
      <c r="H10" s="528"/>
      <c r="I10" s="528"/>
      <c r="J10" s="528"/>
      <c r="K10" s="528"/>
      <c r="L10" s="528"/>
      <c r="M10" s="528"/>
      <c r="N10" s="529"/>
    </row>
    <row r="11" spans="1:14" x14ac:dyDescent="0.3">
      <c r="A11" s="530"/>
      <c r="B11" s="528"/>
      <c r="C11" s="528"/>
      <c r="D11" s="528"/>
      <c r="E11" s="528"/>
      <c r="F11" s="528"/>
      <c r="G11"/>
      <c r="H11" s="526"/>
      <c r="I11" s="528"/>
      <c r="J11" s="528"/>
      <c r="K11" s="528"/>
      <c r="L11" s="528"/>
      <c r="M11" s="528"/>
      <c r="N11" s="529"/>
    </row>
    <row r="12" spans="1:14" x14ac:dyDescent="0.3">
      <c r="A12" s="530"/>
      <c r="B12" s="528"/>
      <c r="C12" s="528"/>
      <c r="D12" s="528"/>
      <c r="E12" s="528"/>
      <c r="F12" s="528"/>
      <c r="G12" s="528"/>
      <c r="H12" s="528"/>
      <c r="I12" s="528"/>
      <c r="J12" s="528"/>
      <c r="K12" s="528"/>
      <c r="L12" s="528"/>
      <c r="M12" s="528"/>
      <c r="N12" s="529"/>
    </row>
    <row r="13" spans="1:14" x14ac:dyDescent="0.3">
      <c r="A13" s="525"/>
      <c r="B13" s="526"/>
      <c r="C13" s="526"/>
      <c r="D13" s="526"/>
      <c r="E13" s="526"/>
      <c r="F13" s="526"/>
      <c r="G13" s="526"/>
      <c r="H13" s="526"/>
      <c r="I13" s="526"/>
      <c r="J13" s="526"/>
      <c r="L13" s="526"/>
      <c r="M13" s="526"/>
      <c r="N13" s="527"/>
    </row>
    <row r="14" spans="1:14" x14ac:dyDescent="0.3">
      <c r="A14" s="525"/>
      <c r="B14"/>
      <c r="C14" s="526"/>
      <c r="D14" s="526"/>
      <c r="E14" s="526"/>
      <c r="F14" s="526"/>
      <c r="G14" s="526"/>
      <c r="H14" s="526"/>
      <c r="I14" s="526"/>
      <c r="J14" s="526"/>
      <c r="K14" s="526"/>
      <c r="L14" s="526"/>
      <c r="M14" s="526"/>
      <c r="N14" s="527"/>
    </row>
    <row r="15" spans="1:14" x14ac:dyDescent="0.3">
      <c r="A15" s="525"/>
      <c r="B15" s="526"/>
      <c r="C15" s="526"/>
      <c r="D15" s="526"/>
      <c r="E15" s="526"/>
      <c r="F15" s="526"/>
      <c r="G15" s="526"/>
      <c r="H15" s="526"/>
      <c r="I15" s="526"/>
      <c r="J15" s="526"/>
      <c r="K15" s="526"/>
      <c r="L15" s="526"/>
      <c r="M15" s="526"/>
      <c r="N15" s="527"/>
    </row>
    <row r="16" spans="1:14" x14ac:dyDescent="0.3">
      <c r="A16" s="525"/>
      <c r="B16" s="526"/>
      <c r="C16" s="526"/>
      <c r="D16" s="526"/>
      <c r="E16" s="526"/>
      <c r="F16" s="526"/>
      <c r="G16" s="526"/>
      <c r="H16" s="528"/>
      <c r="I16" s="526"/>
      <c r="J16" s="526"/>
      <c r="K16" s="526"/>
      <c r="L16" s="526"/>
      <c r="M16" s="526"/>
      <c r="N16" s="527"/>
    </row>
    <row r="17" spans="1:14" x14ac:dyDescent="0.3">
      <c r="A17" s="525"/>
      <c r="B17" s="526"/>
      <c r="C17" s="526"/>
      <c r="D17" s="526"/>
      <c r="E17" s="526"/>
      <c r="F17" s="526"/>
      <c r="G17" s="526"/>
      <c r="H17" s="526"/>
      <c r="I17" s="526"/>
      <c r="J17" s="526"/>
      <c r="K17" s="526"/>
      <c r="L17" s="526"/>
      <c r="M17" s="526"/>
      <c r="N17" s="527"/>
    </row>
    <row r="18" spans="1:14" x14ac:dyDescent="0.3">
      <c r="A18" s="525"/>
      <c r="B18" s="526"/>
      <c r="C18" s="526"/>
      <c r="D18" s="526"/>
      <c r="E18" s="526"/>
      <c r="F18" s="526"/>
      <c r="G18" s="526"/>
      <c r="H18" s="526"/>
      <c r="I18" s="526"/>
      <c r="J18" s="526"/>
      <c r="K18" s="526"/>
      <c r="L18" s="526"/>
      <c r="M18" s="526"/>
      <c r="N18" s="527"/>
    </row>
    <row r="19" spans="1:14" x14ac:dyDescent="0.3">
      <c r="A19" s="525"/>
      <c r="B19" s="526"/>
      <c r="C19" s="526"/>
      <c r="D19" s="526"/>
      <c r="E19" s="526"/>
      <c r="F19" s="526"/>
      <c r="G19" s="526"/>
      <c r="H19" s="526"/>
      <c r="I19" s="526"/>
      <c r="J19" s="526"/>
      <c r="K19" s="526"/>
      <c r="L19" s="526"/>
      <c r="M19" s="526"/>
      <c r="N19" s="527"/>
    </row>
    <row r="20" spans="1:14" x14ac:dyDescent="0.3">
      <c r="A20" s="525"/>
      <c r="B20" s="526"/>
      <c r="C20" s="526"/>
      <c r="D20" s="526"/>
      <c r="E20" s="526"/>
      <c r="F20" s="526"/>
      <c r="G20" s="526"/>
      <c r="H20" s="526"/>
      <c r="I20" s="526"/>
      <c r="J20" s="526"/>
      <c r="K20" s="526"/>
      <c r="L20" s="526"/>
      <c r="M20" s="526"/>
      <c r="N20" s="527"/>
    </row>
    <row r="21" spans="1:14" x14ac:dyDescent="0.3">
      <c r="A21" s="525"/>
      <c r="B21" s="526"/>
      <c r="C21" s="526"/>
      <c r="D21" s="526"/>
      <c r="E21" s="526"/>
      <c r="F21" s="526"/>
      <c r="G21" s="526"/>
      <c r="H21" s="526"/>
      <c r="I21" s="526"/>
      <c r="J21" s="526"/>
      <c r="K21" s="526"/>
      <c r="L21" s="526"/>
      <c r="M21" s="526"/>
      <c r="N21" s="527"/>
    </row>
    <row r="22" spans="1:14" ht="17.25" thickBot="1" x14ac:dyDescent="0.35">
      <c r="A22" s="525"/>
      <c r="B22" s="526"/>
      <c r="C22" s="526"/>
      <c r="D22" s="526"/>
      <c r="E22" s="526"/>
      <c r="F22" s="526"/>
      <c r="G22" s="526"/>
      <c r="H22" s="526"/>
      <c r="I22" s="526"/>
      <c r="J22" s="526"/>
      <c r="K22" s="526"/>
      <c r="L22" s="526"/>
      <c r="M22" s="526"/>
      <c r="N22" s="527"/>
    </row>
    <row r="23" spans="1:14" ht="17.25" customHeight="1" x14ac:dyDescent="0.3">
      <c r="A23" s="525"/>
      <c r="B23" s="526"/>
      <c r="C23" s="526"/>
      <c r="D23" s="526"/>
      <c r="E23" s="526"/>
      <c r="F23" s="526"/>
      <c r="G23" s="526"/>
      <c r="H23" s="526"/>
      <c r="I23" s="526"/>
      <c r="J23" s="526"/>
      <c r="K23" s="526"/>
      <c r="L23" s="566" t="s">
        <v>660</v>
      </c>
      <c r="M23" s="567"/>
      <c r="N23" s="568"/>
    </row>
    <row r="24" spans="1:14" ht="75.75" customHeight="1" thickBot="1" x14ac:dyDescent="0.35">
      <c r="A24" s="531"/>
      <c r="B24" s="532"/>
      <c r="C24" s="532"/>
      <c r="D24" s="532"/>
      <c r="E24" s="532"/>
      <c r="F24" s="532"/>
      <c r="G24" s="532"/>
      <c r="H24" s="532"/>
      <c r="I24" s="532"/>
      <c r="J24" s="532"/>
      <c r="K24" s="532"/>
      <c r="L24" s="569"/>
      <c r="M24" s="570"/>
      <c r="N24" s="571"/>
    </row>
    <row r="25" spans="1:14" ht="27.75" x14ac:dyDescent="0.45">
      <c r="A25" s="565"/>
      <c r="B25" s="565"/>
      <c r="C25" s="565"/>
      <c r="D25" s="565"/>
      <c r="E25" s="565"/>
      <c r="F25" s="565"/>
      <c r="G25" s="565"/>
      <c r="H25" s="565"/>
      <c r="I25" s="565"/>
      <c r="J25" s="565"/>
      <c r="K25" s="565"/>
    </row>
  </sheetData>
  <sheetProtection algorithmName="SHA-512" hashValue="KRHTma8fsnTGwkGND17u7j/s/tK/6mPCO4DM0rkBNQpjH4Mz+U8JkHPzv0c9c8K6aLiYToIpsRU6ax8CIPNRAQ==" saltValue="3HC/2DhNR7jXqnAAk71boA==" spinCount="100000" sheet="1" objects="1" scenarios="1"/>
  <mergeCells count="6">
    <mergeCell ref="A4:K4"/>
    <mergeCell ref="A5:K5"/>
    <mergeCell ref="A6:K6"/>
    <mergeCell ref="A9:N9"/>
    <mergeCell ref="A25:K25"/>
    <mergeCell ref="L23:N24"/>
  </mergeCells>
  <pageMargins left="0.7" right="0.7" top="0.75" bottom="0.75" header="0.3" footer="0.3"/>
  <pageSetup paperSize="14"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80AE-7298-4F85-BB8B-E163439652A2}">
  <sheetPr>
    <tabColor theme="4" tint="0.59999389629810485"/>
    <pageSetUpPr fitToPage="1"/>
  </sheetPr>
  <dimension ref="A1:D50"/>
  <sheetViews>
    <sheetView zoomScale="50" zoomScaleNormal="50" workbookViewId="0">
      <selection activeCell="B17" sqref="B17"/>
    </sheetView>
  </sheetViews>
  <sheetFormatPr baseColWidth="10" defaultRowHeight="16.5" x14ac:dyDescent="0.3"/>
  <cols>
    <col min="1" max="1" width="13.5" style="9" customWidth="1"/>
    <col min="2" max="2" width="174.5" style="9" customWidth="1"/>
    <col min="3" max="3" width="18.5" style="9" customWidth="1"/>
    <col min="4" max="5" width="17.75" style="9" customWidth="1"/>
    <col min="6" max="16384" width="11" style="9"/>
  </cols>
  <sheetData>
    <row r="1" spans="1:4" ht="20.25" x14ac:dyDescent="0.3">
      <c r="A1" s="359" t="s">
        <v>562</v>
      </c>
      <c r="B1" s="360"/>
      <c r="C1" s="580"/>
      <c r="D1" s="581"/>
    </row>
    <row r="2" spans="1:4" ht="26.25" x14ac:dyDescent="0.4">
      <c r="A2" s="578" t="s">
        <v>0</v>
      </c>
      <c r="B2" s="579"/>
      <c r="C2" s="582"/>
      <c r="D2" s="583"/>
    </row>
    <row r="3" spans="1:4" ht="26.25" x14ac:dyDescent="0.4">
      <c r="A3" s="578" t="s">
        <v>1</v>
      </c>
      <c r="B3" s="579"/>
      <c r="C3" s="582"/>
      <c r="D3" s="583"/>
    </row>
    <row r="4" spans="1:4" ht="26.25" x14ac:dyDescent="0.4">
      <c r="A4" s="578" t="s">
        <v>2</v>
      </c>
      <c r="B4" s="579"/>
      <c r="C4" s="582"/>
      <c r="D4" s="583"/>
    </row>
    <row r="5" spans="1:4" ht="26.25" x14ac:dyDescent="0.4">
      <c r="A5" s="578" t="s">
        <v>659</v>
      </c>
      <c r="B5" s="579"/>
      <c r="C5" s="582"/>
      <c r="D5" s="583"/>
    </row>
    <row r="6" spans="1:4" ht="26.25" x14ac:dyDescent="0.4">
      <c r="A6" s="578" t="s">
        <v>3</v>
      </c>
      <c r="B6" s="579"/>
      <c r="C6" s="361"/>
      <c r="D6" s="362"/>
    </row>
    <row r="7" spans="1:4" ht="26.25" x14ac:dyDescent="0.4">
      <c r="A7" s="363"/>
      <c r="B7" s="364"/>
      <c r="C7" s="361"/>
      <c r="D7" s="362"/>
    </row>
    <row r="8" spans="1:4" ht="33.75" x14ac:dyDescent="0.5">
      <c r="A8" s="572" t="s">
        <v>617</v>
      </c>
      <c r="B8" s="573"/>
      <c r="C8" s="573"/>
      <c r="D8" s="574"/>
    </row>
    <row r="9" spans="1:4" ht="26.25" x14ac:dyDescent="0.4">
      <c r="A9" s="365"/>
      <c r="B9" s="366"/>
      <c r="C9" s="367"/>
      <c r="D9" s="368"/>
    </row>
    <row r="10" spans="1:4" ht="30.75" x14ac:dyDescent="0.45">
      <c r="A10" s="575" t="s">
        <v>103</v>
      </c>
      <c r="B10" s="576"/>
      <c r="C10" s="576"/>
      <c r="D10" s="577"/>
    </row>
    <row r="11" spans="1:4" ht="21" thickBot="1" x14ac:dyDescent="0.35">
      <c r="A11" s="369"/>
      <c r="B11" s="370"/>
      <c r="C11" s="370"/>
      <c r="D11" s="371"/>
    </row>
    <row r="12" spans="1:4" ht="20.25" hidden="1" x14ac:dyDescent="0.3">
      <c r="A12" s="354" t="s">
        <v>109</v>
      </c>
      <c r="B12" s="354" t="s">
        <v>110</v>
      </c>
      <c r="C12" s="354" t="s">
        <v>111</v>
      </c>
      <c r="D12" s="354" t="s">
        <v>112</v>
      </c>
    </row>
    <row r="13" spans="1:4" ht="30" customHeight="1" x14ac:dyDescent="0.45">
      <c r="A13" s="533" t="s">
        <v>104</v>
      </c>
      <c r="B13" s="533" t="s">
        <v>105</v>
      </c>
      <c r="C13" s="533" t="s">
        <v>106</v>
      </c>
      <c r="D13" s="533" t="s">
        <v>107</v>
      </c>
    </row>
    <row r="14" spans="1:4" ht="45" customHeight="1" x14ac:dyDescent="0.35">
      <c r="A14" s="534">
        <v>1</v>
      </c>
      <c r="B14" s="535" t="s">
        <v>553</v>
      </c>
      <c r="C14" s="534">
        <v>1</v>
      </c>
      <c r="D14" s="536"/>
    </row>
    <row r="15" spans="1:4" ht="45" customHeight="1" x14ac:dyDescent="0.35">
      <c r="A15" s="538">
        <v>2</v>
      </c>
      <c r="B15" s="537" t="s">
        <v>552</v>
      </c>
      <c r="C15" s="538">
        <v>2</v>
      </c>
      <c r="D15" s="539"/>
    </row>
    <row r="16" spans="1:4" ht="45" customHeight="1" x14ac:dyDescent="0.35">
      <c r="A16" s="534">
        <v>3</v>
      </c>
      <c r="B16" s="535" t="s">
        <v>632</v>
      </c>
      <c r="C16" s="534">
        <v>3</v>
      </c>
      <c r="D16" s="540"/>
    </row>
    <row r="17" spans="1:4" ht="45" customHeight="1" x14ac:dyDescent="0.35">
      <c r="A17" s="538"/>
      <c r="B17" s="537" t="s">
        <v>633</v>
      </c>
      <c r="C17" s="538">
        <v>3</v>
      </c>
      <c r="D17" s="539"/>
    </row>
    <row r="18" spans="1:4" ht="45" customHeight="1" x14ac:dyDescent="0.35">
      <c r="A18" s="534"/>
      <c r="B18" s="535" t="s">
        <v>634</v>
      </c>
      <c r="C18" s="534">
        <v>3</v>
      </c>
      <c r="D18" s="540"/>
    </row>
    <row r="19" spans="1:4" ht="45" customHeight="1" x14ac:dyDescent="0.35">
      <c r="A19" s="538"/>
      <c r="B19" s="537" t="s">
        <v>635</v>
      </c>
      <c r="C19" s="538">
        <v>3</v>
      </c>
      <c r="D19" s="539"/>
    </row>
    <row r="20" spans="1:4" ht="45" customHeight="1" x14ac:dyDescent="0.35">
      <c r="A20" s="534"/>
      <c r="B20" s="535" t="s">
        <v>636</v>
      </c>
      <c r="C20" s="534">
        <v>3</v>
      </c>
      <c r="D20" s="540"/>
    </row>
    <row r="21" spans="1:4" ht="45" customHeight="1" x14ac:dyDescent="0.35">
      <c r="A21" s="538">
        <v>4</v>
      </c>
      <c r="B21" s="537" t="s">
        <v>637</v>
      </c>
      <c r="C21" s="538">
        <v>4</v>
      </c>
      <c r="D21" s="539"/>
    </row>
    <row r="22" spans="1:4" ht="45" customHeight="1" x14ac:dyDescent="0.35">
      <c r="A22" s="534">
        <v>5</v>
      </c>
      <c r="B22" s="535" t="s">
        <v>638</v>
      </c>
      <c r="C22" s="534">
        <v>5</v>
      </c>
      <c r="D22" s="540"/>
    </row>
    <row r="23" spans="1:4" ht="45" customHeight="1" x14ac:dyDescent="0.35">
      <c r="A23" s="538"/>
      <c r="B23" s="537" t="s">
        <v>639</v>
      </c>
      <c r="C23" s="538">
        <v>5</v>
      </c>
      <c r="D23" s="539"/>
    </row>
    <row r="24" spans="1:4" ht="45" customHeight="1" x14ac:dyDescent="0.35">
      <c r="A24" s="534"/>
      <c r="B24" s="535" t="s">
        <v>665</v>
      </c>
      <c r="C24" s="534">
        <v>5</v>
      </c>
      <c r="D24" s="540"/>
    </row>
    <row r="25" spans="1:4" ht="45" customHeight="1" x14ac:dyDescent="0.35">
      <c r="A25" s="538"/>
      <c r="B25" s="537" t="s">
        <v>664</v>
      </c>
      <c r="C25" s="538">
        <v>5</v>
      </c>
      <c r="D25" s="539"/>
    </row>
    <row r="26" spans="1:4" ht="45" customHeight="1" x14ac:dyDescent="0.35">
      <c r="A26" s="534"/>
      <c r="B26" s="535" t="s">
        <v>661</v>
      </c>
      <c r="C26" s="534">
        <v>5</v>
      </c>
      <c r="D26" s="540"/>
    </row>
    <row r="27" spans="1:4" ht="45" customHeight="1" x14ac:dyDescent="0.35">
      <c r="A27" s="538"/>
      <c r="B27" s="537" t="s">
        <v>662</v>
      </c>
      <c r="C27" s="538">
        <v>5</v>
      </c>
      <c r="D27" s="539"/>
    </row>
    <row r="28" spans="1:4" ht="45" customHeight="1" x14ac:dyDescent="0.35">
      <c r="A28" s="534"/>
      <c r="B28" s="535" t="s">
        <v>663</v>
      </c>
      <c r="C28" s="534">
        <v>5</v>
      </c>
      <c r="D28" s="540"/>
    </row>
    <row r="29" spans="1:4" ht="45" customHeight="1" x14ac:dyDescent="0.35">
      <c r="A29" s="538">
        <v>6</v>
      </c>
      <c r="B29" s="537" t="s">
        <v>630</v>
      </c>
      <c r="C29" s="538">
        <v>6</v>
      </c>
      <c r="D29" s="539"/>
    </row>
    <row r="30" spans="1:4" ht="45" customHeight="1" x14ac:dyDescent="0.35">
      <c r="A30" s="540"/>
      <c r="B30" s="535" t="s">
        <v>629</v>
      </c>
      <c r="C30" s="540">
        <v>6</v>
      </c>
      <c r="D30" s="540"/>
    </row>
    <row r="31" spans="1:4" ht="45" customHeight="1" x14ac:dyDescent="0.35">
      <c r="A31" s="538"/>
      <c r="B31" s="537" t="s">
        <v>561</v>
      </c>
      <c r="C31" s="538">
        <v>6</v>
      </c>
      <c r="D31" s="539"/>
    </row>
    <row r="32" spans="1:4" ht="45" customHeight="1" x14ac:dyDescent="0.35">
      <c r="A32" s="534">
        <v>7</v>
      </c>
      <c r="B32" s="535" t="s">
        <v>641</v>
      </c>
      <c r="C32" s="534">
        <v>7</v>
      </c>
      <c r="D32" s="540"/>
    </row>
    <row r="33" spans="1:4" ht="45" customHeight="1" x14ac:dyDescent="0.35">
      <c r="A33" s="539"/>
      <c r="B33" s="537" t="s">
        <v>640</v>
      </c>
      <c r="C33" s="539">
        <v>7</v>
      </c>
      <c r="D33" s="539"/>
    </row>
    <row r="34" spans="1:4" ht="45" customHeight="1" x14ac:dyDescent="0.35">
      <c r="A34" s="534"/>
      <c r="B34" s="535" t="s">
        <v>642</v>
      </c>
      <c r="C34" s="534">
        <v>7</v>
      </c>
      <c r="D34" s="540"/>
    </row>
    <row r="35" spans="1:4" ht="45" customHeight="1" x14ac:dyDescent="0.35">
      <c r="A35" s="538">
        <v>8</v>
      </c>
      <c r="B35" s="537" t="s">
        <v>643</v>
      </c>
      <c r="C35" s="538">
        <v>8</v>
      </c>
      <c r="D35" s="539"/>
    </row>
    <row r="36" spans="1:4" ht="45" customHeight="1" x14ac:dyDescent="0.35">
      <c r="A36" s="540"/>
      <c r="B36" s="535" t="s">
        <v>559</v>
      </c>
      <c r="C36" s="540">
        <v>8</v>
      </c>
      <c r="D36" s="540"/>
    </row>
    <row r="37" spans="1:4" ht="45" customHeight="1" x14ac:dyDescent="0.35">
      <c r="A37" s="534"/>
      <c r="B37" s="535" t="s">
        <v>644</v>
      </c>
      <c r="C37" s="534">
        <v>8</v>
      </c>
      <c r="D37" s="540"/>
    </row>
    <row r="38" spans="1:4" ht="45" customHeight="1" x14ac:dyDescent="0.35">
      <c r="A38" s="538">
        <v>9</v>
      </c>
      <c r="B38" s="537" t="s">
        <v>647</v>
      </c>
      <c r="C38" s="538">
        <v>9</v>
      </c>
      <c r="D38" s="539"/>
    </row>
    <row r="39" spans="1:4" ht="45" customHeight="1" x14ac:dyDescent="0.35">
      <c r="A39" s="540"/>
      <c r="B39" s="535" t="s">
        <v>645</v>
      </c>
      <c r="C39" s="540">
        <v>9</v>
      </c>
      <c r="D39" s="540"/>
    </row>
    <row r="40" spans="1:4" ht="45" customHeight="1" x14ac:dyDescent="0.35">
      <c r="A40" s="538"/>
      <c r="B40" s="537" t="s">
        <v>646</v>
      </c>
      <c r="C40" s="538">
        <v>9</v>
      </c>
      <c r="D40" s="539"/>
    </row>
    <row r="41" spans="1:4" ht="45" customHeight="1" x14ac:dyDescent="0.35">
      <c r="A41" s="534">
        <v>10</v>
      </c>
      <c r="B41" s="535" t="s">
        <v>648</v>
      </c>
      <c r="C41" s="534">
        <v>10</v>
      </c>
      <c r="D41" s="540"/>
    </row>
    <row r="42" spans="1:4" ht="45" customHeight="1" x14ac:dyDescent="0.35">
      <c r="A42" s="538">
        <v>11</v>
      </c>
      <c r="B42" s="537" t="s">
        <v>649</v>
      </c>
      <c r="C42" s="538">
        <v>11</v>
      </c>
      <c r="D42" s="539"/>
    </row>
    <row r="43" spans="1:4" ht="45" customHeight="1" x14ac:dyDescent="0.35">
      <c r="A43" s="534">
        <v>12</v>
      </c>
      <c r="B43" s="535" t="s">
        <v>650</v>
      </c>
      <c r="C43" s="534">
        <v>12</v>
      </c>
      <c r="D43" s="540"/>
    </row>
    <row r="44" spans="1:4" ht="45" customHeight="1" x14ac:dyDescent="0.35">
      <c r="A44" s="538">
        <v>13</v>
      </c>
      <c r="B44" s="537" t="s">
        <v>651</v>
      </c>
      <c r="C44" s="538">
        <v>13</v>
      </c>
      <c r="D44" s="539"/>
    </row>
    <row r="45" spans="1:4" ht="45" customHeight="1" x14ac:dyDescent="0.35">
      <c r="A45" s="534">
        <v>14</v>
      </c>
      <c r="B45" s="552" t="s">
        <v>652</v>
      </c>
      <c r="C45" s="534">
        <v>14</v>
      </c>
      <c r="D45" s="540"/>
    </row>
    <row r="46" spans="1:4" ht="45" customHeight="1" x14ac:dyDescent="0.35">
      <c r="A46" s="538">
        <v>15</v>
      </c>
      <c r="B46" s="537" t="s">
        <v>653</v>
      </c>
      <c r="C46" s="538">
        <v>15</v>
      </c>
      <c r="D46" s="539"/>
    </row>
    <row r="47" spans="1:4" ht="45" customHeight="1" x14ac:dyDescent="0.35">
      <c r="A47" s="534"/>
      <c r="B47" s="535" t="s">
        <v>612</v>
      </c>
      <c r="C47" s="534">
        <v>15</v>
      </c>
      <c r="D47" s="540"/>
    </row>
    <row r="48" spans="1:4" ht="45" customHeight="1" x14ac:dyDescent="0.35">
      <c r="A48" s="538"/>
      <c r="B48" s="537" t="s">
        <v>654</v>
      </c>
      <c r="C48" s="538">
        <v>15</v>
      </c>
      <c r="D48" s="539"/>
    </row>
    <row r="49" spans="1:4" ht="45" customHeight="1" x14ac:dyDescent="0.35">
      <c r="A49" s="534"/>
      <c r="B49" s="535" t="s">
        <v>655</v>
      </c>
      <c r="C49" s="534">
        <v>15</v>
      </c>
      <c r="D49" s="540"/>
    </row>
    <row r="50" spans="1:4" ht="45" customHeight="1" x14ac:dyDescent="0.35">
      <c r="A50" s="538">
        <v>16</v>
      </c>
      <c r="B50" s="537" t="s">
        <v>554</v>
      </c>
      <c r="C50" s="538">
        <v>16</v>
      </c>
      <c r="D50" s="539"/>
    </row>
  </sheetData>
  <sheetProtection algorithmName="SHA-512" hashValue="2ZvgVqKxWpDkEyNMyEkm0A+E+iTebxzlA1EMFykH7XDUb106NOmEdXkHPslVHI9u048qUJOxd9ph6OQGKIzhow==" saltValue="QL//+Xk0qRl1qU2R0NInrQ==" spinCount="100000" sheet="1" objects="1" scenarios="1"/>
  <mergeCells count="8">
    <mergeCell ref="A8:D8"/>
    <mergeCell ref="A10:D10"/>
    <mergeCell ref="A6:B6"/>
    <mergeCell ref="C1:D5"/>
    <mergeCell ref="A2:B2"/>
    <mergeCell ref="A3:B3"/>
    <mergeCell ref="A4:B4"/>
    <mergeCell ref="A5:B5"/>
  </mergeCells>
  <pageMargins left="0.7" right="0.7" top="0.75" bottom="0.75" header="0.3" footer="0.3"/>
  <pageSetup paperSize="9" scale="57"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327E-284B-4E86-B22C-67380A607BE5}">
  <sheetPr>
    <tabColor theme="6" tint="0.79998168889431442"/>
    <pageSetUpPr fitToPage="1"/>
  </sheetPr>
  <dimension ref="A1:G29"/>
  <sheetViews>
    <sheetView showGridLines="0" zoomScaleNormal="100" workbookViewId="0">
      <selection activeCell="J14" sqref="J14"/>
    </sheetView>
  </sheetViews>
  <sheetFormatPr baseColWidth="10" defaultRowHeight="16.5" x14ac:dyDescent="0.3"/>
  <cols>
    <col min="1" max="1" width="18.375" customWidth="1"/>
    <col min="2" max="2" width="20.375" customWidth="1"/>
    <col min="3" max="3" width="15.875" customWidth="1"/>
    <col min="4" max="4" width="15.875" style="260" customWidth="1"/>
    <col min="5" max="5" width="17.75" customWidth="1"/>
    <col min="7" max="7" width="13.375" customWidth="1"/>
  </cols>
  <sheetData>
    <row r="1" spans="1:7" x14ac:dyDescent="0.3">
      <c r="A1" s="593"/>
      <c r="B1" s="593"/>
      <c r="C1" s="593"/>
      <c r="D1" s="593"/>
      <c r="E1" s="593"/>
      <c r="F1" s="594"/>
      <c r="G1" s="594"/>
    </row>
    <row r="2" spans="1:7" x14ac:dyDescent="0.3">
      <c r="A2" s="595"/>
      <c r="B2" s="595"/>
      <c r="C2" s="595"/>
      <c r="D2" s="595"/>
      <c r="E2" s="595"/>
      <c r="F2" s="594"/>
      <c r="G2" s="594"/>
    </row>
    <row r="3" spans="1:7" ht="14.25" customHeight="1" x14ac:dyDescent="0.3">
      <c r="A3" s="595"/>
      <c r="B3" s="595"/>
      <c r="C3" s="595"/>
      <c r="D3" s="595"/>
      <c r="E3" s="595"/>
      <c r="F3" s="594"/>
      <c r="G3" s="594"/>
    </row>
    <row r="4" spans="1:7" s="260" customFormat="1" ht="26.25" customHeight="1" x14ac:dyDescent="0.3">
      <c r="A4" s="1"/>
      <c r="B4" s="1"/>
      <c r="C4" s="1"/>
      <c r="D4" s="1"/>
      <c r="E4" s="1"/>
      <c r="F4" s="555"/>
      <c r="G4" s="555"/>
    </row>
    <row r="5" spans="1:7" x14ac:dyDescent="0.3">
      <c r="A5" s="596" t="s">
        <v>556</v>
      </c>
      <c r="B5" s="596"/>
      <c r="C5" s="596"/>
      <c r="D5" s="596"/>
      <c r="E5" s="596"/>
      <c r="F5" s="596"/>
      <c r="G5" s="596"/>
    </row>
    <row r="6" spans="1:7" ht="24" customHeight="1" thickBot="1" x14ac:dyDescent="0.35">
      <c r="A6" s="597"/>
      <c r="B6" s="597"/>
      <c r="C6" s="597"/>
      <c r="D6" s="597"/>
      <c r="E6" s="597"/>
      <c r="F6" s="597"/>
      <c r="G6" s="597"/>
    </row>
    <row r="7" spans="1:7" x14ac:dyDescent="0.3">
      <c r="A7" s="584" t="s">
        <v>666</v>
      </c>
      <c r="B7" s="585"/>
      <c r="C7" s="585"/>
      <c r="D7" s="585"/>
      <c r="E7" s="585"/>
      <c r="F7" s="585"/>
      <c r="G7" s="586"/>
    </row>
    <row r="8" spans="1:7" x14ac:dyDescent="0.3">
      <c r="A8" s="587"/>
      <c r="B8" s="588"/>
      <c r="C8" s="588"/>
      <c r="D8" s="588"/>
      <c r="E8" s="588"/>
      <c r="F8" s="588"/>
      <c r="G8" s="589"/>
    </row>
    <row r="9" spans="1:7" x14ac:dyDescent="0.3">
      <c r="A9" s="587"/>
      <c r="B9" s="588"/>
      <c r="C9" s="588"/>
      <c r="D9" s="588"/>
      <c r="E9" s="588"/>
      <c r="F9" s="588"/>
      <c r="G9" s="589"/>
    </row>
    <row r="10" spans="1:7" x14ac:dyDescent="0.3">
      <c r="A10" s="587"/>
      <c r="B10" s="588"/>
      <c r="C10" s="588"/>
      <c r="D10" s="588"/>
      <c r="E10" s="588"/>
      <c r="F10" s="588"/>
      <c r="G10" s="589"/>
    </row>
    <row r="11" spans="1:7" x14ac:dyDescent="0.3">
      <c r="A11" s="587"/>
      <c r="B11" s="588"/>
      <c r="C11" s="588"/>
      <c r="D11" s="588"/>
      <c r="E11" s="588"/>
      <c r="F11" s="588"/>
      <c r="G11" s="589"/>
    </row>
    <row r="12" spans="1:7" x14ac:dyDescent="0.3">
      <c r="A12" s="587"/>
      <c r="B12" s="588"/>
      <c r="C12" s="588"/>
      <c r="D12" s="588"/>
      <c r="E12" s="588"/>
      <c r="F12" s="588"/>
      <c r="G12" s="589"/>
    </row>
    <row r="13" spans="1:7" x14ac:dyDescent="0.3">
      <c r="A13" s="587"/>
      <c r="B13" s="588"/>
      <c r="C13" s="588"/>
      <c r="D13" s="588"/>
      <c r="E13" s="588"/>
      <c r="F13" s="588"/>
      <c r="G13" s="589"/>
    </row>
    <row r="14" spans="1:7" x14ac:dyDescent="0.3">
      <c r="A14" s="587"/>
      <c r="B14" s="588"/>
      <c r="C14" s="588"/>
      <c r="D14" s="588"/>
      <c r="E14" s="588"/>
      <c r="F14" s="588"/>
      <c r="G14" s="589"/>
    </row>
    <row r="15" spans="1:7" x14ac:dyDescent="0.3">
      <c r="A15" s="587"/>
      <c r="B15" s="588"/>
      <c r="C15" s="588"/>
      <c r="D15" s="588"/>
      <c r="E15" s="588"/>
      <c r="F15" s="588"/>
      <c r="G15" s="589"/>
    </row>
    <row r="16" spans="1:7" x14ac:dyDescent="0.3">
      <c r="A16" s="587"/>
      <c r="B16" s="588"/>
      <c r="C16" s="588"/>
      <c r="D16" s="588"/>
      <c r="E16" s="588"/>
      <c r="F16" s="588"/>
      <c r="G16" s="589"/>
    </row>
    <row r="17" spans="1:7" x14ac:dyDescent="0.3">
      <c r="A17" s="587"/>
      <c r="B17" s="588"/>
      <c r="C17" s="588"/>
      <c r="D17" s="588"/>
      <c r="E17" s="588"/>
      <c r="F17" s="588"/>
      <c r="G17" s="589"/>
    </row>
    <row r="18" spans="1:7" x14ac:dyDescent="0.3">
      <c r="A18" s="587"/>
      <c r="B18" s="588"/>
      <c r="C18" s="588"/>
      <c r="D18" s="588"/>
      <c r="E18" s="588"/>
      <c r="F18" s="588"/>
      <c r="G18" s="589"/>
    </row>
    <row r="19" spans="1:7" x14ac:dyDescent="0.3">
      <c r="A19" s="587"/>
      <c r="B19" s="588"/>
      <c r="C19" s="588"/>
      <c r="D19" s="588"/>
      <c r="E19" s="588"/>
      <c r="F19" s="588"/>
      <c r="G19" s="589"/>
    </row>
    <row r="20" spans="1:7" x14ac:dyDescent="0.3">
      <c r="A20" s="587"/>
      <c r="B20" s="588"/>
      <c r="C20" s="588"/>
      <c r="D20" s="588"/>
      <c r="E20" s="588"/>
      <c r="F20" s="588"/>
      <c r="G20" s="589"/>
    </row>
    <row r="21" spans="1:7" x14ac:dyDescent="0.3">
      <c r="A21" s="587"/>
      <c r="B21" s="588"/>
      <c r="C21" s="588"/>
      <c r="D21" s="588"/>
      <c r="E21" s="588"/>
      <c r="F21" s="588"/>
      <c r="G21" s="589"/>
    </row>
    <row r="22" spans="1:7" x14ac:dyDescent="0.3">
      <c r="A22" s="587"/>
      <c r="B22" s="588"/>
      <c r="C22" s="588"/>
      <c r="D22" s="588"/>
      <c r="E22" s="588"/>
      <c r="F22" s="588"/>
      <c r="G22" s="589"/>
    </row>
    <row r="23" spans="1:7" x14ac:dyDescent="0.3">
      <c r="A23" s="587"/>
      <c r="B23" s="588"/>
      <c r="C23" s="588"/>
      <c r="D23" s="588"/>
      <c r="E23" s="588"/>
      <c r="F23" s="588"/>
      <c r="G23" s="589"/>
    </row>
    <row r="24" spans="1:7" x14ac:dyDescent="0.3">
      <c r="A24" s="587"/>
      <c r="B24" s="588"/>
      <c r="C24" s="588"/>
      <c r="D24" s="588"/>
      <c r="E24" s="588"/>
      <c r="F24" s="588"/>
      <c r="G24" s="589"/>
    </row>
    <row r="25" spans="1:7" x14ac:dyDescent="0.3">
      <c r="A25" s="587"/>
      <c r="B25" s="588"/>
      <c r="C25" s="588"/>
      <c r="D25" s="588"/>
      <c r="E25" s="588"/>
      <c r="F25" s="588"/>
      <c r="G25" s="589"/>
    </row>
    <row r="26" spans="1:7" x14ac:dyDescent="0.3">
      <c r="A26" s="587"/>
      <c r="B26" s="588"/>
      <c r="C26" s="588"/>
      <c r="D26" s="588"/>
      <c r="E26" s="588"/>
      <c r="F26" s="588"/>
      <c r="G26" s="589"/>
    </row>
    <row r="27" spans="1:7" ht="17.25" thickBot="1" x14ac:dyDescent="0.35">
      <c r="A27" s="590"/>
      <c r="B27" s="591"/>
      <c r="C27" s="591"/>
      <c r="D27" s="591"/>
      <c r="E27" s="591"/>
      <c r="F27" s="591"/>
      <c r="G27" s="592"/>
    </row>
    <row r="28" spans="1:7" x14ac:dyDescent="0.3">
      <c r="A28" s="260"/>
    </row>
    <row r="29" spans="1:7" x14ac:dyDescent="0.3">
      <c r="A29" s="260"/>
    </row>
  </sheetData>
  <sheetProtection algorithmName="SHA-512" hashValue="nQ0QXOzTKTnGRSdQgeMftRNQxiG7nB0yXLF18gtiMmxre51eZkjAfrTkluKUVMwIwX25I+7jx0iRUsNaxvVl+g==" saltValue="zPLYRSsXdmKhKLSkQ12giw==" spinCount="100000" sheet="1" objects="1" scenarios="1"/>
  <mergeCells count="6">
    <mergeCell ref="A7:G27"/>
    <mergeCell ref="A1:E1"/>
    <mergeCell ref="F1:G3"/>
    <mergeCell ref="A3:E3"/>
    <mergeCell ref="A2:E2"/>
    <mergeCell ref="A5:G6"/>
  </mergeCells>
  <pageMargins left="0.7" right="0.7" top="0.75" bottom="0.75" header="0.3" footer="0.3"/>
  <pageSetup paperSize="1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FC41C-8E60-4CE4-BE38-6A256748CC9A}">
  <sheetPr>
    <tabColor theme="7" tint="0.79998168889431442"/>
    <pageSetUpPr fitToPage="1"/>
  </sheetPr>
  <dimension ref="A1:F60"/>
  <sheetViews>
    <sheetView showGridLines="0" zoomScale="70" zoomScaleNormal="70" workbookViewId="0">
      <selection activeCell="F25" sqref="F25"/>
    </sheetView>
  </sheetViews>
  <sheetFormatPr baseColWidth="10" defaultRowHeight="16.5" x14ac:dyDescent="0.3"/>
  <cols>
    <col min="1" max="1" width="29.875" customWidth="1"/>
    <col min="2" max="2" width="65.125" customWidth="1"/>
    <col min="3" max="3" width="21.25" customWidth="1"/>
    <col min="5" max="5" width="16.625" customWidth="1"/>
    <col min="6" max="6" width="14" customWidth="1"/>
  </cols>
  <sheetData>
    <row r="1" spans="1:6" x14ac:dyDescent="0.3">
      <c r="A1" s="593" t="s">
        <v>0</v>
      </c>
      <c r="B1" s="593"/>
      <c r="C1" s="593"/>
      <c r="D1" s="593"/>
      <c r="E1" s="607"/>
      <c r="F1" s="607"/>
    </row>
    <row r="2" spans="1:6" x14ac:dyDescent="0.3">
      <c r="A2" s="595" t="s">
        <v>4</v>
      </c>
      <c r="B2" s="595"/>
      <c r="C2" s="595"/>
      <c r="D2" s="595"/>
      <c r="E2" s="607"/>
      <c r="F2" s="607"/>
    </row>
    <row r="3" spans="1:6" x14ac:dyDescent="0.3">
      <c r="A3" s="608" t="s">
        <v>668</v>
      </c>
      <c r="B3" s="608"/>
      <c r="C3" s="608"/>
      <c r="D3" s="608"/>
      <c r="E3" s="607"/>
      <c r="F3" s="607"/>
    </row>
    <row r="4" spans="1:6" x14ac:dyDescent="0.3">
      <c r="A4" s="608" t="s">
        <v>5</v>
      </c>
      <c r="B4" s="608"/>
      <c r="C4" s="608"/>
      <c r="D4" s="608"/>
      <c r="E4" s="607"/>
      <c r="F4" s="607"/>
    </row>
    <row r="5" spans="1:6" x14ac:dyDescent="0.3">
      <c r="A5" s="1"/>
      <c r="B5" s="1"/>
      <c r="C5" s="1"/>
      <c r="D5" s="1"/>
      <c r="E5" s="607"/>
      <c r="F5" s="607"/>
    </row>
    <row r="6" spans="1:6" x14ac:dyDescent="0.3">
      <c r="A6" s="1"/>
      <c r="B6" s="1"/>
      <c r="C6" s="1"/>
      <c r="D6" s="1"/>
      <c r="E6" s="1"/>
      <c r="F6" s="1"/>
    </row>
    <row r="7" spans="1:6" x14ac:dyDescent="0.3">
      <c r="A7" s="598" t="s">
        <v>667</v>
      </c>
      <c r="B7" s="599"/>
      <c r="C7" s="599"/>
      <c r="D7" s="599"/>
      <c r="E7" s="599"/>
      <c r="F7" s="600"/>
    </row>
    <row r="8" spans="1:6" x14ac:dyDescent="0.3">
      <c r="A8" s="601"/>
      <c r="B8" s="602"/>
      <c r="C8" s="602"/>
      <c r="D8" s="602"/>
      <c r="E8" s="602"/>
      <c r="F8" s="603"/>
    </row>
    <row r="9" spans="1:6" x14ac:dyDescent="0.3">
      <c r="A9" s="601"/>
      <c r="B9" s="602"/>
      <c r="C9" s="602"/>
      <c r="D9" s="602"/>
      <c r="E9" s="602"/>
      <c r="F9" s="603"/>
    </row>
    <row r="10" spans="1:6" x14ac:dyDescent="0.3">
      <c r="A10" s="604"/>
      <c r="B10" s="605"/>
      <c r="C10" s="605"/>
      <c r="D10" s="605"/>
      <c r="E10" s="605"/>
      <c r="F10" s="606"/>
    </row>
    <row r="11" spans="1:6" x14ac:dyDescent="0.3">
      <c r="A11" s="498" t="s">
        <v>596</v>
      </c>
      <c r="B11" s="498"/>
      <c r="C11" s="498"/>
      <c r="D11" s="498"/>
      <c r="E11" s="498"/>
      <c r="F11" s="498"/>
    </row>
    <row r="12" spans="1:6" x14ac:dyDescent="0.3">
      <c r="A12" s="498" t="s">
        <v>571</v>
      </c>
      <c r="B12" s="498"/>
      <c r="C12" s="498"/>
      <c r="D12" s="498"/>
      <c r="E12" s="498"/>
      <c r="F12" s="498"/>
    </row>
    <row r="13" spans="1:6" ht="25.5" x14ac:dyDescent="0.3">
      <c r="A13" s="556" t="s">
        <v>7</v>
      </c>
      <c r="B13" s="557" t="s">
        <v>8</v>
      </c>
      <c r="C13" s="557" t="s">
        <v>9</v>
      </c>
      <c r="D13" s="557" t="s">
        <v>10</v>
      </c>
      <c r="E13" s="557" t="s">
        <v>569</v>
      </c>
    </row>
    <row r="14" spans="1:6" x14ac:dyDescent="0.3">
      <c r="A14" s="16" t="s">
        <v>11</v>
      </c>
      <c r="B14" s="377" t="s">
        <v>12</v>
      </c>
      <c r="C14" s="20" t="s">
        <v>13</v>
      </c>
      <c r="D14" s="20" t="s">
        <v>14</v>
      </c>
      <c r="E14" s="19" t="s">
        <v>15</v>
      </c>
    </row>
    <row r="15" spans="1:6" x14ac:dyDescent="0.3">
      <c r="A15" s="16" t="s">
        <v>16</v>
      </c>
      <c r="B15" s="378" t="s">
        <v>19</v>
      </c>
      <c r="C15" s="22" t="s">
        <v>18</v>
      </c>
      <c r="D15" s="22" t="s">
        <v>14</v>
      </c>
      <c r="E15" s="19" t="s">
        <v>15</v>
      </c>
    </row>
    <row r="16" spans="1:6" x14ac:dyDescent="0.3">
      <c r="A16" s="16" t="s">
        <v>22</v>
      </c>
      <c r="B16" s="378" t="s">
        <v>23</v>
      </c>
      <c r="C16" s="22" t="s">
        <v>13</v>
      </c>
      <c r="D16" s="22" t="s">
        <v>14</v>
      </c>
      <c r="E16" s="19" t="s">
        <v>15</v>
      </c>
    </row>
    <row r="17" spans="1:5" x14ac:dyDescent="0.3">
      <c r="A17" s="16" t="s">
        <v>22</v>
      </c>
      <c r="B17" s="378" t="s">
        <v>25</v>
      </c>
      <c r="C17" s="22" t="s">
        <v>18</v>
      </c>
      <c r="D17" s="22" t="s">
        <v>14</v>
      </c>
      <c r="E17" s="19" t="s">
        <v>15</v>
      </c>
    </row>
    <row r="18" spans="1:5" x14ac:dyDescent="0.3">
      <c r="A18" s="16" t="s">
        <v>26</v>
      </c>
      <c r="B18" s="381" t="s">
        <v>27</v>
      </c>
      <c r="C18" s="17" t="s">
        <v>13</v>
      </c>
      <c r="D18" s="17" t="s">
        <v>14</v>
      </c>
      <c r="E18" s="19" t="s">
        <v>15</v>
      </c>
    </row>
    <row r="19" spans="1:5" x14ac:dyDescent="0.3">
      <c r="A19" s="16" t="s">
        <v>26</v>
      </c>
      <c r="B19" s="381" t="s">
        <v>28</v>
      </c>
      <c r="C19" s="17" t="s">
        <v>13</v>
      </c>
      <c r="D19" s="17" t="s">
        <v>14</v>
      </c>
      <c r="E19" s="19" t="s">
        <v>15</v>
      </c>
    </row>
    <row r="20" spans="1:5" x14ac:dyDescent="0.3">
      <c r="A20" s="16" t="s">
        <v>26</v>
      </c>
      <c r="B20" s="378" t="s">
        <v>29</v>
      </c>
      <c r="C20" s="22" t="s">
        <v>13</v>
      </c>
      <c r="D20" s="22" t="s">
        <v>30</v>
      </c>
      <c r="E20" s="19" t="s">
        <v>31</v>
      </c>
    </row>
    <row r="21" spans="1:5" x14ac:dyDescent="0.3">
      <c r="A21" s="16" t="s">
        <v>26</v>
      </c>
      <c r="B21" s="378" t="s">
        <v>32</v>
      </c>
      <c r="C21" s="22" t="s">
        <v>13</v>
      </c>
      <c r="D21" s="22" t="s">
        <v>30</v>
      </c>
      <c r="E21" s="19" t="s">
        <v>33</v>
      </c>
    </row>
    <row r="22" spans="1:5" x14ac:dyDescent="0.3">
      <c r="A22" s="16" t="s">
        <v>34</v>
      </c>
      <c r="B22" s="378" t="s">
        <v>35</v>
      </c>
      <c r="C22" s="22" t="s">
        <v>13</v>
      </c>
      <c r="D22" s="22" t="s">
        <v>14</v>
      </c>
      <c r="E22" s="19" t="s">
        <v>15</v>
      </c>
    </row>
    <row r="23" spans="1:5" x14ac:dyDescent="0.3">
      <c r="A23" s="16" t="s">
        <v>37</v>
      </c>
      <c r="B23" s="378" t="s">
        <v>232</v>
      </c>
      <c r="C23" s="22" t="s">
        <v>13</v>
      </c>
      <c r="D23" s="22" t="s">
        <v>30</v>
      </c>
      <c r="E23" s="19" t="s">
        <v>15</v>
      </c>
    </row>
    <row r="24" spans="1:5" x14ac:dyDescent="0.3">
      <c r="A24" s="16" t="s">
        <v>37</v>
      </c>
      <c r="B24" s="378" t="s">
        <v>38</v>
      </c>
      <c r="C24" s="22" t="s">
        <v>13</v>
      </c>
      <c r="D24" s="22" t="s">
        <v>30</v>
      </c>
      <c r="E24" s="19" t="s">
        <v>33</v>
      </c>
    </row>
    <row r="25" spans="1:5" x14ac:dyDescent="0.3">
      <c r="A25" s="16" t="s">
        <v>37</v>
      </c>
      <c r="B25" s="378" t="s">
        <v>39</v>
      </c>
      <c r="C25" s="22" t="s">
        <v>13</v>
      </c>
      <c r="D25" s="22" t="s">
        <v>30</v>
      </c>
      <c r="E25" s="19" t="s">
        <v>33</v>
      </c>
    </row>
    <row r="26" spans="1:5" x14ac:dyDescent="0.3">
      <c r="A26" s="24" t="s">
        <v>37</v>
      </c>
      <c r="B26" s="432" t="s">
        <v>573</v>
      </c>
      <c r="C26" s="433"/>
      <c r="D26" s="433" t="s">
        <v>30</v>
      </c>
      <c r="E26" s="19" t="s">
        <v>31</v>
      </c>
    </row>
    <row r="27" spans="1:5" x14ac:dyDescent="0.3">
      <c r="A27" s="16" t="s">
        <v>37</v>
      </c>
      <c r="B27" s="378" t="s">
        <v>40</v>
      </c>
      <c r="C27" s="22" t="s">
        <v>13</v>
      </c>
      <c r="D27" s="22" t="s">
        <v>30</v>
      </c>
      <c r="E27" s="19" t="s">
        <v>33</v>
      </c>
    </row>
    <row r="28" spans="1:5" x14ac:dyDescent="0.3">
      <c r="A28" s="45" t="s">
        <v>37</v>
      </c>
      <c r="B28" s="434" t="s">
        <v>42</v>
      </c>
      <c r="C28" s="22" t="s">
        <v>13</v>
      </c>
      <c r="D28" s="22" t="s">
        <v>30</v>
      </c>
      <c r="E28" s="19" t="s">
        <v>33</v>
      </c>
    </row>
    <row r="29" spans="1:5" x14ac:dyDescent="0.3">
      <c r="A29" s="16" t="s">
        <v>46</v>
      </c>
      <c r="B29" s="378" t="s">
        <v>47</v>
      </c>
      <c r="C29" s="22" t="s">
        <v>13</v>
      </c>
      <c r="D29" s="22" t="s">
        <v>14</v>
      </c>
      <c r="E29" s="19" t="s">
        <v>15</v>
      </c>
    </row>
    <row r="30" spans="1:5" x14ac:dyDescent="0.3">
      <c r="A30" s="16" t="s">
        <v>46</v>
      </c>
      <c r="B30" s="381" t="s">
        <v>48</v>
      </c>
      <c r="C30" s="17" t="s">
        <v>13</v>
      </c>
      <c r="D30" s="17" t="s">
        <v>14</v>
      </c>
      <c r="E30" s="19" t="s">
        <v>15</v>
      </c>
    </row>
    <row r="31" spans="1:5" x14ac:dyDescent="0.3">
      <c r="A31" s="16" t="s">
        <v>46</v>
      </c>
      <c r="B31" s="378" t="s">
        <v>255</v>
      </c>
      <c r="C31" s="22" t="s">
        <v>18</v>
      </c>
      <c r="D31" s="22" t="s">
        <v>14</v>
      </c>
      <c r="E31" s="19" t="s">
        <v>15</v>
      </c>
    </row>
    <row r="32" spans="1:5" x14ac:dyDescent="0.3">
      <c r="A32" s="16" t="s">
        <v>46</v>
      </c>
      <c r="B32" s="378" t="s">
        <v>50</v>
      </c>
      <c r="C32" s="22" t="s">
        <v>13</v>
      </c>
      <c r="D32" s="22" t="s">
        <v>14</v>
      </c>
      <c r="E32" s="19" t="s">
        <v>15</v>
      </c>
    </row>
    <row r="33" spans="1:5" ht="27" x14ac:dyDescent="0.3">
      <c r="A33" s="16" t="s">
        <v>46</v>
      </c>
      <c r="B33" s="378" t="s">
        <v>52</v>
      </c>
      <c r="C33" s="22" t="s">
        <v>18</v>
      </c>
      <c r="D33" s="22" t="s">
        <v>14</v>
      </c>
      <c r="E33" s="19" t="s">
        <v>15</v>
      </c>
    </row>
    <row r="34" spans="1:5" x14ac:dyDescent="0.3">
      <c r="A34" s="16" t="s">
        <v>53</v>
      </c>
      <c r="B34" s="378" t="s">
        <v>54</v>
      </c>
      <c r="C34" s="22" t="s">
        <v>13</v>
      </c>
      <c r="D34" s="22" t="s">
        <v>14</v>
      </c>
      <c r="E34" s="19" t="s">
        <v>33</v>
      </c>
    </row>
    <row r="35" spans="1:5" x14ac:dyDescent="0.3">
      <c r="A35" s="16" t="s">
        <v>53</v>
      </c>
      <c r="B35" s="378" t="s">
        <v>55</v>
      </c>
      <c r="C35" s="22" t="s">
        <v>18</v>
      </c>
      <c r="D35" s="22" t="s">
        <v>14</v>
      </c>
      <c r="E35" s="19" t="s">
        <v>33</v>
      </c>
    </row>
    <row r="36" spans="1:5" x14ac:dyDescent="0.3">
      <c r="A36" s="16" t="s">
        <v>56</v>
      </c>
      <c r="B36" s="378" t="s">
        <v>57</v>
      </c>
      <c r="C36" s="22" t="s">
        <v>13</v>
      </c>
      <c r="D36" s="22" t="s">
        <v>14</v>
      </c>
      <c r="E36" s="19" t="s">
        <v>15</v>
      </c>
    </row>
    <row r="37" spans="1:5" x14ac:dyDescent="0.3">
      <c r="A37" s="16" t="s">
        <v>56</v>
      </c>
      <c r="B37" s="382" t="s">
        <v>58</v>
      </c>
      <c r="C37" s="43" t="s">
        <v>13</v>
      </c>
      <c r="D37" s="43" t="s">
        <v>30</v>
      </c>
      <c r="E37" s="19" t="s">
        <v>33</v>
      </c>
    </row>
    <row r="38" spans="1:5" x14ac:dyDescent="0.3">
      <c r="A38" s="16" t="s">
        <v>56</v>
      </c>
      <c r="B38" s="377" t="s">
        <v>59</v>
      </c>
      <c r="C38" s="20" t="s">
        <v>13</v>
      </c>
      <c r="D38" s="20" t="s">
        <v>30</v>
      </c>
      <c r="E38" s="19" t="s">
        <v>33</v>
      </c>
    </row>
    <row r="39" spans="1:5" x14ac:dyDescent="0.3">
      <c r="A39" s="16" t="s">
        <v>56</v>
      </c>
      <c r="B39" s="378" t="s">
        <v>60</v>
      </c>
      <c r="C39" s="22" t="s">
        <v>13</v>
      </c>
      <c r="D39" s="22" t="s">
        <v>14</v>
      </c>
      <c r="E39" s="19" t="s">
        <v>15</v>
      </c>
    </row>
    <row r="40" spans="1:5" x14ac:dyDescent="0.3">
      <c r="A40" s="16" t="s">
        <v>61</v>
      </c>
      <c r="B40" s="378" t="s">
        <v>62</v>
      </c>
      <c r="C40" s="22" t="s">
        <v>18</v>
      </c>
      <c r="D40" s="22" t="s">
        <v>14</v>
      </c>
      <c r="E40" s="19" t="s">
        <v>15</v>
      </c>
    </row>
    <row r="41" spans="1:5" x14ac:dyDescent="0.3">
      <c r="A41" s="16" t="s">
        <v>63</v>
      </c>
      <c r="B41" s="378" t="s">
        <v>64</v>
      </c>
      <c r="C41" s="22" t="s">
        <v>13</v>
      </c>
      <c r="D41" s="22" t="s">
        <v>30</v>
      </c>
      <c r="E41" s="19" t="s">
        <v>33</v>
      </c>
    </row>
    <row r="42" spans="1:5" x14ac:dyDescent="0.3">
      <c r="A42" s="16" t="s">
        <v>65</v>
      </c>
      <c r="B42" s="382" t="s">
        <v>66</v>
      </c>
      <c r="C42" s="43" t="s">
        <v>13</v>
      </c>
      <c r="D42" s="43" t="s">
        <v>14</v>
      </c>
      <c r="E42" s="19" t="s">
        <v>33</v>
      </c>
    </row>
    <row r="43" spans="1:5" x14ac:dyDescent="0.3">
      <c r="A43" s="16" t="s">
        <v>65</v>
      </c>
      <c r="B43" s="378" t="s">
        <v>68</v>
      </c>
      <c r="C43" s="22" t="s">
        <v>18</v>
      </c>
      <c r="D43" s="22" t="s">
        <v>14</v>
      </c>
      <c r="E43" s="19" t="s">
        <v>15</v>
      </c>
    </row>
    <row r="44" spans="1:5" x14ac:dyDescent="0.3">
      <c r="A44" s="16" t="s">
        <v>65</v>
      </c>
      <c r="B44" s="378" t="s">
        <v>69</v>
      </c>
      <c r="C44" s="22" t="s">
        <v>13</v>
      </c>
      <c r="D44" s="22" t="s">
        <v>14</v>
      </c>
      <c r="E44" s="19" t="s">
        <v>15</v>
      </c>
    </row>
    <row r="45" spans="1:5" x14ac:dyDescent="0.3">
      <c r="A45" s="16" t="s">
        <v>65</v>
      </c>
      <c r="B45" s="384" t="s">
        <v>70</v>
      </c>
      <c r="C45" s="46" t="s">
        <v>13</v>
      </c>
      <c r="D45" s="46" t="s">
        <v>30</v>
      </c>
      <c r="E45" s="19" t="s">
        <v>31</v>
      </c>
    </row>
    <row r="46" spans="1:5" x14ac:dyDescent="0.3">
      <c r="A46" s="16" t="s">
        <v>65</v>
      </c>
      <c r="B46" s="378" t="s">
        <v>71</v>
      </c>
      <c r="C46" s="22" t="s">
        <v>13</v>
      </c>
      <c r="D46" s="22" t="s">
        <v>14</v>
      </c>
      <c r="E46" s="19" t="s">
        <v>15</v>
      </c>
    </row>
    <row r="47" spans="1:5" x14ac:dyDescent="0.3">
      <c r="A47" s="16" t="s">
        <v>72</v>
      </c>
      <c r="B47" s="378" t="s">
        <v>73</v>
      </c>
      <c r="C47" s="22" t="s">
        <v>13</v>
      </c>
      <c r="D47" s="22" t="s">
        <v>14</v>
      </c>
      <c r="E47" s="19" t="s">
        <v>15</v>
      </c>
    </row>
    <row r="48" spans="1:5" x14ac:dyDescent="0.3">
      <c r="A48" s="16" t="s">
        <v>72</v>
      </c>
      <c r="B48" s="378" t="s">
        <v>74</v>
      </c>
      <c r="C48" s="22" t="s">
        <v>13</v>
      </c>
      <c r="D48" s="22" t="s">
        <v>30</v>
      </c>
      <c r="E48" s="19" t="s">
        <v>15</v>
      </c>
    </row>
    <row r="49" spans="1:5" x14ac:dyDescent="0.3">
      <c r="A49" s="16" t="s">
        <v>72</v>
      </c>
      <c r="B49" s="378" t="s">
        <v>76</v>
      </c>
      <c r="C49" s="22" t="s">
        <v>13</v>
      </c>
      <c r="D49" s="22" t="s">
        <v>14</v>
      </c>
      <c r="E49" s="19" t="s">
        <v>31</v>
      </c>
    </row>
    <row r="50" spans="1:5" x14ac:dyDescent="0.3">
      <c r="A50" s="17" t="s">
        <v>72</v>
      </c>
      <c r="B50" s="381" t="s">
        <v>77</v>
      </c>
      <c r="C50" s="17" t="s">
        <v>13</v>
      </c>
      <c r="D50" s="17" t="s">
        <v>30</v>
      </c>
      <c r="E50" s="19" t="s">
        <v>33</v>
      </c>
    </row>
    <row r="51" spans="1:5" x14ac:dyDescent="0.3">
      <c r="A51" s="16" t="s">
        <v>78</v>
      </c>
      <c r="B51" s="435" t="s">
        <v>79</v>
      </c>
      <c r="C51" s="22" t="s">
        <v>13</v>
      </c>
      <c r="D51" s="22" t="s">
        <v>30</v>
      </c>
      <c r="E51" s="19" t="s">
        <v>15</v>
      </c>
    </row>
    <row r="52" spans="1:5" x14ac:dyDescent="0.3">
      <c r="A52" s="16" t="s">
        <v>78</v>
      </c>
      <c r="B52" s="378" t="s">
        <v>82</v>
      </c>
      <c r="C52" s="22" t="s">
        <v>13</v>
      </c>
      <c r="D52" s="22" t="s">
        <v>30</v>
      </c>
      <c r="E52" s="19" t="s">
        <v>33</v>
      </c>
    </row>
    <row r="53" spans="1:5" x14ac:dyDescent="0.3">
      <c r="A53" s="16" t="s">
        <v>78</v>
      </c>
      <c r="B53" s="378" t="s">
        <v>83</v>
      </c>
      <c r="C53" s="22" t="s">
        <v>13</v>
      </c>
      <c r="D53" s="22" t="s">
        <v>30</v>
      </c>
      <c r="E53" s="19" t="s">
        <v>15</v>
      </c>
    </row>
    <row r="54" spans="1:5" x14ac:dyDescent="0.3">
      <c r="A54" s="16" t="s">
        <v>78</v>
      </c>
      <c r="B54" s="378" t="s">
        <v>84</v>
      </c>
      <c r="C54" s="22" t="s">
        <v>13</v>
      </c>
      <c r="D54" s="22" t="s">
        <v>30</v>
      </c>
      <c r="E54" s="19" t="s">
        <v>15</v>
      </c>
    </row>
    <row r="55" spans="1:5" x14ac:dyDescent="0.3">
      <c r="A55" s="16" t="s">
        <v>78</v>
      </c>
      <c r="B55" s="384" t="s">
        <v>85</v>
      </c>
      <c r="C55" s="46" t="s">
        <v>13</v>
      </c>
      <c r="D55" s="46" t="s">
        <v>14</v>
      </c>
      <c r="E55" s="19" t="s">
        <v>31</v>
      </c>
    </row>
    <row r="56" spans="1:5" x14ac:dyDescent="0.3">
      <c r="A56" s="16" t="s">
        <v>86</v>
      </c>
      <c r="B56" s="378" t="s">
        <v>87</v>
      </c>
      <c r="C56" s="22" t="s">
        <v>13</v>
      </c>
      <c r="D56" s="22" t="s">
        <v>14</v>
      </c>
      <c r="E56" s="19" t="s">
        <v>15</v>
      </c>
    </row>
    <row r="57" spans="1:5" x14ac:dyDescent="0.3">
      <c r="A57" s="16" t="s">
        <v>88</v>
      </c>
      <c r="B57" s="378" t="s">
        <v>89</v>
      </c>
      <c r="C57" s="22" t="s">
        <v>13</v>
      </c>
      <c r="D57" s="22" t="s">
        <v>30</v>
      </c>
      <c r="E57" s="19" t="s">
        <v>33</v>
      </c>
    </row>
    <row r="58" spans="1:5" x14ac:dyDescent="0.3">
      <c r="A58" s="16" t="s">
        <v>90</v>
      </c>
      <c r="B58" s="378" t="s">
        <v>91</v>
      </c>
      <c r="C58" s="22" t="s">
        <v>13</v>
      </c>
      <c r="D58" s="22" t="s">
        <v>30</v>
      </c>
      <c r="E58" s="19" t="s">
        <v>33</v>
      </c>
    </row>
    <row r="59" spans="1:5" x14ac:dyDescent="0.3">
      <c r="A59" s="16" t="s">
        <v>353</v>
      </c>
      <c r="B59" s="378" t="s">
        <v>355</v>
      </c>
      <c r="C59" s="22" t="s">
        <v>18</v>
      </c>
      <c r="D59" s="22" t="s">
        <v>14</v>
      </c>
      <c r="E59" s="19" t="s">
        <v>15</v>
      </c>
    </row>
    <row r="60" spans="1:5" x14ac:dyDescent="0.3">
      <c r="A60" s="16" t="s">
        <v>97</v>
      </c>
      <c r="B60" s="378" t="s">
        <v>100</v>
      </c>
      <c r="C60" s="22" t="s">
        <v>13</v>
      </c>
      <c r="D60" s="22" t="s">
        <v>14</v>
      </c>
      <c r="E60" s="19" t="s">
        <v>15</v>
      </c>
    </row>
  </sheetData>
  <sheetProtection algorithmName="SHA-512" hashValue="wtgIzcyrZwST6C31mqGYZWj0eIKraJx4z/Dn+EmxfsfBU3oyRdjDPlOikoYeByELpzt8joJvPqfH9kBZpkli1g==" saltValue="XPc0SePpooRpvfXEHrnw8g==" spinCount="100000" sheet="1" objects="1" scenarios="1"/>
  <mergeCells count="6">
    <mergeCell ref="A7:F10"/>
    <mergeCell ref="E1:F5"/>
    <mergeCell ref="A3:D3"/>
    <mergeCell ref="A4:D4"/>
    <mergeCell ref="A1:D1"/>
    <mergeCell ref="A2:D2"/>
  </mergeCells>
  <pageMargins left="0.7" right="0.7" top="0.75" bottom="0.75" header="0.3" footer="0.3"/>
  <pageSetup paperSize="14" scale="3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2C87-5A2F-4F1F-9D53-A0AF7675DA41}">
  <sheetPr>
    <tabColor theme="9" tint="0.79998168889431442"/>
    <pageSetUpPr fitToPage="1"/>
  </sheetPr>
  <dimension ref="A1:BB140"/>
  <sheetViews>
    <sheetView showGridLines="0" topLeftCell="O1" zoomScale="75" zoomScaleNormal="75" workbookViewId="0">
      <selection activeCell="P6" sqref="P6:V7"/>
    </sheetView>
  </sheetViews>
  <sheetFormatPr baseColWidth="10" defaultRowHeight="16.5" x14ac:dyDescent="0.3"/>
  <cols>
    <col min="1" max="1" width="15.25" customWidth="1"/>
    <col min="2" max="2" width="9.25" customWidth="1"/>
    <col min="3" max="3" width="8.875" customWidth="1"/>
    <col min="4" max="4" width="9.875" customWidth="1"/>
    <col min="5" max="5" width="9.375" customWidth="1"/>
    <col min="6" max="6" width="10.25" customWidth="1"/>
    <col min="7" max="7" width="8.75" customWidth="1"/>
    <col min="8" max="8" width="10.875" customWidth="1"/>
    <col min="9" max="9" width="9.25" customWidth="1"/>
    <col min="10" max="10" width="9.5" customWidth="1"/>
    <col min="11" max="11" width="8.875" customWidth="1"/>
    <col min="12" max="12" width="10.25" customWidth="1"/>
    <col min="13" max="13" width="9.625" customWidth="1"/>
    <col min="15" max="15" width="1.125" customWidth="1"/>
    <col min="16" max="16" width="15.375" customWidth="1"/>
    <col min="17" max="21" width="10.625" customWidth="1"/>
    <col min="22" max="22" width="11.875" customWidth="1"/>
    <col min="23" max="23" width="11.875" style="260" customWidth="1"/>
    <col min="24" max="32" width="10.625" customWidth="1"/>
    <col min="33" max="34" width="10.625" style="260" customWidth="1"/>
    <col min="35" max="42" width="10.625" customWidth="1"/>
    <col min="43" max="43" width="10.625" style="260" customWidth="1"/>
    <col min="44" max="44" width="10.625" customWidth="1"/>
    <col min="45" max="45" width="10.625" style="260" customWidth="1"/>
    <col min="46" max="52" width="10.625" customWidth="1"/>
    <col min="53" max="53" width="10.625" style="260" customWidth="1"/>
    <col min="54" max="54" width="1.75" customWidth="1"/>
  </cols>
  <sheetData>
    <row r="1" spans="1:54" x14ac:dyDescent="0.3">
      <c r="A1" s="10"/>
      <c r="B1" s="10"/>
      <c r="C1" s="10"/>
      <c r="D1" s="10"/>
      <c r="E1" s="10"/>
      <c r="F1" s="10"/>
      <c r="G1" s="10"/>
      <c r="H1" s="10"/>
      <c r="I1" s="10"/>
      <c r="J1" s="10"/>
      <c r="K1" s="10"/>
      <c r="L1" s="10"/>
      <c r="M1" s="661"/>
      <c r="N1" s="661"/>
      <c r="O1" s="542"/>
      <c r="U1" s="609"/>
      <c r="V1" s="609"/>
      <c r="W1" s="541"/>
      <c r="Y1" s="9"/>
      <c r="AE1" s="609"/>
      <c r="AF1" s="609"/>
      <c r="AG1" s="541"/>
      <c r="AH1" s="9"/>
      <c r="AI1" s="9"/>
      <c r="AO1" s="609"/>
      <c r="AP1" s="609"/>
      <c r="AQ1" s="541"/>
      <c r="AR1" s="9"/>
      <c r="AS1" s="9"/>
      <c r="AY1" s="609"/>
      <c r="AZ1" s="609"/>
      <c r="BA1" s="541"/>
      <c r="BB1" s="542"/>
    </row>
    <row r="2" spans="1:54" x14ac:dyDescent="0.3">
      <c r="A2" s="610" t="s">
        <v>0</v>
      </c>
      <c r="B2" s="610"/>
      <c r="C2" s="610"/>
      <c r="D2" s="610"/>
      <c r="E2" s="610"/>
      <c r="F2" s="610"/>
      <c r="G2" s="610"/>
      <c r="H2" s="610"/>
      <c r="I2" s="610"/>
      <c r="J2" s="610"/>
      <c r="K2" s="610"/>
      <c r="L2" s="10"/>
      <c r="M2" s="661"/>
      <c r="N2" s="661"/>
      <c r="O2" s="542"/>
      <c r="P2" s="242" t="s">
        <v>0</v>
      </c>
      <c r="U2" s="609"/>
      <c r="V2" s="609"/>
      <c r="W2" s="541"/>
      <c r="Y2" s="9"/>
      <c r="Z2" s="242" t="s">
        <v>0</v>
      </c>
      <c r="AE2" s="609"/>
      <c r="AF2" s="609"/>
      <c r="AG2" s="541"/>
      <c r="AH2" s="9"/>
      <c r="AI2" s="9"/>
      <c r="AJ2" s="242" t="s">
        <v>0</v>
      </c>
      <c r="AO2" s="609"/>
      <c r="AP2" s="609"/>
      <c r="AQ2" s="541"/>
      <c r="AR2" s="9"/>
      <c r="AS2" s="9"/>
      <c r="AT2" s="242" t="s">
        <v>0</v>
      </c>
      <c r="AY2" s="609"/>
      <c r="AZ2" s="609"/>
      <c r="BA2" s="541"/>
      <c r="BB2" s="542"/>
    </row>
    <row r="3" spans="1:54" x14ac:dyDescent="0.3">
      <c r="A3" s="610" t="s">
        <v>1</v>
      </c>
      <c r="B3" s="610"/>
      <c r="C3" s="610"/>
      <c r="D3" s="610"/>
      <c r="E3" s="610"/>
      <c r="F3" s="610"/>
      <c r="G3" s="610"/>
      <c r="H3" s="610"/>
      <c r="I3" s="610"/>
      <c r="J3" s="610"/>
      <c r="K3" s="610"/>
      <c r="L3" s="10"/>
      <c r="M3" s="661"/>
      <c r="N3" s="661"/>
      <c r="O3" s="542"/>
      <c r="P3" s="241" t="s">
        <v>493</v>
      </c>
      <c r="U3" s="609"/>
      <c r="V3" s="609"/>
      <c r="W3" s="541"/>
      <c r="Y3" s="9"/>
      <c r="Z3" s="241" t="s">
        <v>493</v>
      </c>
      <c r="AE3" s="609"/>
      <c r="AF3" s="609"/>
      <c r="AG3" s="541"/>
      <c r="AH3" s="9"/>
      <c r="AI3" s="9"/>
      <c r="AJ3" s="241" t="s">
        <v>493</v>
      </c>
      <c r="AO3" s="609"/>
      <c r="AP3" s="609"/>
      <c r="AQ3" s="541"/>
      <c r="AR3" s="9"/>
      <c r="AS3" s="9"/>
      <c r="AT3" s="241" t="s">
        <v>493</v>
      </c>
      <c r="AY3" s="609"/>
      <c r="AZ3" s="609"/>
      <c r="BA3" s="541"/>
      <c r="BB3" s="542"/>
    </row>
    <row r="4" spans="1:54" x14ac:dyDescent="0.3">
      <c r="A4" s="661" t="s">
        <v>4</v>
      </c>
      <c r="B4" s="661"/>
      <c r="C4" s="661"/>
      <c r="D4" s="661"/>
      <c r="E4" s="661"/>
      <c r="F4" s="661"/>
      <c r="G4" s="661"/>
      <c r="H4" s="661"/>
      <c r="I4" s="661"/>
      <c r="J4" s="661"/>
      <c r="K4" s="661"/>
      <c r="M4" s="661"/>
      <c r="N4" s="661"/>
      <c r="O4" s="542"/>
      <c r="P4" t="s">
        <v>494</v>
      </c>
      <c r="U4" s="609"/>
      <c r="V4" s="609"/>
      <c r="W4" s="541"/>
      <c r="Y4" s="9"/>
      <c r="Z4" t="s">
        <v>494</v>
      </c>
      <c r="AE4" s="609"/>
      <c r="AF4" s="609"/>
      <c r="AG4" s="541"/>
      <c r="AH4" s="9"/>
      <c r="AI4" s="9"/>
      <c r="AJ4" t="s">
        <v>494</v>
      </c>
      <c r="AO4" s="609"/>
      <c r="AP4" s="609"/>
      <c r="AQ4" s="541"/>
      <c r="AR4" s="9"/>
      <c r="AS4" s="9"/>
      <c r="AT4" t="s">
        <v>494</v>
      </c>
      <c r="AY4" s="609"/>
      <c r="AZ4" s="609"/>
      <c r="BA4" s="541"/>
      <c r="BB4" s="542"/>
    </row>
    <row r="5" spans="1:54" x14ac:dyDescent="0.3">
      <c r="M5" s="661"/>
      <c r="N5" s="661"/>
      <c r="O5" s="542"/>
      <c r="U5" s="609"/>
      <c r="V5" s="609"/>
      <c r="W5" s="541"/>
      <c r="Y5" s="9"/>
      <c r="AE5" s="609"/>
      <c r="AF5" s="609"/>
      <c r="AG5" s="541"/>
      <c r="AH5" s="9"/>
      <c r="AI5" s="9"/>
      <c r="AO5" s="609"/>
      <c r="AP5" s="609"/>
      <c r="AQ5" s="541"/>
      <c r="AR5" s="9"/>
      <c r="AS5" s="9"/>
      <c r="AY5" s="609"/>
      <c r="AZ5" s="609"/>
      <c r="BA5" s="541"/>
      <c r="BB5" s="542"/>
    </row>
    <row r="6" spans="1:54" ht="28.5" customHeight="1" x14ac:dyDescent="0.3">
      <c r="A6" s="355" t="s">
        <v>597</v>
      </c>
      <c r="B6" s="243"/>
      <c r="C6" s="243"/>
      <c r="D6" s="243"/>
      <c r="E6" s="243"/>
      <c r="F6" s="243"/>
      <c r="G6" s="243"/>
      <c r="H6" s="243"/>
      <c r="I6" s="243"/>
      <c r="J6" s="243"/>
      <c r="K6" s="243"/>
      <c r="L6" s="243"/>
      <c r="M6" s="10"/>
      <c r="N6" s="1"/>
      <c r="O6" s="542"/>
      <c r="P6" s="611" t="s">
        <v>675</v>
      </c>
      <c r="Q6" s="611"/>
      <c r="R6" s="611"/>
      <c r="S6" s="611"/>
      <c r="T6" s="611"/>
      <c r="U6" s="611"/>
      <c r="V6" s="611"/>
      <c r="W6" s="386"/>
      <c r="Y6" s="9"/>
      <c r="Z6" s="611" t="s">
        <v>671</v>
      </c>
      <c r="AA6" s="612"/>
      <c r="AB6" s="612"/>
      <c r="AC6" s="612"/>
      <c r="AD6" s="612"/>
      <c r="AE6" s="612"/>
      <c r="AF6" s="612"/>
      <c r="AG6" s="387"/>
      <c r="AH6" s="9"/>
      <c r="AI6" s="9"/>
      <c r="AJ6" s="611" t="s">
        <v>672</v>
      </c>
      <c r="AK6" s="612"/>
      <c r="AL6" s="612"/>
      <c r="AM6" s="612"/>
      <c r="AN6" s="612"/>
      <c r="AO6" s="612"/>
      <c r="AP6" s="612"/>
      <c r="AQ6" s="387"/>
      <c r="AR6" s="9"/>
      <c r="AS6" s="9"/>
      <c r="AT6" s="611" t="s">
        <v>673</v>
      </c>
      <c r="AU6" s="612"/>
      <c r="AV6" s="612"/>
      <c r="AW6" s="612"/>
      <c r="AX6" s="612"/>
      <c r="AY6" s="612"/>
      <c r="AZ6" s="612"/>
      <c r="BA6" s="387"/>
      <c r="BB6" s="542"/>
    </row>
    <row r="7" spans="1:54" x14ac:dyDescent="0.3">
      <c r="N7" s="1"/>
      <c r="O7" s="542"/>
      <c r="P7" s="611"/>
      <c r="Q7" s="611"/>
      <c r="R7" s="611"/>
      <c r="S7" s="611"/>
      <c r="T7" s="611"/>
      <c r="U7" s="611"/>
      <c r="V7" s="611"/>
      <c r="W7" s="386"/>
      <c r="Y7" s="9"/>
      <c r="Z7" s="612"/>
      <c r="AA7" s="612"/>
      <c r="AB7" s="612"/>
      <c r="AC7" s="612"/>
      <c r="AD7" s="612"/>
      <c r="AE7" s="612"/>
      <c r="AF7" s="612"/>
      <c r="AG7" s="387"/>
      <c r="AH7" s="9"/>
      <c r="AI7" s="9"/>
      <c r="AJ7" s="612"/>
      <c r="AK7" s="612"/>
      <c r="AL7" s="612"/>
      <c r="AM7" s="612"/>
      <c r="AN7" s="612"/>
      <c r="AO7" s="612"/>
      <c r="AP7" s="612"/>
      <c r="AQ7" s="387"/>
      <c r="AR7" s="9"/>
      <c r="AS7" s="9"/>
      <c r="AT7" s="612"/>
      <c r="AU7" s="612"/>
      <c r="AV7" s="612"/>
      <c r="AW7" s="612"/>
      <c r="AX7" s="612"/>
      <c r="AY7" s="612"/>
      <c r="AZ7" s="612"/>
      <c r="BA7" s="387"/>
      <c r="BB7" s="542"/>
    </row>
    <row r="8" spans="1:54" x14ac:dyDescent="0.3">
      <c r="A8" s="141" t="s">
        <v>588</v>
      </c>
      <c r="B8" s="1"/>
      <c r="C8" s="1"/>
      <c r="D8" s="1"/>
      <c r="E8" s="1"/>
      <c r="F8" s="1"/>
      <c r="G8" s="1"/>
      <c r="H8" s="1"/>
      <c r="I8" s="1"/>
      <c r="J8" s="1"/>
      <c r="K8" s="1"/>
      <c r="L8" s="1"/>
      <c r="M8" s="1"/>
      <c r="N8" s="1"/>
      <c r="O8" s="542"/>
      <c r="P8" s="8" t="s">
        <v>589</v>
      </c>
      <c r="Y8" s="9"/>
      <c r="Z8" s="8" t="s">
        <v>590</v>
      </c>
      <c r="AH8" s="9"/>
      <c r="AI8" s="9"/>
      <c r="AJ8" s="8" t="s">
        <v>591</v>
      </c>
      <c r="AR8" s="9"/>
      <c r="AS8" s="9"/>
      <c r="AT8" s="8" t="s">
        <v>592</v>
      </c>
      <c r="BB8" s="542"/>
    </row>
    <row r="9" spans="1:54" ht="26.25" customHeight="1" x14ac:dyDescent="0.3">
      <c r="A9" s="90"/>
      <c r="B9" s="72"/>
      <c r="C9" s="72"/>
      <c r="D9" s="72"/>
      <c r="E9" s="72"/>
      <c r="F9" s="72"/>
      <c r="G9" s="72"/>
      <c r="H9" s="72"/>
      <c r="I9" s="72"/>
      <c r="J9" s="72"/>
      <c r="K9" s="72"/>
      <c r="L9" s="72"/>
      <c r="M9" s="72"/>
      <c r="N9" s="1"/>
      <c r="O9" s="542"/>
      <c r="Q9" s="3"/>
      <c r="R9" s="3"/>
      <c r="S9" s="3"/>
      <c r="T9" s="3"/>
      <c r="U9" s="3"/>
      <c r="V9" s="3"/>
      <c r="W9" s="3"/>
      <c r="X9" s="3"/>
      <c r="Y9" s="372"/>
      <c r="AA9" s="3"/>
      <c r="AB9" s="3"/>
      <c r="AC9" s="3"/>
      <c r="AD9" s="3"/>
      <c r="AE9" s="3"/>
      <c r="AF9" s="3"/>
      <c r="AG9" s="3"/>
      <c r="AH9" s="372"/>
      <c r="AI9" s="372"/>
      <c r="AK9" s="3"/>
      <c r="AL9" s="3"/>
      <c r="AM9" s="3"/>
      <c r="AN9" s="3"/>
      <c r="AO9" s="3"/>
      <c r="AP9" s="3"/>
      <c r="AQ9" s="3"/>
      <c r="AR9" s="372"/>
      <c r="AS9" s="372"/>
      <c r="AU9" s="3"/>
      <c r="AV9" s="3"/>
      <c r="AW9" s="3"/>
      <c r="AX9" s="3"/>
      <c r="AY9" s="3"/>
      <c r="AZ9" s="3"/>
      <c r="BA9" s="3"/>
      <c r="BB9" s="543"/>
    </row>
    <row r="10" spans="1:54" ht="24" customHeight="1" x14ac:dyDescent="0.3">
      <c r="A10" s="720" t="s">
        <v>116</v>
      </c>
      <c r="B10" s="722" t="s">
        <v>582</v>
      </c>
      <c r="C10" s="723"/>
      <c r="D10" s="723"/>
      <c r="E10" s="723"/>
      <c r="F10" s="723"/>
      <c r="G10" s="724"/>
      <c r="H10" s="725" t="s">
        <v>583</v>
      </c>
      <c r="I10" s="726"/>
      <c r="J10" s="726"/>
      <c r="K10" s="726"/>
      <c r="L10" s="726"/>
      <c r="M10" s="727"/>
      <c r="N10" s="1"/>
      <c r="O10" s="542"/>
      <c r="P10" s="730" t="s">
        <v>116</v>
      </c>
      <c r="Q10" s="664" t="s">
        <v>119</v>
      </c>
      <c r="R10" s="664" t="s">
        <v>120</v>
      </c>
      <c r="S10" s="664" t="s">
        <v>121</v>
      </c>
      <c r="T10" s="664" t="s">
        <v>122</v>
      </c>
      <c r="U10" s="664" t="s">
        <v>123</v>
      </c>
      <c r="V10" s="664" t="s">
        <v>124</v>
      </c>
      <c r="W10" s="664" t="s">
        <v>581</v>
      </c>
      <c r="X10" s="3"/>
      <c r="Y10" s="372"/>
      <c r="Z10" s="730" t="s">
        <v>116</v>
      </c>
      <c r="AA10" s="664">
        <v>2014</v>
      </c>
      <c r="AB10" s="664">
        <v>2015</v>
      </c>
      <c r="AC10" s="664">
        <v>2016</v>
      </c>
      <c r="AD10" s="664">
        <v>2017</v>
      </c>
      <c r="AE10" s="664">
        <v>2018</v>
      </c>
      <c r="AF10" s="664">
        <v>2019</v>
      </c>
      <c r="AG10" s="664">
        <v>2020</v>
      </c>
      <c r="AH10" s="372"/>
      <c r="AI10" s="372"/>
      <c r="AJ10" s="663" t="s">
        <v>116</v>
      </c>
      <c r="AK10" s="662" t="s">
        <v>138</v>
      </c>
      <c r="AL10" s="662" t="s">
        <v>139</v>
      </c>
      <c r="AM10" s="662" t="s">
        <v>140</v>
      </c>
      <c r="AN10" s="662" t="s">
        <v>141</v>
      </c>
      <c r="AO10" s="662" t="s">
        <v>142</v>
      </c>
      <c r="AP10" s="662" t="s">
        <v>143</v>
      </c>
      <c r="AQ10" s="662" t="s">
        <v>587</v>
      </c>
      <c r="AR10" s="372"/>
      <c r="AS10" s="372"/>
      <c r="AT10" s="663" t="s">
        <v>116</v>
      </c>
      <c r="AU10" s="660" t="s">
        <v>165</v>
      </c>
      <c r="AV10" s="660" t="s">
        <v>144</v>
      </c>
      <c r="AW10" s="660" t="s">
        <v>145</v>
      </c>
      <c r="AX10" s="660" t="s">
        <v>146</v>
      </c>
      <c r="AY10" s="660" t="s">
        <v>147</v>
      </c>
      <c r="AZ10" s="660" t="s">
        <v>132</v>
      </c>
      <c r="BA10" s="660" t="s">
        <v>586</v>
      </c>
      <c r="BB10" s="543"/>
    </row>
    <row r="11" spans="1:54" ht="27" customHeight="1" x14ac:dyDescent="0.3">
      <c r="A11" s="721"/>
      <c r="B11" s="398" t="s">
        <v>115</v>
      </c>
      <c r="C11" s="398" t="s">
        <v>130</v>
      </c>
      <c r="D11" s="398" t="s">
        <v>581</v>
      </c>
      <c r="E11" s="398" t="s">
        <v>130</v>
      </c>
      <c r="F11" s="398" t="s">
        <v>584</v>
      </c>
      <c r="G11" s="398" t="s">
        <v>130</v>
      </c>
      <c r="H11" s="399" t="s">
        <v>115</v>
      </c>
      <c r="I11" s="399" t="s">
        <v>130</v>
      </c>
      <c r="J11" s="399" t="s">
        <v>585</v>
      </c>
      <c r="K11" s="399" t="s">
        <v>130</v>
      </c>
      <c r="L11" s="399" t="s">
        <v>586</v>
      </c>
      <c r="M11" s="399" t="s">
        <v>130</v>
      </c>
      <c r="N11" s="1"/>
      <c r="O11" s="542"/>
      <c r="P11" s="730"/>
      <c r="Q11" s="664"/>
      <c r="R11" s="664"/>
      <c r="S11" s="664"/>
      <c r="T11" s="664"/>
      <c r="U11" s="664"/>
      <c r="V11" s="664"/>
      <c r="W11" s="664"/>
      <c r="X11" s="3"/>
      <c r="Y11" s="372"/>
      <c r="Z11" s="730"/>
      <c r="AA11" s="664"/>
      <c r="AB11" s="664"/>
      <c r="AC11" s="664"/>
      <c r="AD11" s="664"/>
      <c r="AE11" s="664"/>
      <c r="AF11" s="664"/>
      <c r="AG11" s="664"/>
      <c r="AH11" s="372"/>
      <c r="AI11" s="372"/>
      <c r="AJ11" s="663"/>
      <c r="AK11" s="662"/>
      <c r="AL11" s="662"/>
      <c r="AM11" s="662"/>
      <c r="AN11" s="662"/>
      <c r="AO11" s="662"/>
      <c r="AP11" s="662"/>
      <c r="AQ11" s="662"/>
      <c r="AR11" s="372"/>
      <c r="AS11" s="372"/>
      <c r="AT11" s="663"/>
      <c r="AU11" s="660"/>
      <c r="AV11" s="660"/>
      <c r="AW11" s="660"/>
      <c r="AX11" s="660"/>
      <c r="AY11" s="660"/>
      <c r="AZ11" s="660"/>
      <c r="BA11" s="660"/>
      <c r="BB11" s="543"/>
    </row>
    <row r="12" spans="1:54" ht="16.5" customHeight="1" x14ac:dyDescent="0.3">
      <c r="A12" s="317" t="s">
        <v>31</v>
      </c>
      <c r="B12" s="318">
        <f>+D12+F12</f>
        <v>5</v>
      </c>
      <c r="C12" s="317">
        <f>+B12/B17*100</f>
        <v>2.1186440677966099</v>
      </c>
      <c r="D12" s="318">
        <v>2</v>
      </c>
      <c r="E12" s="317">
        <f>+D12/D17*100</f>
        <v>0.96618357487922701</v>
      </c>
      <c r="F12" s="318">
        <v>3</v>
      </c>
      <c r="G12" s="317">
        <f>+F12/F17*100</f>
        <v>10.344827586206897</v>
      </c>
      <c r="H12" s="320">
        <f>+J12+L12</f>
        <v>2</v>
      </c>
      <c r="I12" s="430">
        <f>+H12/H17*100</f>
        <v>0.96618357487922701</v>
      </c>
      <c r="J12" s="320">
        <v>2</v>
      </c>
      <c r="K12" s="430">
        <f>+J12/J17*100</f>
        <v>2.3529411764705883</v>
      </c>
      <c r="L12" s="320">
        <v>0</v>
      </c>
      <c r="M12" s="430">
        <f>+L12/L17*100</f>
        <v>0</v>
      </c>
      <c r="N12" s="1"/>
      <c r="O12" s="542"/>
      <c r="P12" s="4" t="s">
        <v>31</v>
      </c>
      <c r="Q12" s="5">
        <v>1</v>
      </c>
      <c r="R12" s="5">
        <v>1</v>
      </c>
      <c r="S12" s="5">
        <v>2</v>
      </c>
      <c r="T12" s="5">
        <v>2</v>
      </c>
      <c r="U12" s="5">
        <v>2</v>
      </c>
      <c r="V12" s="5">
        <v>2</v>
      </c>
      <c r="W12" s="318">
        <v>2</v>
      </c>
      <c r="X12" s="3"/>
      <c r="Y12" s="372"/>
      <c r="Z12" s="323" t="s">
        <v>31</v>
      </c>
      <c r="AA12" s="324">
        <v>2</v>
      </c>
      <c r="AB12" s="324">
        <v>2</v>
      </c>
      <c r="AC12" s="324">
        <v>3</v>
      </c>
      <c r="AD12" s="324">
        <v>4</v>
      </c>
      <c r="AE12" s="324">
        <v>4</v>
      </c>
      <c r="AF12" s="409">
        <v>2</v>
      </c>
      <c r="AG12" s="318">
        <v>3</v>
      </c>
      <c r="AH12" s="372"/>
      <c r="AI12" s="372"/>
      <c r="AJ12" s="326" t="s">
        <v>31</v>
      </c>
      <c r="AK12" s="327">
        <v>1</v>
      </c>
      <c r="AL12" s="328">
        <v>1</v>
      </c>
      <c r="AM12" s="328">
        <v>2</v>
      </c>
      <c r="AN12" s="328">
        <v>2</v>
      </c>
      <c r="AO12" s="328">
        <v>2</v>
      </c>
      <c r="AP12" s="420">
        <v>2</v>
      </c>
      <c r="AQ12" s="6">
        <v>2</v>
      </c>
      <c r="AR12" s="372"/>
      <c r="AS12" s="372"/>
      <c r="AT12" s="4" t="s">
        <v>31</v>
      </c>
      <c r="AU12" s="331">
        <v>0</v>
      </c>
      <c r="AV12" s="6">
        <v>0</v>
      </c>
      <c r="AW12" s="6">
        <v>0</v>
      </c>
      <c r="AX12" s="6">
        <v>0</v>
      </c>
      <c r="AY12" s="6">
        <v>0</v>
      </c>
      <c r="AZ12" s="6">
        <v>0</v>
      </c>
      <c r="BA12" s="6">
        <v>0</v>
      </c>
      <c r="BB12" s="543"/>
    </row>
    <row r="13" spans="1:54" x14ac:dyDescent="0.3">
      <c r="A13" s="391" t="s">
        <v>33</v>
      </c>
      <c r="B13" s="390">
        <f>+D13+F13</f>
        <v>15</v>
      </c>
      <c r="C13" s="391">
        <f>+B13/B17*100</f>
        <v>6.3559322033898304</v>
      </c>
      <c r="D13" s="392">
        <v>3</v>
      </c>
      <c r="E13" s="391">
        <f>+D13/D17*100</f>
        <v>1.4492753623188406</v>
      </c>
      <c r="F13" s="392">
        <v>12</v>
      </c>
      <c r="G13" s="391">
        <f>+F13/F17*100</f>
        <v>41.379310344827587</v>
      </c>
      <c r="H13" s="393">
        <f>+J13+L13</f>
        <v>3</v>
      </c>
      <c r="I13" s="431">
        <f>+H13/H17*100</f>
        <v>1.4492753623188406</v>
      </c>
      <c r="J13" s="393">
        <v>2</v>
      </c>
      <c r="K13" s="431">
        <f>+J13/J17*100</f>
        <v>2.3529411764705883</v>
      </c>
      <c r="L13" s="394">
        <v>1</v>
      </c>
      <c r="M13" s="431">
        <f>+L13/L17*100</f>
        <v>0.81967213114754101</v>
      </c>
      <c r="N13" s="1"/>
      <c r="O13" s="542"/>
      <c r="P13" s="401" t="s">
        <v>33</v>
      </c>
      <c r="Q13" s="402">
        <v>1</v>
      </c>
      <c r="R13" s="402">
        <v>3</v>
      </c>
      <c r="S13" s="402">
        <v>2</v>
      </c>
      <c r="T13" s="402">
        <v>5</v>
      </c>
      <c r="U13" s="402">
        <v>7</v>
      </c>
      <c r="V13" s="402">
        <v>5</v>
      </c>
      <c r="W13" s="392">
        <v>3</v>
      </c>
      <c r="X13" s="3"/>
      <c r="Y13" s="372"/>
      <c r="Z13" s="412" t="s">
        <v>33</v>
      </c>
      <c r="AA13" s="413">
        <v>5</v>
      </c>
      <c r="AB13" s="413">
        <v>5</v>
      </c>
      <c r="AC13" s="413">
        <v>7</v>
      </c>
      <c r="AD13" s="413">
        <v>9</v>
      </c>
      <c r="AE13" s="413">
        <v>11</v>
      </c>
      <c r="AF13" s="414">
        <v>12</v>
      </c>
      <c r="AG13" s="392">
        <v>12</v>
      </c>
      <c r="AH13" s="372"/>
      <c r="AI13" s="372"/>
      <c r="AJ13" s="412" t="s">
        <v>33</v>
      </c>
      <c r="AK13" s="411">
        <v>1</v>
      </c>
      <c r="AL13" s="415">
        <v>3</v>
      </c>
      <c r="AM13" s="415">
        <v>2</v>
      </c>
      <c r="AN13" s="415">
        <v>4</v>
      </c>
      <c r="AO13" s="415">
        <v>7</v>
      </c>
      <c r="AP13" s="416">
        <v>5</v>
      </c>
      <c r="AQ13" s="403">
        <v>2</v>
      </c>
      <c r="AR13" s="372"/>
      <c r="AS13" s="372"/>
      <c r="AT13" s="401" t="s">
        <v>33</v>
      </c>
      <c r="AU13" s="400">
        <v>0</v>
      </c>
      <c r="AV13" s="403">
        <v>0</v>
      </c>
      <c r="AW13" s="403">
        <v>0</v>
      </c>
      <c r="AX13" s="403">
        <v>1</v>
      </c>
      <c r="AY13" s="424">
        <v>0</v>
      </c>
      <c r="AZ13" s="424">
        <v>0</v>
      </c>
      <c r="BA13" s="424">
        <v>1</v>
      </c>
      <c r="BB13" s="543"/>
    </row>
    <row r="14" spans="1:54" ht="16.5" customHeight="1" x14ac:dyDescent="0.3">
      <c r="A14" s="317" t="s">
        <v>15</v>
      </c>
      <c r="B14" s="318">
        <f>+D14+F14</f>
        <v>27</v>
      </c>
      <c r="C14" s="430">
        <f>+B14/B17*100</f>
        <v>11.440677966101696</v>
      </c>
      <c r="D14" s="320">
        <v>22</v>
      </c>
      <c r="E14" s="430">
        <f>+D14/D17*100</f>
        <v>10.628019323671497</v>
      </c>
      <c r="F14" s="320">
        <v>5</v>
      </c>
      <c r="G14" s="430">
        <f>+F14/F17*100</f>
        <v>17.241379310344829</v>
      </c>
      <c r="H14" s="320">
        <f>+J14+L14</f>
        <v>22</v>
      </c>
      <c r="I14" s="430">
        <f>+H14/H17*100</f>
        <v>10.628019323671497</v>
      </c>
      <c r="J14" s="320">
        <v>15</v>
      </c>
      <c r="K14" s="430">
        <f>+J14/J17*100</f>
        <v>17.647058823529413</v>
      </c>
      <c r="L14" s="320">
        <v>7</v>
      </c>
      <c r="M14" s="430">
        <f>+L14/L17*100</f>
        <v>5.7377049180327866</v>
      </c>
      <c r="N14" s="1"/>
      <c r="O14" s="542"/>
      <c r="P14" s="4" t="s">
        <v>15</v>
      </c>
      <c r="Q14" s="5">
        <v>31</v>
      </c>
      <c r="R14" s="6">
        <v>29</v>
      </c>
      <c r="S14" s="6">
        <v>35</v>
      </c>
      <c r="T14" s="6">
        <v>52</v>
      </c>
      <c r="U14" s="6">
        <v>53</v>
      </c>
      <c r="V14" s="6">
        <v>35</v>
      </c>
      <c r="W14" s="320">
        <v>22</v>
      </c>
      <c r="X14" s="3"/>
      <c r="Y14" s="372"/>
      <c r="Z14" s="323" t="s">
        <v>15</v>
      </c>
      <c r="AA14" s="324">
        <v>8</v>
      </c>
      <c r="AB14" s="325">
        <v>7</v>
      </c>
      <c r="AC14" s="325">
        <v>6</v>
      </c>
      <c r="AD14" s="325">
        <v>2</v>
      </c>
      <c r="AE14" s="325">
        <v>3</v>
      </c>
      <c r="AF14" s="410">
        <v>4</v>
      </c>
      <c r="AG14" s="320">
        <v>5</v>
      </c>
      <c r="AH14" s="372"/>
      <c r="AI14" s="372"/>
      <c r="AJ14" s="323" t="s">
        <v>15</v>
      </c>
      <c r="AK14" s="329">
        <v>21</v>
      </c>
      <c r="AL14" s="325">
        <v>20</v>
      </c>
      <c r="AM14" s="325">
        <v>21</v>
      </c>
      <c r="AN14" s="325">
        <v>30</v>
      </c>
      <c r="AO14" s="325">
        <v>27</v>
      </c>
      <c r="AP14" s="410">
        <v>16</v>
      </c>
      <c r="AQ14" s="6">
        <v>15</v>
      </c>
      <c r="AR14" s="372"/>
      <c r="AS14" s="372"/>
      <c r="AT14" s="4" t="s">
        <v>15</v>
      </c>
      <c r="AU14" s="331">
        <v>10</v>
      </c>
      <c r="AV14" s="6">
        <v>9</v>
      </c>
      <c r="AW14" s="6">
        <v>14</v>
      </c>
      <c r="AX14" s="6">
        <v>22</v>
      </c>
      <c r="AY14" s="6">
        <v>26</v>
      </c>
      <c r="AZ14" s="6">
        <v>19</v>
      </c>
      <c r="BA14" s="6">
        <v>7</v>
      </c>
      <c r="BB14" s="543"/>
    </row>
    <row r="15" spans="1:54" x14ac:dyDescent="0.3">
      <c r="A15" s="391" t="s">
        <v>113</v>
      </c>
      <c r="B15" s="390">
        <f>+D15+F15</f>
        <v>77</v>
      </c>
      <c r="C15" s="431">
        <f>+B15/B17*100</f>
        <v>32.627118644067799</v>
      </c>
      <c r="D15" s="393">
        <v>71</v>
      </c>
      <c r="E15" s="431">
        <f>+D15/D17*100</f>
        <v>34.29951690821256</v>
      </c>
      <c r="F15" s="393">
        <v>6</v>
      </c>
      <c r="G15" s="431">
        <f>+F15/F17*100</f>
        <v>20.689655172413794</v>
      </c>
      <c r="H15" s="393">
        <f>+J15+L15</f>
        <v>71</v>
      </c>
      <c r="I15" s="431">
        <f>+H15/H17*100</f>
        <v>34.29951690821256</v>
      </c>
      <c r="J15" s="393">
        <v>38</v>
      </c>
      <c r="K15" s="431">
        <f>+J15/J17*100</f>
        <v>44.705882352941181</v>
      </c>
      <c r="L15" s="393">
        <v>33</v>
      </c>
      <c r="M15" s="431">
        <f>+L15/L17*100</f>
        <v>27.049180327868854</v>
      </c>
      <c r="N15" s="1"/>
      <c r="O15" s="542"/>
      <c r="P15" s="401" t="s">
        <v>113</v>
      </c>
      <c r="Q15" s="402">
        <v>100</v>
      </c>
      <c r="R15" s="403">
        <v>111</v>
      </c>
      <c r="S15" s="403">
        <v>102</v>
      </c>
      <c r="T15" s="403">
        <v>89</v>
      </c>
      <c r="U15" s="403">
        <v>82</v>
      </c>
      <c r="V15" s="403">
        <v>78</v>
      </c>
      <c r="W15" s="393">
        <v>71</v>
      </c>
      <c r="X15" s="3"/>
      <c r="Y15" s="372"/>
      <c r="Z15" s="412" t="s">
        <v>113</v>
      </c>
      <c r="AA15" s="413">
        <v>9</v>
      </c>
      <c r="AB15" s="415">
        <v>5</v>
      </c>
      <c r="AC15" s="415">
        <v>4</v>
      </c>
      <c r="AD15" s="415">
        <v>4</v>
      </c>
      <c r="AE15" s="415">
        <v>4</v>
      </c>
      <c r="AF15" s="416">
        <v>6</v>
      </c>
      <c r="AG15" s="393">
        <v>6</v>
      </c>
      <c r="AH15" s="372"/>
      <c r="AI15" s="372"/>
      <c r="AJ15" s="412" t="s">
        <v>113</v>
      </c>
      <c r="AK15" s="411">
        <v>50</v>
      </c>
      <c r="AL15" s="415">
        <v>49</v>
      </c>
      <c r="AM15" s="415">
        <v>45</v>
      </c>
      <c r="AN15" s="415">
        <v>36</v>
      </c>
      <c r="AO15" s="415">
        <v>31</v>
      </c>
      <c r="AP15" s="416">
        <v>40</v>
      </c>
      <c r="AQ15" s="403">
        <v>38</v>
      </c>
      <c r="AR15" s="372"/>
      <c r="AS15" s="372"/>
      <c r="AT15" s="401" t="s">
        <v>113</v>
      </c>
      <c r="AU15" s="400">
        <v>50</v>
      </c>
      <c r="AV15" s="403">
        <v>62</v>
      </c>
      <c r="AW15" s="403">
        <v>57</v>
      </c>
      <c r="AX15" s="403">
        <v>53</v>
      </c>
      <c r="AY15" s="403">
        <v>51</v>
      </c>
      <c r="AZ15" s="403">
        <v>38</v>
      </c>
      <c r="BA15" s="403">
        <v>33</v>
      </c>
      <c r="BB15" s="543"/>
    </row>
    <row r="16" spans="1:54" ht="16.5" customHeight="1" x14ac:dyDescent="0.3">
      <c r="A16" s="317" t="s">
        <v>114</v>
      </c>
      <c r="B16" s="318">
        <f>+D16+F16</f>
        <v>112</v>
      </c>
      <c r="C16" s="430">
        <f>+B16/B17*100</f>
        <v>47.457627118644069</v>
      </c>
      <c r="D16" s="322">
        <v>109</v>
      </c>
      <c r="E16" s="430">
        <f>+D16/D17*100</f>
        <v>52.657004830917877</v>
      </c>
      <c r="F16" s="320">
        <v>3</v>
      </c>
      <c r="G16" s="430">
        <f>+F16/F17*100</f>
        <v>10.344827586206897</v>
      </c>
      <c r="H16" s="320">
        <f>+J16+L16</f>
        <v>109</v>
      </c>
      <c r="I16" s="430">
        <f>+H16/H17*100</f>
        <v>52.657004830917877</v>
      </c>
      <c r="J16" s="322">
        <v>28</v>
      </c>
      <c r="K16" s="430">
        <f>+J16/J17*100</f>
        <v>32.941176470588232</v>
      </c>
      <c r="L16" s="320">
        <v>81</v>
      </c>
      <c r="M16" s="430">
        <f>+L16/L17*100</f>
        <v>66.393442622950815</v>
      </c>
      <c r="N16" s="1"/>
      <c r="O16" s="542"/>
      <c r="P16" s="4" t="s">
        <v>114</v>
      </c>
      <c r="Q16" s="5">
        <v>65</v>
      </c>
      <c r="R16" s="6">
        <v>53</v>
      </c>
      <c r="S16" s="6">
        <v>56</v>
      </c>
      <c r="T16" s="6">
        <v>57</v>
      </c>
      <c r="U16" s="7">
        <v>65</v>
      </c>
      <c r="V16" s="7">
        <v>90</v>
      </c>
      <c r="W16" s="322">
        <v>109</v>
      </c>
      <c r="X16" s="3"/>
      <c r="Y16" s="372"/>
      <c r="Z16" s="323" t="s">
        <v>114</v>
      </c>
      <c r="AA16" s="324">
        <v>16</v>
      </c>
      <c r="AB16" s="325">
        <v>2</v>
      </c>
      <c r="AC16" s="325">
        <v>2</v>
      </c>
      <c r="AD16" s="325">
        <v>2</v>
      </c>
      <c r="AE16" s="325">
        <v>3</v>
      </c>
      <c r="AF16" s="410">
        <v>3</v>
      </c>
      <c r="AG16" s="320">
        <v>3</v>
      </c>
      <c r="AH16" s="372"/>
      <c r="AI16" s="372"/>
      <c r="AJ16" s="323" t="s">
        <v>114</v>
      </c>
      <c r="AK16" s="329">
        <v>16</v>
      </c>
      <c r="AL16" s="325">
        <v>11</v>
      </c>
      <c r="AM16" s="325">
        <v>14</v>
      </c>
      <c r="AN16" s="325">
        <v>12</v>
      </c>
      <c r="AO16" s="330">
        <v>19</v>
      </c>
      <c r="AP16" s="421">
        <v>22</v>
      </c>
      <c r="AQ16" s="7">
        <v>28</v>
      </c>
      <c r="AR16" s="372"/>
      <c r="AS16" s="372"/>
      <c r="AT16" s="4" t="s">
        <v>114</v>
      </c>
      <c r="AU16" s="331">
        <v>49</v>
      </c>
      <c r="AV16" s="6">
        <v>42</v>
      </c>
      <c r="AW16" s="6">
        <v>42</v>
      </c>
      <c r="AX16" s="6">
        <v>45</v>
      </c>
      <c r="AY16" s="6">
        <v>46</v>
      </c>
      <c r="AZ16" s="6">
        <v>68</v>
      </c>
      <c r="BA16" s="6">
        <v>81</v>
      </c>
      <c r="BB16" s="543"/>
    </row>
    <row r="17" spans="1:54" x14ac:dyDescent="0.3">
      <c r="A17" s="395" t="s">
        <v>115</v>
      </c>
      <c r="B17" s="395">
        <f>+SUM(B12:B16)</f>
        <v>236</v>
      </c>
      <c r="C17" s="395">
        <f>+SUM(C12:C16)</f>
        <v>100</v>
      </c>
      <c r="D17" s="395">
        <f>+SUM(D12:D16)</f>
        <v>207</v>
      </c>
      <c r="E17" s="395">
        <f>+SUM(E12:E16)</f>
        <v>100</v>
      </c>
      <c r="F17" s="395">
        <f>+SUM(F12:F16)</f>
        <v>29</v>
      </c>
      <c r="G17" s="395">
        <f t="shared" ref="G17:M17" si="0">+SUM(G12:G16)</f>
        <v>100</v>
      </c>
      <c r="H17" s="395">
        <f t="shared" si="0"/>
        <v>207</v>
      </c>
      <c r="I17" s="395">
        <f t="shared" si="0"/>
        <v>100</v>
      </c>
      <c r="J17" s="395">
        <f t="shared" si="0"/>
        <v>85</v>
      </c>
      <c r="K17" s="395">
        <f t="shared" si="0"/>
        <v>100</v>
      </c>
      <c r="L17" s="395">
        <f t="shared" si="0"/>
        <v>122</v>
      </c>
      <c r="M17" s="395">
        <f t="shared" si="0"/>
        <v>100</v>
      </c>
      <c r="N17" s="1"/>
      <c r="O17" s="542"/>
      <c r="P17" s="404" t="s">
        <v>115</v>
      </c>
      <c r="Q17" s="404">
        <f t="shared" ref="Q17:V17" si="1">+SUM(Q12:Q16)</f>
        <v>198</v>
      </c>
      <c r="R17" s="404">
        <f t="shared" si="1"/>
        <v>197</v>
      </c>
      <c r="S17" s="404">
        <f t="shared" si="1"/>
        <v>197</v>
      </c>
      <c r="T17" s="404">
        <f t="shared" si="1"/>
        <v>205</v>
      </c>
      <c r="U17" s="404">
        <f t="shared" si="1"/>
        <v>209</v>
      </c>
      <c r="V17" s="404">
        <f t="shared" si="1"/>
        <v>210</v>
      </c>
      <c r="W17" s="404">
        <f>+SUM(W12:W16)</f>
        <v>207</v>
      </c>
      <c r="X17" s="3"/>
      <c r="Y17" s="372"/>
      <c r="Z17" s="417" t="s">
        <v>115</v>
      </c>
      <c r="AA17" s="417">
        <f t="shared" ref="AA17:AF17" si="2">+SUM(AA12:AA16)</f>
        <v>40</v>
      </c>
      <c r="AB17" s="417">
        <f t="shared" si="2"/>
        <v>21</v>
      </c>
      <c r="AC17" s="417">
        <f t="shared" si="2"/>
        <v>22</v>
      </c>
      <c r="AD17" s="417">
        <f t="shared" si="2"/>
        <v>21</v>
      </c>
      <c r="AE17" s="417">
        <f t="shared" si="2"/>
        <v>25</v>
      </c>
      <c r="AF17" s="418">
        <f t="shared" si="2"/>
        <v>27</v>
      </c>
      <c r="AG17" s="395">
        <f>+SUM(AG12:AG16)</f>
        <v>29</v>
      </c>
      <c r="AH17" s="372"/>
      <c r="AI17" s="372"/>
      <c r="AJ17" s="417" t="s">
        <v>115</v>
      </c>
      <c r="AK17" s="417">
        <f t="shared" ref="AK17:AQ17" si="3">+SUM(AK12:AK16)</f>
        <v>89</v>
      </c>
      <c r="AL17" s="417">
        <f t="shared" si="3"/>
        <v>84</v>
      </c>
      <c r="AM17" s="417">
        <f t="shared" si="3"/>
        <v>84</v>
      </c>
      <c r="AN17" s="417">
        <f t="shared" si="3"/>
        <v>84</v>
      </c>
      <c r="AO17" s="417">
        <f t="shared" si="3"/>
        <v>86</v>
      </c>
      <c r="AP17" s="418">
        <f t="shared" si="3"/>
        <v>85</v>
      </c>
      <c r="AQ17" s="418">
        <f t="shared" si="3"/>
        <v>85</v>
      </c>
      <c r="AR17" s="372"/>
      <c r="AS17" s="372"/>
      <c r="AT17" s="404" t="s">
        <v>115</v>
      </c>
      <c r="AU17" s="404">
        <f t="shared" ref="AU17:BA17" si="4">+SUM(AU12:AU16)</f>
        <v>109</v>
      </c>
      <c r="AV17" s="404">
        <f t="shared" si="4"/>
        <v>113</v>
      </c>
      <c r="AW17" s="404">
        <f t="shared" si="4"/>
        <v>113</v>
      </c>
      <c r="AX17" s="404">
        <f t="shared" si="4"/>
        <v>121</v>
      </c>
      <c r="AY17" s="404">
        <f t="shared" si="4"/>
        <v>123</v>
      </c>
      <c r="AZ17" s="404">
        <f t="shared" si="4"/>
        <v>125</v>
      </c>
      <c r="BA17" s="404">
        <f t="shared" si="4"/>
        <v>122</v>
      </c>
      <c r="BB17" s="543"/>
    </row>
    <row r="18" spans="1:54" ht="16.5" customHeight="1" x14ac:dyDescent="0.3">
      <c r="A18" s="72"/>
      <c r="B18" s="72"/>
      <c r="C18" s="72"/>
      <c r="D18" s="72"/>
      <c r="E18" s="72"/>
      <c r="F18" s="72"/>
      <c r="G18" s="72"/>
      <c r="H18" s="72"/>
      <c r="I18" s="72"/>
      <c r="J18" s="72"/>
      <c r="K18" s="72"/>
      <c r="L18" s="72"/>
      <c r="M18" s="72"/>
      <c r="N18" s="1"/>
      <c r="O18" s="542"/>
      <c r="P18" s="372"/>
      <c r="Q18" s="372"/>
      <c r="R18" s="372"/>
      <c r="S18" s="408"/>
      <c r="T18" s="408"/>
      <c r="U18" s="408"/>
      <c r="V18" s="408"/>
      <c r="W18" s="408"/>
      <c r="X18" s="3"/>
      <c r="Y18" s="372"/>
      <c r="Z18" s="372"/>
      <c r="AA18" s="372"/>
      <c r="AB18" s="372"/>
      <c r="AC18" s="408"/>
      <c r="AD18" s="408"/>
      <c r="AE18" s="408"/>
      <c r="AF18" s="408"/>
      <c r="AG18" s="408"/>
      <c r="AH18" s="372"/>
      <c r="AI18" s="372"/>
      <c r="AJ18" s="372"/>
      <c r="AK18" s="372"/>
      <c r="AL18" s="372"/>
      <c r="AM18" s="408"/>
      <c r="AN18" s="408"/>
      <c r="AO18" s="408"/>
      <c r="AP18" s="408"/>
      <c r="AQ18" s="408"/>
      <c r="AR18" s="372"/>
      <c r="AS18" s="372"/>
      <c r="AT18" s="3"/>
      <c r="AU18" s="3"/>
      <c r="AV18" s="3"/>
      <c r="AW18" s="2"/>
      <c r="AX18" s="2"/>
      <c r="AY18" s="2"/>
      <c r="AZ18" s="3"/>
      <c r="BA18" s="3"/>
      <c r="BB18" s="543"/>
    </row>
    <row r="19" spans="1:54" x14ac:dyDescent="0.3">
      <c r="A19" s="396" t="s">
        <v>134</v>
      </c>
      <c r="B19" s="397">
        <f>+D19+F19</f>
        <v>7</v>
      </c>
      <c r="C19" s="396"/>
      <c r="D19" s="396">
        <v>5</v>
      </c>
      <c r="E19" s="396"/>
      <c r="F19" s="396">
        <v>2</v>
      </c>
      <c r="G19" s="396"/>
      <c r="H19" s="396"/>
      <c r="I19" s="396"/>
      <c r="J19" s="396">
        <v>1</v>
      </c>
      <c r="K19" s="396"/>
      <c r="L19" s="396">
        <v>4</v>
      </c>
      <c r="M19" s="396"/>
      <c r="N19" s="1"/>
      <c r="O19" s="542"/>
      <c r="P19" s="406" t="s">
        <v>133</v>
      </c>
      <c r="Q19" s="405"/>
      <c r="R19" s="405"/>
      <c r="S19" s="407">
        <v>7</v>
      </c>
      <c r="T19" s="407">
        <v>5</v>
      </c>
      <c r="U19" s="407">
        <v>3</v>
      </c>
      <c r="V19" s="407">
        <v>2</v>
      </c>
      <c r="W19" s="407">
        <v>7</v>
      </c>
      <c r="X19" s="3"/>
      <c r="Y19" s="372"/>
      <c r="Z19" s="406" t="s">
        <v>133</v>
      </c>
      <c r="AA19" s="405"/>
      <c r="AB19" s="405"/>
      <c r="AC19" s="419">
        <v>1</v>
      </c>
      <c r="AD19" s="407">
        <v>2</v>
      </c>
      <c r="AE19" s="407">
        <v>1</v>
      </c>
      <c r="AF19" s="407">
        <v>1</v>
      </c>
      <c r="AG19" s="407">
        <v>2</v>
      </c>
      <c r="AH19" s="372"/>
      <c r="AI19" s="372"/>
      <c r="AJ19" s="422" t="s">
        <v>133</v>
      </c>
      <c r="AK19" s="405"/>
      <c r="AL19" s="405"/>
      <c r="AM19" s="407">
        <v>5</v>
      </c>
      <c r="AN19" s="407">
        <v>2</v>
      </c>
      <c r="AO19" s="407">
        <v>0</v>
      </c>
      <c r="AP19" s="407">
        <v>1</v>
      </c>
      <c r="AQ19" s="423">
        <v>1</v>
      </c>
      <c r="AR19" s="372"/>
      <c r="AS19" s="372"/>
      <c r="AT19" s="422" t="s">
        <v>133</v>
      </c>
      <c r="AU19" s="3"/>
      <c r="AV19" s="3"/>
      <c r="AW19" s="3"/>
      <c r="AX19" s="3"/>
      <c r="AY19" s="3"/>
      <c r="AZ19" s="3"/>
      <c r="BA19" s="3">
        <v>4</v>
      </c>
      <c r="BB19" s="543"/>
    </row>
    <row r="20" spans="1:54" ht="16.5" customHeight="1" x14ac:dyDescent="0.35">
      <c r="A20" s="261"/>
      <c r="B20" s="260"/>
      <c r="C20" s="260"/>
      <c r="D20" s="260"/>
      <c r="E20" s="260"/>
      <c r="F20" s="260"/>
      <c r="G20" s="260"/>
      <c r="H20" s="260"/>
      <c r="I20" s="260"/>
      <c r="J20" s="260"/>
      <c r="K20" s="260"/>
      <c r="L20" s="260"/>
      <c r="M20" s="260"/>
      <c r="O20" s="542"/>
      <c r="P20" s="3"/>
      <c r="Q20" s="3"/>
      <c r="R20" s="3"/>
      <c r="S20" s="3"/>
      <c r="T20" s="3"/>
      <c r="U20" s="3"/>
      <c r="V20" s="3"/>
      <c r="W20" s="3"/>
      <c r="X20" s="3"/>
      <c r="Y20" s="372"/>
      <c r="Z20" s="3"/>
      <c r="AA20" s="3"/>
      <c r="AB20" s="3"/>
      <c r="AC20" s="3"/>
      <c r="AD20" s="3"/>
      <c r="AE20" s="3"/>
      <c r="AF20" s="3"/>
      <c r="AG20" s="3"/>
      <c r="AH20" s="372"/>
      <c r="AI20" s="372"/>
      <c r="AJ20" s="3"/>
      <c r="AK20" s="3"/>
      <c r="AL20" s="3"/>
      <c r="AM20" s="3"/>
      <c r="AN20" s="3"/>
      <c r="AO20" s="3"/>
      <c r="AP20" s="3"/>
      <c r="AQ20" s="3"/>
      <c r="AR20" s="372"/>
      <c r="AS20" s="372"/>
      <c r="AT20" s="3"/>
      <c r="AU20" s="3"/>
      <c r="AV20" s="3"/>
      <c r="AW20" s="3"/>
      <c r="AX20" s="3"/>
      <c r="AY20" s="3"/>
      <c r="AZ20" s="3"/>
      <c r="BA20" s="3"/>
      <c r="BB20" s="543"/>
    </row>
    <row r="21" spans="1:54" ht="15" customHeight="1" x14ac:dyDescent="0.3">
      <c r="A21" s="717" t="s">
        <v>669</v>
      </c>
      <c r="B21" s="617" t="s">
        <v>670</v>
      </c>
      <c r="C21" s="617"/>
      <c r="D21" s="617"/>
      <c r="E21" s="617"/>
      <c r="F21" s="617"/>
      <c r="G21" s="617"/>
      <c r="H21" s="617"/>
      <c r="I21" s="617"/>
      <c r="J21" s="617"/>
      <c r="K21" s="617"/>
      <c r="L21" s="617"/>
      <c r="M21" s="617"/>
      <c r="O21" s="542"/>
      <c r="P21" s="729" t="s">
        <v>167</v>
      </c>
      <c r="Q21" s="719" t="s">
        <v>676</v>
      </c>
      <c r="R21" s="719"/>
      <c r="S21" s="719"/>
      <c r="T21" s="719"/>
      <c r="U21" s="719"/>
      <c r="V21" s="719"/>
      <c r="W21" s="719"/>
      <c r="X21" s="3"/>
      <c r="Y21" s="372"/>
      <c r="Z21" s="728" t="s">
        <v>167</v>
      </c>
      <c r="AA21" s="718" t="s">
        <v>677</v>
      </c>
      <c r="AB21" s="719"/>
      <c r="AC21" s="719"/>
      <c r="AD21" s="719"/>
      <c r="AE21" s="719"/>
      <c r="AF21" s="719"/>
      <c r="AG21" s="719"/>
      <c r="AH21" s="372"/>
      <c r="AI21" s="372"/>
      <c r="AJ21" s="728" t="s">
        <v>167</v>
      </c>
      <c r="AK21" s="714" t="s">
        <v>674</v>
      </c>
      <c r="AL21" s="714"/>
      <c r="AM21" s="714"/>
      <c r="AN21" s="714"/>
      <c r="AO21" s="714"/>
      <c r="AP21" s="714"/>
      <c r="AQ21" s="714"/>
      <c r="AR21" s="372"/>
      <c r="AS21" s="372"/>
      <c r="AT21" s="728" t="s">
        <v>167</v>
      </c>
      <c r="AU21" s="715" t="s">
        <v>595</v>
      </c>
      <c r="AV21" s="716"/>
      <c r="AW21" s="716"/>
      <c r="AX21" s="716"/>
      <c r="AY21" s="716"/>
      <c r="AZ21" s="716"/>
      <c r="BA21" s="716"/>
      <c r="BB21" s="543"/>
    </row>
    <row r="22" spans="1:54" ht="21.75" customHeight="1" x14ac:dyDescent="0.3">
      <c r="A22" s="717"/>
      <c r="B22" s="617"/>
      <c r="C22" s="617"/>
      <c r="D22" s="617"/>
      <c r="E22" s="617"/>
      <c r="F22" s="617"/>
      <c r="G22" s="617"/>
      <c r="H22" s="617"/>
      <c r="I22" s="617"/>
      <c r="J22" s="617"/>
      <c r="K22" s="617"/>
      <c r="L22" s="617"/>
      <c r="M22" s="617"/>
      <c r="O22" s="542"/>
      <c r="P22" s="729"/>
      <c r="Q22" s="719"/>
      <c r="R22" s="719"/>
      <c r="S22" s="719"/>
      <c r="T22" s="719"/>
      <c r="U22" s="719"/>
      <c r="V22" s="719"/>
      <c r="W22" s="719"/>
      <c r="X22" s="3"/>
      <c r="Y22" s="372"/>
      <c r="Z22" s="728"/>
      <c r="AA22" s="718"/>
      <c r="AB22" s="719"/>
      <c r="AC22" s="719"/>
      <c r="AD22" s="719"/>
      <c r="AE22" s="719"/>
      <c r="AF22" s="719"/>
      <c r="AG22" s="719"/>
      <c r="AH22" s="372"/>
      <c r="AI22" s="372"/>
      <c r="AJ22" s="728"/>
      <c r="AK22" s="714"/>
      <c r="AL22" s="714"/>
      <c r="AM22" s="714"/>
      <c r="AN22" s="714"/>
      <c r="AO22" s="714"/>
      <c r="AP22" s="714"/>
      <c r="AQ22" s="714"/>
      <c r="AR22" s="372"/>
      <c r="AS22" s="372"/>
      <c r="AT22" s="728"/>
      <c r="AU22" s="715"/>
      <c r="AV22" s="716"/>
      <c r="AW22" s="716"/>
      <c r="AX22" s="716"/>
      <c r="AY22" s="716"/>
      <c r="AZ22" s="716"/>
      <c r="BA22" s="716"/>
      <c r="BB22" s="543"/>
    </row>
    <row r="23" spans="1:54" ht="15" customHeight="1" x14ac:dyDescent="0.3">
      <c r="A23" s="717"/>
      <c r="B23" s="617"/>
      <c r="C23" s="617"/>
      <c r="D23" s="617"/>
      <c r="E23" s="617"/>
      <c r="F23" s="617"/>
      <c r="G23" s="617"/>
      <c r="H23" s="617"/>
      <c r="I23" s="617"/>
      <c r="J23" s="617"/>
      <c r="K23" s="617"/>
      <c r="L23" s="617"/>
      <c r="M23" s="617"/>
      <c r="O23" s="542"/>
      <c r="P23" s="729"/>
      <c r="Q23" s="719"/>
      <c r="R23" s="719"/>
      <c r="S23" s="719"/>
      <c r="T23" s="719"/>
      <c r="U23" s="719"/>
      <c r="V23" s="719"/>
      <c r="W23" s="719"/>
      <c r="X23" s="3"/>
      <c r="Y23" s="372"/>
      <c r="Z23" s="728"/>
      <c r="AA23" s="718"/>
      <c r="AB23" s="719"/>
      <c r="AC23" s="719"/>
      <c r="AD23" s="719"/>
      <c r="AE23" s="719"/>
      <c r="AF23" s="719"/>
      <c r="AG23" s="719"/>
      <c r="AH23" s="372"/>
      <c r="AI23" s="372"/>
      <c r="AJ23" s="728"/>
      <c r="AK23" s="714"/>
      <c r="AL23" s="714"/>
      <c r="AM23" s="714"/>
      <c r="AN23" s="714"/>
      <c r="AO23" s="714"/>
      <c r="AP23" s="714"/>
      <c r="AQ23" s="714"/>
      <c r="AR23" s="372"/>
      <c r="AS23" s="372"/>
      <c r="AT23" s="728"/>
      <c r="AU23" s="715"/>
      <c r="AV23" s="716"/>
      <c r="AW23" s="716"/>
      <c r="AX23" s="716"/>
      <c r="AY23" s="716"/>
      <c r="AZ23" s="716"/>
      <c r="BA23" s="716"/>
      <c r="BB23" s="543"/>
    </row>
    <row r="24" spans="1:54" ht="15" customHeight="1" x14ac:dyDescent="0.3">
      <c r="A24" s="717"/>
      <c r="B24" s="617"/>
      <c r="C24" s="617"/>
      <c r="D24" s="617"/>
      <c r="E24" s="617"/>
      <c r="F24" s="617"/>
      <c r="G24" s="617"/>
      <c r="H24" s="617"/>
      <c r="I24" s="617"/>
      <c r="J24" s="617"/>
      <c r="K24" s="617"/>
      <c r="L24" s="617"/>
      <c r="M24" s="617"/>
      <c r="O24" s="542"/>
      <c r="P24" s="729"/>
      <c r="Q24" s="719"/>
      <c r="R24" s="719"/>
      <c r="S24" s="719"/>
      <c r="T24" s="719"/>
      <c r="U24" s="719"/>
      <c r="V24" s="719"/>
      <c r="W24" s="719"/>
      <c r="X24" s="3"/>
      <c r="Y24" s="372"/>
      <c r="Z24" s="728"/>
      <c r="AA24" s="718"/>
      <c r="AB24" s="719"/>
      <c r="AC24" s="719"/>
      <c r="AD24" s="719"/>
      <c r="AE24" s="719"/>
      <c r="AF24" s="719"/>
      <c r="AG24" s="719"/>
      <c r="AH24" s="372"/>
      <c r="AI24" s="372"/>
      <c r="AJ24" s="728"/>
      <c r="AK24" s="714"/>
      <c r="AL24" s="714"/>
      <c r="AM24" s="714"/>
      <c r="AN24" s="714"/>
      <c r="AO24" s="714"/>
      <c r="AP24" s="714"/>
      <c r="AQ24" s="714"/>
      <c r="AR24" s="372"/>
      <c r="AS24" s="372"/>
      <c r="AT24" s="728"/>
      <c r="AU24" s="715"/>
      <c r="AV24" s="716"/>
      <c r="AW24" s="716"/>
      <c r="AX24" s="716"/>
      <c r="AY24" s="716"/>
      <c r="AZ24" s="716"/>
      <c r="BA24" s="716"/>
      <c r="BB24" s="543"/>
    </row>
    <row r="25" spans="1:54" ht="15.75" customHeight="1" x14ac:dyDescent="0.3">
      <c r="A25" s="717"/>
      <c r="B25" s="617"/>
      <c r="C25" s="617"/>
      <c r="D25" s="617"/>
      <c r="E25" s="617"/>
      <c r="F25" s="617"/>
      <c r="G25" s="617"/>
      <c r="H25" s="617"/>
      <c r="I25" s="617"/>
      <c r="J25" s="617"/>
      <c r="K25" s="617"/>
      <c r="L25" s="617"/>
      <c r="M25" s="617"/>
      <c r="O25" s="542"/>
      <c r="P25" s="729"/>
      <c r="Q25" s="719"/>
      <c r="R25" s="719"/>
      <c r="S25" s="719"/>
      <c r="T25" s="719"/>
      <c r="U25" s="719"/>
      <c r="V25" s="719"/>
      <c r="W25" s="719"/>
      <c r="X25" s="3"/>
      <c r="Y25" s="372"/>
      <c r="Z25" s="728"/>
      <c r="AA25" s="718"/>
      <c r="AB25" s="719"/>
      <c r="AC25" s="719"/>
      <c r="AD25" s="719"/>
      <c r="AE25" s="719"/>
      <c r="AF25" s="719"/>
      <c r="AG25" s="719"/>
      <c r="AH25" s="372"/>
      <c r="AI25" s="372"/>
      <c r="AJ25" s="728"/>
      <c r="AK25" s="714"/>
      <c r="AL25" s="714"/>
      <c r="AM25" s="714"/>
      <c r="AN25" s="714"/>
      <c r="AO25" s="714"/>
      <c r="AP25" s="714"/>
      <c r="AQ25" s="714"/>
      <c r="AR25" s="372"/>
      <c r="AS25" s="372"/>
      <c r="AT25" s="728"/>
      <c r="AU25" s="715"/>
      <c r="AV25" s="716"/>
      <c r="AW25" s="716"/>
      <c r="AX25" s="716"/>
      <c r="AY25" s="716"/>
      <c r="AZ25" s="716"/>
      <c r="BA25" s="716"/>
      <c r="BB25" s="543"/>
    </row>
    <row r="26" spans="1:54" ht="17.25" customHeight="1" x14ac:dyDescent="0.3">
      <c r="A26" s="717"/>
      <c r="B26" s="617"/>
      <c r="C26" s="617"/>
      <c r="D26" s="617"/>
      <c r="E26" s="617"/>
      <c r="F26" s="617"/>
      <c r="G26" s="617"/>
      <c r="H26" s="617"/>
      <c r="I26" s="617"/>
      <c r="J26" s="617"/>
      <c r="K26" s="617"/>
      <c r="L26" s="617"/>
      <c r="M26" s="617"/>
      <c r="O26" s="542"/>
      <c r="P26" s="729"/>
      <c r="Q26" s="719"/>
      <c r="R26" s="719"/>
      <c r="S26" s="719"/>
      <c r="T26" s="719"/>
      <c r="U26" s="719"/>
      <c r="V26" s="719"/>
      <c r="W26" s="719"/>
      <c r="X26" s="3"/>
      <c r="Y26" s="372"/>
      <c r="Z26" s="728"/>
      <c r="AA26" s="718"/>
      <c r="AB26" s="719"/>
      <c r="AC26" s="719"/>
      <c r="AD26" s="719"/>
      <c r="AE26" s="719"/>
      <c r="AF26" s="719"/>
      <c r="AG26" s="719"/>
      <c r="AH26" s="372"/>
      <c r="AI26" s="372"/>
      <c r="AJ26" s="728"/>
      <c r="AK26" s="714"/>
      <c r="AL26" s="714"/>
      <c r="AM26" s="714"/>
      <c r="AN26" s="714"/>
      <c r="AO26" s="714"/>
      <c r="AP26" s="714"/>
      <c r="AQ26" s="714"/>
      <c r="AR26" s="372"/>
      <c r="AS26" s="372"/>
      <c r="AT26" s="728"/>
      <c r="AU26" s="715"/>
      <c r="AV26" s="716"/>
      <c r="AW26" s="716"/>
      <c r="AX26" s="716"/>
      <c r="AY26" s="716"/>
      <c r="AZ26" s="716"/>
      <c r="BA26" s="716"/>
      <c r="BB26" s="543"/>
    </row>
    <row r="27" spans="1:54" x14ac:dyDescent="0.3">
      <c r="A27" s="717"/>
      <c r="B27" s="617"/>
      <c r="C27" s="617"/>
      <c r="D27" s="617"/>
      <c r="E27" s="617"/>
      <c r="F27" s="617"/>
      <c r="G27" s="617"/>
      <c r="H27" s="617"/>
      <c r="I27" s="617"/>
      <c r="J27" s="617"/>
      <c r="K27" s="617"/>
      <c r="L27" s="617"/>
      <c r="M27" s="617"/>
      <c r="O27" s="542"/>
      <c r="P27" s="729"/>
      <c r="Q27" s="719"/>
      <c r="R27" s="719"/>
      <c r="S27" s="719"/>
      <c r="T27" s="719"/>
      <c r="U27" s="719"/>
      <c r="V27" s="719"/>
      <c r="W27" s="719"/>
      <c r="X27" s="3"/>
      <c r="Y27" s="372"/>
      <c r="Z27" s="728"/>
      <c r="AA27" s="718"/>
      <c r="AB27" s="719"/>
      <c r="AC27" s="719"/>
      <c r="AD27" s="719"/>
      <c r="AE27" s="719"/>
      <c r="AF27" s="719"/>
      <c r="AG27" s="719"/>
      <c r="AH27" s="372"/>
      <c r="AI27" s="372"/>
      <c r="AJ27" s="728"/>
      <c r="AK27" s="714"/>
      <c r="AL27" s="714"/>
      <c r="AM27" s="714"/>
      <c r="AN27" s="714"/>
      <c r="AO27" s="714"/>
      <c r="AP27" s="714"/>
      <c r="AQ27" s="714"/>
      <c r="AR27" s="372"/>
      <c r="AS27" s="372"/>
      <c r="AT27" s="728"/>
      <c r="AU27" s="715"/>
      <c r="AV27" s="716"/>
      <c r="AW27" s="716"/>
      <c r="AX27" s="716"/>
      <c r="AY27" s="716"/>
      <c r="AZ27" s="716"/>
      <c r="BA27" s="716"/>
      <c r="BB27" s="543"/>
    </row>
    <row r="28" spans="1:54" x14ac:dyDescent="0.3">
      <c r="A28" s="542"/>
      <c r="B28" s="542"/>
      <c r="C28" s="542"/>
      <c r="D28" s="542"/>
      <c r="E28" s="542"/>
      <c r="F28" s="542"/>
      <c r="G28" s="542"/>
      <c r="H28" s="542"/>
      <c r="I28" s="542"/>
      <c r="J28" s="542"/>
      <c r="K28" s="542"/>
      <c r="L28" s="542"/>
      <c r="M28" s="542"/>
      <c r="N28" s="542"/>
      <c r="O28" s="542"/>
      <c r="P28" s="543"/>
      <c r="Q28" s="543"/>
      <c r="R28" s="543"/>
      <c r="S28" s="543"/>
      <c r="T28" s="543"/>
      <c r="U28" s="543"/>
      <c r="V28" s="543"/>
      <c r="W28" s="543"/>
      <c r="X28" s="543"/>
      <c r="Y28" s="543"/>
      <c r="Z28" s="543"/>
      <c r="AA28" s="543"/>
      <c r="AB28" s="543"/>
      <c r="AC28" s="543"/>
      <c r="AD28" s="543"/>
      <c r="AE28" s="543"/>
      <c r="AF28" s="543"/>
      <c r="AG28" s="543"/>
      <c r="AH28" s="543"/>
      <c r="AI28" s="543"/>
      <c r="AJ28" s="543"/>
      <c r="AK28" s="543"/>
      <c r="AL28" s="543"/>
      <c r="AM28" s="543"/>
      <c r="AN28" s="543"/>
      <c r="AO28" s="543"/>
      <c r="AP28" s="543"/>
      <c r="AQ28" s="543"/>
      <c r="AR28" s="543"/>
      <c r="AS28" s="543"/>
      <c r="AT28" s="543"/>
      <c r="AU28" s="543"/>
      <c r="AV28" s="543"/>
      <c r="AW28" s="543"/>
      <c r="AX28" s="543"/>
      <c r="AY28" s="543"/>
      <c r="AZ28" s="543"/>
      <c r="BA28" s="543"/>
      <c r="BB28" s="543"/>
    </row>
    <row r="29" spans="1:54" s="260" customFormat="1" x14ac:dyDescent="0.3">
      <c r="A29" s="141" t="s">
        <v>166</v>
      </c>
      <c r="B29" s="1"/>
      <c r="C29" s="1"/>
      <c r="D29" s="1"/>
      <c r="E29" s="1"/>
      <c r="F29" s="1"/>
      <c r="G29" s="1"/>
      <c r="H29" s="1"/>
      <c r="I29" s="1"/>
      <c r="J29" s="1"/>
      <c r="K29" s="1"/>
      <c r="L29" s="1"/>
      <c r="M29" s="1"/>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row>
    <row r="30" spans="1:54" s="260" customFormat="1" x14ac:dyDescent="0.3">
      <c r="A30" s="90" t="s">
        <v>108</v>
      </c>
      <c r="B30" s="72"/>
      <c r="C30" s="72"/>
      <c r="D30" s="72"/>
      <c r="E30" s="72"/>
      <c r="F30" s="72"/>
      <c r="G30" s="72"/>
      <c r="H30" s="72"/>
      <c r="I30" s="72"/>
      <c r="J30" s="72"/>
      <c r="K30" s="72"/>
      <c r="L30" s="72"/>
      <c r="M30" s="7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row>
    <row r="31" spans="1:54" s="260" customFormat="1" x14ac:dyDescent="0.3">
      <c r="A31" s="665" t="s">
        <v>116</v>
      </c>
      <c r="B31" s="670" t="s">
        <v>117</v>
      </c>
      <c r="C31" s="671"/>
      <c r="D31" s="671"/>
      <c r="E31" s="671"/>
      <c r="F31" s="671"/>
      <c r="G31" s="672"/>
      <c r="H31" s="667" t="s">
        <v>118</v>
      </c>
      <c r="I31" s="668"/>
      <c r="J31" s="668"/>
      <c r="K31" s="668"/>
      <c r="L31" s="668"/>
      <c r="M31" s="669"/>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row>
    <row r="32" spans="1:54" s="260" customFormat="1" ht="30" x14ac:dyDescent="0.3">
      <c r="A32" s="666"/>
      <c r="B32" s="73" t="s">
        <v>115</v>
      </c>
      <c r="C32" s="73" t="s">
        <v>130</v>
      </c>
      <c r="D32" s="73" t="s">
        <v>124</v>
      </c>
      <c r="E32" s="73" t="s">
        <v>130</v>
      </c>
      <c r="F32" s="73" t="s">
        <v>129</v>
      </c>
      <c r="G32" s="73" t="s">
        <v>130</v>
      </c>
      <c r="H32" s="74" t="s">
        <v>115</v>
      </c>
      <c r="I32" s="74" t="s">
        <v>130</v>
      </c>
      <c r="J32" s="74" t="s">
        <v>131</v>
      </c>
      <c r="K32" s="74" t="s">
        <v>130</v>
      </c>
      <c r="L32" s="74" t="s">
        <v>132</v>
      </c>
      <c r="M32" s="74" t="s">
        <v>130</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row>
    <row r="33" spans="1:54" s="260" customFormat="1" x14ac:dyDescent="0.3">
      <c r="A33" s="317" t="s">
        <v>31</v>
      </c>
      <c r="B33" s="318">
        <f>+D33+F33</f>
        <v>4</v>
      </c>
      <c r="C33" s="319">
        <f>+B33/B38*100</f>
        <v>1.6877637130801686</v>
      </c>
      <c r="D33" s="318">
        <v>2</v>
      </c>
      <c r="E33" s="319">
        <f>+D33/D38*100</f>
        <v>0.95238095238095244</v>
      </c>
      <c r="F33" s="318">
        <v>2</v>
      </c>
      <c r="G33" s="319">
        <f>+F33/F38*100</f>
        <v>7.4074074074074066</v>
      </c>
      <c r="H33" s="320">
        <f>+J33+L33</f>
        <v>2</v>
      </c>
      <c r="I33" s="321">
        <f>+H33/H38*100</f>
        <v>0.95238095238095244</v>
      </c>
      <c r="J33" s="320">
        <v>2</v>
      </c>
      <c r="K33" s="321">
        <f>+J33/J38*100</f>
        <v>2.3529411764705883</v>
      </c>
      <c r="L33" s="320">
        <v>0</v>
      </c>
      <c r="M33" s="321">
        <f>+L33/L38*100</f>
        <v>0</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row>
    <row r="34" spans="1:54" s="260" customFormat="1" x14ac:dyDescent="0.3">
      <c r="A34" s="79" t="s">
        <v>33</v>
      </c>
      <c r="B34" s="80">
        <f>+D34+F34</f>
        <v>17</v>
      </c>
      <c r="C34" s="81">
        <f>+B34/B38*100</f>
        <v>7.1729957805907167</v>
      </c>
      <c r="D34" s="82">
        <v>5</v>
      </c>
      <c r="E34" s="81">
        <f>+D34/D38*100</f>
        <v>2.3809523809523809</v>
      </c>
      <c r="F34" s="82">
        <v>12</v>
      </c>
      <c r="G34" s="81">
        <f>+F34/F38*100</f>
        <v>44.444444444444443</v>
      </c>
      <c r="H34" s="83">
        <f>+J34+L34</f>
        <v>5</v>
      </c>
      <c r="I34" s="84">
        <f>+H34/H38*100</f>
        <v>2.3809523809523809</v>
      </c>
      <c r="J34" s="83">
        <v>5</v>
      </c>
      <c r="K34" s="84">
        <f>+J34/J38*100</f>
        <v>5.8823529411764701</v>
      </c>
      <c r="L34" s="85">
        <v>0</v>
      </c>
      <c r="M34" s="84">
        <f>+L34/L38*100</f>
        <v>0</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row>
    <row r="35" spans="1:54" s="260" customFormat="1" x14ac:dyDescent="0.3">
      <c r="A35" s="75" t="s">
        <v>15</v>
      </c>
      <c r="B35" s="76">
        <f>+D35+F35</f>
        <v>39</v>
      </c>
      <c r="C35" s="78">
        <f>+B35/B38*100</f>
        <v>16.455696202531644</v>
      </c>
      <c r="D35" s="77">
        <v>35</v>
      </c>
      <c r="E35" s="78">
        <f>+D35/D38*100</f>
        <v>16.666666666666664</v>
      </c>
      <c r="F35" s="77">
        <v>4</v>
      </c>
      <c r="G35" s="78">
        <f>+F35/F38*100</f>
        <v>14.814814814814813</v>
      </c>
      <c r="H35" s="77">
        <f>+J35+L35</f>
        <v>35</v>
      </c>
      <c r="I35" s="78">
        <f>+H35/H38*100</f>
        <v>16.666666666666664</v>
      </c>
      <c r="J35" s="77">
        <v>16</v>
      </c>
      <c r="K35" s="78">
        <f>+J35/J38*100</f>
        <v>18.823529411764707</v>
      </c>
      <c r="L35" s="77">
        <v>19</v>
      </c>
      <c r="M35" s="78">
        <f>+L35/L38*100</f>
        <v>15.2</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row>
    <row r="36" spans="1:54" s="260" customFormat="1" x14ac:dyDescent="0.3">
      <c r="A36" s="79" t="s">
        <v>113</v>
      </c>
      <c r="B36" s="80">
        <f>+D36+F36</f>
        <v>84</v>
      </c>
      <c r="C36" s="84">
        <f>+B36/B38*100</f>
        <v>35.443037974683541</v>
      </c>
      <c r="D36" s="83">
        <v>78</v>
      </c>
      <c r="E36" s="84">
        <f>+D36/D38*100</f>
        <v>37.142857142857146</v>
      </c>
      <c r="F36" s="83">
        <v>6</v>
      </c>
      <c r="G36" s="84">
        <f>+F36/F38*100</f>
        <v>22.222222222222221</v>
      </c>
      <c r="H36" s="83">
        <f>+J36+L36</f>
        <v>78</v>
      </c>
      <c r="I36" s="84">
        <f>+H36/H38*100</f>
        <v>37.142857142857146</v>
      </c>
      <c r="J36" s="83">
        <v>40</v>
      </c>
      <c r="K36" s="84">
        <f>+J36/J38*100</f>
        <v>47.058823529411761</v>
      </c>
      <c r="L36" s="83">
        <v>38</v>
      </c>
      <c r="M36" s="84">
        <f>+L36/L38*100</f>
        <v>30.4</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row>
    <row r="37" spans="1:54" s="260" customFormat="1" x14ac:dyDescent="0.3">
      <c r="A37" s="317" t="s">
        <v>114</v>
      </c>
      <c r="B37" s="318">
        <f>+D37+F37</f>
        <v>93</v>
      </c>
      <c r="C37" s="321">
        <f>+B37/B38*100</f>
        <v>39.24050632911392</v>
      </c>
      <c r="D37" s="322">
        <v>90</v>
      </c>
      <c r="E37" s="321">
        <f>+D37/D38*100</f>
        <v>42.857142857142854</v>
      </c>
      <c r="F37" s="320">
        <v>3</v>
      </c>
      <c r="G37" s="321">
        <f>+F37/F38*100</f>
        <v>11.111111111111111</v>
      </c>
      <c r="H37" s="320">
        <f>+J37+L37</f>
        <v>90</v>
      </c>
      <c r="I37" s="321">
        <f>+H37/H38*100</f>
        <v>42.857142857142854</v>
      </c>
      <c r="J37" s="322">
        <v>22</v>
      </c>
      <c r="K37" s="321">
        <f>+J37/J38*100</f>
        <v>25.882352941176475</v>
      </c>
      <c r="L37" s="320">
        <v>68</v>
      </c>
      <c r="M37" s="321">
        <f>+L37/L38*100</f>
        <v>54.400000000000006</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row>
    <row r="38" spans="1:54" s="260" customFormat="1" x14ac:dyDescent="0.3">
      <c r="A38" s="86" t="s">
        <v>115</v>
      </c>
      <c r="B38" s="86">
        <f>+SUM(B33:B37)</f>
        <v>237</v>
      </c>
      <c r="C38" s="86">
        <f>+SUM(C33:C37)</f>
        <v>100</v>
      </c>
      <c r="D38" s="86">
        <f>+SUM(D33:D37)</f>
        <v>210</v>
      </c>
      <c r="E38" s="86">
        <f>+SUM(E33:E37)</f>
        <v>100</v>
      </c>
      <c r="F38" s="86">
        <f>+SUM(F33:F37)</f>
        <v>27</v>
      </c>
      <c r="G38" s="86">
        <f t="shared" ref="G38:M38" si="5">+SUM(G33:G37)</f>
        <v>100</v>
      </c>
      <c r="H38" s="86">
        <f t="shared" si="5"/>
        <v>210</v>
      </c>
      <c r="I38" s="86">
        <f t="shared" si="5"/>
        <v>100</v>
      </c>
      <c r="J38" s="86">
        <f t="shared" si="5"/>
        <v>85</v>
      </c>
      <c r="K38" s="86">
        <f t="shared" si="5"/>
        <v>100</v>
      </c>
      <c r="L38" s="86">
        <f t="shared" si="5"/>
        <v>125</v>
      </c>
      <c r="M38" s="86">
        <f t="shared" si="5"/>
        <v>100</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row>
    <row r="39" spans="1:54" s="260" customFormat="1" x14ac:dyDescent="0.3">
      <c r="A39" s="87"/>
      <c r="B39" s="87"/>
      <c r="C39" s="87"/>
      <c r="D39" s="87"/>
      <c r="E39" s="87"/>
      <c r="F39" s="87"/>
      <c r="G39" s="87"/>
      <c r="H39" s="87"/>
      <c r="I39" s="87"/>
      <c r="J39" s="87"/>
      <c r="K39" s="87"/>
      <c r="L39" s="87"/>
      <c r="M39" s="87"/>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row>
    <row r="40" spans="1:54" s="260" customFormat="1" x14ac:dyDescent="0.3">
      <c r="A40" s="88" t="s">
        <v>134</v>
      </c>
      <c r="B40" s="89">
        <f>+D40+F40</f>
        <v>3</v>
      </c>
      <c r="C40" s="88"/>
      <c r="D40" s="88">
        <v>2</v>
      </c>
      <c r="E40" s="88"/>
      <c r="F40" s="88">
        <v>1</v>
      </c>
      <c r="G40" s="88"/>
      <c r="H40" s="88"/>
      <c r="I40" s="88"/>
      <c r="J40" s="88">
        <v>1</v>
      </c>
      <c r="K40" s="88"/>
      <c r="L40" s="88">
        <v>1</v>
      </c>
      <c r="M40" s="88"/>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row>
    <row r="41" spans="1:54" s="260" customFormat="1" ht="18.75" thickBot="1" x14ac:dyDescent="0.4">
      <c r="A41" s="261"/>
      <c r="B41"/>
      <c r="C41"/>
      <c r="D41"/>
      <c r="E41"/>
      <c r="F41"/>
      <c r="G41"/>
      <c r="H41"/>
      <c r="I41"/>
      <c r="J41"/>
      <c r="K41"/>
      <c r="L41"/>
      <c r="M41"/>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row>
    <row r="42" spans="1:54" s="260" customFormat="1" x14ac:dyDescent="0.3">
      <c r="A42" s="622" t="s">
        <v>669</v>
      </c>
      <c r="B42" s="613" t="s">
        <v>555</v>
      </c>
      <c r="C42" s="614"/>
      <c r="D42" s="614"/>
      <c r="E42" s="614"/>
      <c r="F42" s="614"/>
      <c r="G42" s="614"/>
      <c r="H42" s="614"/>
      <c r="I42" s="614"/>
      <c r="J42" s="614"/>
      <c r="K42" s="614"/>
      <c r="L42" s="614"/>
      <c r="M42" s="615"/>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row>
    <row r="43" spans="1:54" s="260" customFormat="1" x14ac:dyDescent="0.3">
      <c r="A43" s="623"/>
      <c r="B43" s="616"/>
      <c r="C43" s="617"/>
      <c r="D43" s="617"/>
      <c r="E43" s="617"/>
      <c r="F43" s="617"/>
      <c r="G43" s="617"/>
      <c r="H43" s="617"/>
      <c r="I43" s="617"/>
      <c r="J43" s="617"/>
      <c r="K43" s="617"/>
      <c r="L43" s="617"/>
      <c r="M43" s="618"/>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row>
    <row r="44" spans="1:54" s="260" customFormat="1" x14ac:dyDescent="0.3">
      <c r="A44" s="623"/>
      <c r="B44" s="616"/>
      <c r="C44" s="617"/>
      <c r="D44" s="617"/>
      <c r="E44" s="617"/>
      <c r="F44" s="617"/>
      <c r="G44" s="617"/>
      <c r="H44" s="617"/>
      <c r="I44" s="617"/>
      <c r="J44" s="617"/>
      <c r="K44" s="617"/>
      <c r="L44" s="617"/>
      <c r="M44" s="618"/>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row>
    <row r="45" spans="1:54" s="260" customFormat="1" x14ac:dyDescent="0.3">
      <c r="A45" s="623"/>
      <c r="B45" s="616"/>
      <c r="C45" s="617"/>
      <c r="D45" s="617"/>
      <c r="E45" s="617"/>
      <c r="F45" s="617"/>
      <c r="G45" s="617"/>
      <c r="H45" s="617"/>
      <c r="I45" s="617"/>
      <c r="J45" s="617"/>
      <c r="K45" s="617"/>
      <c r="L45" s="617"/>
      <c r="M45" s="618"/>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row>
    <row r="46" spans="1:54" s="260" customFormat="1" x14ac:dyDescent="0.3">
      <c r="A46" s="623"/>
      <c r="B46" s="616"/>
      <c r="C46" s="617"/>
      <c r="D46" s="617"/>
      <c r="E46" s="617"/>
      <c r="F46" s="617"/>
      <c r="G46" s="617"/>
      <c r="H46" s="617"/>
      <c r="I46" s="617"/>
      <c r="J46" s="617"/>
      <c r="K46" s="617"/>
      <c r="L46" s="617"/>
      <c r="M46" s="618"/>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row>
    <row r="47" spans="1:54" s="260" customFormat="1" x14ac:dyDescent="0.3">
      <c r="A47" s="623"/>
      <c r="B47" s="616"/>
      <c r="C47" s="617"/>
      <c r="D47" s="617"/>
      <c r="E47" s="617"/>
      <c r="F47" s="617"/>
      <c r="G47" s="617"/>
      <c r="H47" s="617"/>
      <c r="I47" s="617"/>
      <c r="J47" s="617"/>
      <c r="K47" s="617"/>
      <c r="L47" s="617"/>
      <c r="M47" s="618"/>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row>
    <row r="48" spans="1:54" s="260" customFormat="1" ht="17.25" thickBot="1" x14ac:dyDescent="0.35">
      <c r="A48" s="623"/>
      <c r="B48" s="619"/>
      <c r="C48" s="620"/>
      <c r="D48" s="620"/>
      <c r="E48" s="620"/>
      <c r="F48" s="620"/>
      <c r="G48" s="620"/>
      <c r="H48" s="620"/>
      <c r="I48" s="620"/>
      <c r="J48" s="620"/>
      <c r="K48" s="620"/>
      <c r="L48" s="620"/>
      <c r="M48" s="621"/>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row>
    <row r="49" spans="1:54" ht="17.25" thickBot="1" x14ac:dyDescent="0.35">
      <c r="A49" s="186" t="s">
        <v>135</v>
      </c>
      <c r="B49" s="709"/>
      <c r="C49" s="710"/>
      <c r="D49" s="710"/>
      <c r="E49" s="710"/>
      <c r="F49" s="710"/>
      <c r="G49" s="710"/>
      <c r="H49" s="710"/>
      <c r="I49" s="710"/>
      <c r="J49" s="710"/>
      <c r="K49" s="710"/>
      <c r="L49" s="710"/>
      <c r="M49" s="711"/>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row>
    <row r="50" spans="1:54" x14ac:dyDescent="0.3">
      <c r="A50" s="635" t="s">
        <v>470</v>
      </c>
      <c r="B50" s="636"/>
      <c r="C50" s="636"/>
      <c r="D50" s="636"/>
      <c r="E50" s="636"/>
      <c r="F50" s="636"/>
      <c r="G50" s="636"/>
      <c r="H50" s="636"/>
      <c r="I50" s="636"/>
      <c r="J50" s="636"/>
      <c r="K50" s="636"/>
      <c r="L50" s="636"/>
      <c r="M50" s="637"/>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row>
    <row r="51" spans="1:54" ht="17.25" thickBot="1" x14ac:dyDescent="0.35">
      <c r="A51" s="638"/>
      <c r="B51" s="639"/>
      <c r="C51" s="639"/>
      <c r="D51" s="639"/>
      <c r="E51" s="639"/>
      <c r="F51" s="639"/>
      <c r="G51" s="639"/>
      <c r="H51" s="639"/>
      <c r="I51" s="639"/>
      <c r="J51" s="639"/>
      <c r="K51" s="639"/>
      <c r="L51" s="639"/>
      <c r="M51" s="640"/>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row>
    <row r="52" spans="1:54" ht="25.5" customHeight="1" thickBot="1" x14ac:dyDescent="0.35">
      <c r="A52" s="655" t="s">
        <v>116</v>
      </c>
      <c r="B52" s="641" t="s">
        <v>136</v>
      </c>
      <c r="C52" s="642"/>
      <c r="D52" s="642"/>
      <c r="E52" s="642"/>
      <c r="F52" s="642"/>
      <c r="G52" s="643"/>
      <c r="H52" s="644" t="s">
        <v>137</v>
      </c>
      <c r="I52" s="645"/>
      <c r="J52" s="645"/>
      <c r="K52" s="645"/>
      <c r="L52" s="645"/>
      <c r="M52" s="646"/>
    </row>
    <row r="53" spans="1:54" ht="32.25" thickBot="1" x14ac:dyDescent="0.35">
      <c r="A53" s="656"/>
      <c r="B53" s="125" t="s">
        <v>115</v>
      </c>
      <c r="C53" s="125" t="s">
        <v>130</v>
      </c>
      <c r="D53" s="125" t="s">
        <v>123</v>
      </c>
      <c r="E53" s="125" t="s">
        <v>130</v>
      </c>
      <c r="F53" s="125" t="s">
        <v>128</v>
      </c>
      <c r="G53" s="125" t="s">
        <v>130</v>
      </c>
      <c r="H53" s="126" t="s">
        <v>115</v>
      </c>
      <c r="I53" s="126" t="s">
        <v>130</v>
      </c>
      <c r="J53" s="126" t="s">
        <v>148</v>
      </c>
      <c r="K53" s="126" t="s">
        <v>130</v>
      </c>
      <c r="L53" s="127" t="s">
        <v>147</v>
      </c>
      <c r="M53" s="128" t="s">
        <v>130</v>
      </c>
    </row>
    <row r="54" spans="1:54" x14ac:dyDescent="0.3">
      <c r="A54" s="332" t="s">
        <v>31</v>
      </c>
      <c r="B54" s="333">
        <f>+D54+F54</f>
        <v>6</v>
      </c>
      <c r="C54" s="334">
        <f>+B54/B59*100</f>
        <v>2.5641025641025639</v>
      </c>
      <c r="D54" s="333">
        <v>2</v>
      </c>
      <c r="E54" s="334">
        <f>+D54/D59*100</f>
        <v>0.9569377990430622</v>
      </c>
      <c r="F54" s="333">
        <v>4</v>
      </c>
      <c r="G54" s="334">
        <f>+F54/F59*100</f>
        <v>16</v>
      </c>
      <c r="H54" s="335">
        <f>+J54+L54</f>
        <v>2</v>
      </c>
      <c r="I54" s="336">
        <f>+H54/H59*100</f>
        <v>0.9569377990430622</v>
      </c>
      <c r="J54" s="335">
        <v>2</v>
      </c>
      <c r="K54" s="336">
        <f>+J54/J59*100</f>
        <v>2.3255813953488373</v>
      </c>
      <c r="L54" s="335">
        <v>0</v>
      </c>
      <c r="M54" s="337">
        <f>+L54/L59*100</f>
        <v>0</v>
      </c>
    </row>
    <row r="55" spans="1:54" x14ac:dyDescent="0.3">
      <c r="A55" s="268" t="s">
        <v>33</v>
      </c>
      <c r="B55" s="91">
        <f>+D55+F55</f>
        <v>18</v>
      </c>
      <c r="C55" s="92">
        <f>+B55/B59*100</f>
        <v>7.6923076923076925</v>
      </c>
      <c r="D55" s="93">
        <v>7</v>
      </c>
      <c r="E55" s="92">
        <f>+D55/D59*100</f>
        <v>3.3492822966507179</v>
      </c>
      <c r="F55" s="93">
        <v>11</v>
      </c>
      <c r="G55" s="92">
        <f>+F55/F59*100</f>
        <v>44</v>
      </c>
      <c r="H55" s="94">
        <f>+J55+L55</f>
        <v>7</v>
      </c>
      <c r="I55" s="95">
        <f>+H55/H59*100</f>
        <v>3.3492822966507179</v>
      </c>
      <c r="J55" s="94">
        <v>7</v>
      </c>
      <c r="K55" s="95">
        <f>+J55/J59*100</f>
        <v>8.1395348837209305</v>
      </c>
      <c r="L55" s="96">
        <v>0</v>
      </c>
      <c r="M55" s="269">
        <f>+L55/L59*100</f>
        <v>0</v>
      </c>
    </row>
    <row r="56" spans="1:54" ht="18.75" customHeight="1" x14ac:dyDescent="0.3">
      <c r="A56" s="270" t="s">
        <v>15</v>
      </c>
      <c r="B56" s="59">
        <f>+D56+F56</f>
        <v>56</v>
      </c>
      <c r="C56" s="62">
        <f>+B56/B59*100</f>
        <v>23.931623931623932</v>
      </c>
      <c r="D56" s="61">
        <v>53</v>
      </c>
      <c r="E56" s="62">
        <f>+D56/D59*100</f>
        <v>25.358851674641148</v>
      </c>
      <c r="F56" s="61">
        <v>3</v>
      </c>
      <c r="G56" s="62">
        <f>+F56/F59*100</f>
        <v>12</v>
      </c>
      <c r="H56" s="61">
        <f>+J56+L56</f>
        <v>53</v>
      </c>
      <c r="I56" s="62">
        <f>+H56/H59*100</f>
        <v>25.358851674641148</v>
      </c>
      <c r="J56" s="61">
        <v>27</v>
      </c>
      <c r="K56" s="62">
        <f>+J56/J59*100</f>
        <v>31.395348837209301</v>
      </c>
      <c r="L56" s="61">
        <v>26</v>
      </c>
      <c r="M56" s="271">
        <f>+L56/L59*100</f>
        <v>21.138211382113823</v>
      </c>
    </row>
    <row r="57" spans="1:54" ht="20.25" customHeight="1" x14ac:dyDescent="0.3">
      <c r="A57" s="268" t="s">
        <v>113</v>
      </c>
      <c r="B57" s="91">
        <f>+D57+F57</f>
        <v>86</v>
      </c>
      <c r="C57" s="95">
        <f>+B57/B59*100</f>
        <v>36.752136752136757</v>
      </c>
      <c r="D57" s="94">
        <v>82</v>
      </c>
      <c r="E57" s="95">
        <f>+D57/D59*100</f>
        <v>39.23444976076555</v>
      </c>
      <c r="F57" s="94">
        <v>4</v>
      </c>
      <c r="G57" s="95">
        <f>+F57/F59*100</f>
        <v>16</v>
      </c>
      <c r="H57" s="94">
        <f>+J57+L57</f>
        <v>82</v>
      </c>
      <c r="I57" s="95">
        <f>+H57/H59*100</f>
        <v>39.23444976076555</v>
      </c>
      <c r="J57" s="94">
        <v>31</v>
      </c>
      <c r="K57" s="95">
        <f>+J57/J59*100</f>
        <v>36.046511627906973</v>
      </c>
      <c r="L57" s="94">
        <v>51</v>
      </c>
      <c r="M57" s="269">
        <f>+L57/L59*100</f>
        <v>41.463414634146339</v>
      </c>
    </row>
    <row r="58" spans="1:54" x14ac:dyDescent="0.3">
      <c r="A58" s="338" t="s">
        <v>114</v>
      </c>
      <c r="B58" s="339">
        <f>+D58+F58</f>
        <v>68</v>
      </c>
      <c r="C58" s="340">
        <f>+B58/B59*100</f>
        <v>29.059829059829063</v>
      </c>
      <c r="D58" s="341">
        <v>65</v>
      </c>
      <c r="E58" s="340">
        <f>+D58/D59*100</f>
        <v>31.100478468899524</v>
      </c>
      <c r="F58" s="342">
        <v>3</v>
      </c>
      <c r="G58" s="340">
        <f>+F58/F59*100</f>
        <v>12</v>
      </c>
      <c r="H58" s="342">
        <f>+J58+L58</f>
        <v>65</v>
      </c>
      <c r="I58" s="340">
        <f>+H58/H59*100</f>
        <v>31.100478468899524</v>
      </c>
      <c r="J58" s="341">
        <v>19</v>
      </c>
      <c r="K58" s="340">
        <f>+J58/J59*100</f>
        <v>22.093023255813954</v>
      </c>
      <c r="L58" s="342">
        <v>46</v>
      </c>
      <c r="M58" s="343">
        <f>+L58/L59*100</f>
        <v>37.398373983739837</v>
      </c>
    </row>
    <row r="59" spans="1:54" x14ac:dyDescent="0.3">
      <c r="A59" s="272" t="s">
        <v>115</v>
      </c>
      <c r="B59" s="97">
        <f>+SUM(B54:B58)</f>
        <v>234</v>
      </c>
      <c r="C59" s="97">
        <f>+SUM(C54:C58)</f>
        <v>100</v>
      </c>
      <c r="D59" s="97">
        <f>+SUM(D54:D58)</f>
        <v>209</v>
      </c>
      <c r="E59" s="97">
        <f>+SUM(E54:E58)</f>
        <v>100</v>
      </c>
      <c r="F59" s="97">
        <f>+SUM(F54:F58)</f>
        <v>25</v>
      </c>
      <c r="G59" s="97">
        <f t="shared" ref="G59:M59" si="6">+SUM(G54:G58)</f>
        <v>100</v>
      </c>
      <c r="H59" s="97">
        <f t="shared" si="6"/>
        <v>209</v>
      </c>
      <c r="I59" s="97">
        <f t="shared" si="6"/>
        <v>100</v>
      </c>
      <c r="J59" s="97">
        <f t="shared" si="6"/>
        <v>86</v>
      </c>
      <c r="K59" s="97">
        <f t="shared" si="6"/>
        <v>100</v>
      </c>
      <c r="L59" s="97">
        <f t="shared" si="6"/>
        <v>123</v>
      </c>
      <c r="M59" s="273">
        <f t="shared" si="6"/>
        <v>100</v>
      </c>
    </row>
    <row r="60" spans="1:54" x14ac:dyDescent="0.3">
      <c r="A60" s="274"/>
      <c r="B60" s="275"/>
      <c r="C60" s="275"/>
      <c r="D60" s="275"/>
      <c r="E60" s="275"/>
      <c r="F60" s="275"/>
      <c r="G60" s="275"/>
      <c r="H60" s="275"/>
      <c r="I60" s="275"/>
      <c r="J60" s="275"/>
      <c r="K60" s="275"/>
      <c r="L60" s="275"/>
      <c r="M60" s="276"/>
    </row>
    <row r="61" spans="1:54" ht="17.25" thickBot="1" x14ac:dyDescent="0.35">
      <c r="A61" s="277" t="s">
        <v>134</v>
      </c>
      <c r="B61" s="99">
        <f>+D61+F61</f>
        <v>4</v>
      </c>
      <c r="C61" s="98"/>
      <c r="D61" s="98">
        <v>3</v>
      </c>
      <c r="E61" s="98"/>
      <c r="F61" s="98">
        <v>1</v>
      </c>
      <c r="G61" s="98"/>
      <c r="H61" s="100"/>
      <c r="I61" s="100"/>
      <c r="J61" s="98">
        <v>0</v>
      </c>
      <c r="K61" s="98"/>
      <c r="L61" s="98">
        <v>3</v>
      </c>
      <c r="M61" s="278"/>
    </row>
    <row r="62" spans="1:54" x14ac:dyDescent="0.3">
      <c r="A62" s="650" t="s">
        <v>669</v>
      </c>
      <c r="B62" s="673" t="s">
        <v>563</v>
      </c>
      <c r="C62" s="674"/>
      <c r="D62" s="674"/>
      <c r="E62" s="674"/>
      <c r="F62" s="674"/>
      <c r="G62" s="674"/>
      <c r="H62" s="674"/>
      <c r="I62" s="674"/>
      <c r="J62" s="674"/>
      <c r="K62" s="674"/>
      <c r="L62" s="674"/>
      <c r="M62" s="675"/>
    </row>
    <row r="63" spans="1:54" x14ac:dyDescent="0.3">
      <c r="A63" s="651"/>
      <c r="B63" s="676"/>
      <c r="C63" s="677"/>
      <c r="D63" s="677"/>
      <c r="E63" s="677"/>
      <c r="F63" s="677"/>
      <c r="G63" s="677"/>
      <c r="H63" s="677"/>
      <c r="I63" s="677"/>
      <c r="J63" s="677"/>
      <c r="K63" s="677"/>
      <c r="L63" s="677"/>
      <c r="M63" s="678"/>
    </row>
    <row r="64" spans="1:54" x14ac:dyDescent="0.3">
      <c r="A64" s="651"/>
      <c r="B64" s="676"/>
      <c r="C64" s="677"/>
      <c r="D64" s="677"/>
      <c r="E64" s="677"/>
      <c r="F64" s="677"/>
      <c r="G64" s="677"/>
      <c r="H64" s="677"/>
      <c r="I64" s="677"/>
      <c r="J64" s="677"/>
      <c r="K64" s="677"/>
      <c r="L64" s="677"/>
      <c r="M64" s="678"/>
    </row>
    <row r="65" spans="1:13" x14ac:dyDescent="0.3">
      <c r="A65" s="651"/>
      <c r="B65" s="676"/>
      <c r="C65" s="677"/>
      <c r="D65" s="677"/>
      <c r="E65" s="677"/>
      <c r="F65" s="677"/>
      <c r="G65" s="677"/>
      <c r="H65" s="677"/>
      <c r="I65" s="677"/>
      <c r="J65" s="677"/>
      <c r="K65" s="677"/>
      <c r="L65" s="677"/>
      <c r="M65" s="678"/>
    </row>
    <row r="66" spans="1:13" ht="17.25" thickBot="1" x14ac:dyDescent="0.35">
      <c r="A66" s="652"/>
      <c r="B66" s="679"/>
      <c r="C66" s="680"/>
      <c r="D66" s="680"/>
      <c r="E66" s="680"/>
      <c r="F66" s="680"/>
      <c r="G66" s="680"/>
      <c r="H66" s="680"/>
      <c r="I66" s="680"/>
      <c r="J66" s="680"/>
      <c r="K66" s="680"/>
      <c r="L66" s="680"/>
      <c r="M66" s="681"/>
    </row>
    <row r="67" spans="1:13" x14ac:dyDescent="0.3">
      <c r="A67" s="266"/>
      <c r="B67" s="266"/>
      <c r="C67" s="266"/>
      <c r="D67" s="266"/>
      <c r="E67" s="266"/>
      <c r="F67" s="266"/>
      <c r="G67" s="266"/>
      <c r="H67" s="266"/>
      <c r="I67" s="266"/>
      <c r="J67" s="266"/>
      <c r="K67" s="266"/>
      <c r="L67" s="266"/>
      <c r="M67" s="266"/>
    </row>
    <row r="68" spans="1:13" s="260" customFormat="1" ht="17.25" thickBot="1" x14ac:dyDescent="0.35">
      <c r="A68" s="274"/>
      <c r="B68" s="275"/>
      <c r="C68" s="275"/>
      <c r="D68" s="275"/>
      <c r="E68" s="275"/>
      <c r="F68" s="275"/>
      <c r="G68" s="275"/>
      <c r="H68" s="275"/>
      <c r="I68" s="275"/>
      <c r="J68" s="275"/>
      <c r="K68" s="275"/>
      <c r="L68" s="275"/>
    </row>
    <row r="69" spans="1:13" ht="17.25" thickBot="1" x14ac:dyDescent="0.35">
      <c r="A69" s="267" t="s">
        <v>149</v>
      </c>
      <c r="B69" s="707"/>
      <c r="C69" s="708"/>
      <c r="D69" s="708"/>
      <c r="E69" s="708"/>
      <c r="F69" s="708"/>
      <c r="G69" s="708"/>
      <c r="H69" s="708"/>
      <c r="I69" s="708"/>
      <c r="J69" s="708"/>
      <c r="K69" s="708"/>
      <c r="L69" s="708"/>
      <c r="M69" s="708"/>
    </row>
    <row r="70" spans="1:13" ht="15" customHeight="1" x14ac:dyDescent="0.3">
      <c r="A70" s="657" t="s">
        <v>471</v>
      </c>
      <c r="B70" s="658"/>
      <c r="C70" s="658"/>
      <c r="D70" s="658"/>
      <c r="E70" s="658"/>
      <c r="F70" s="658"/>
      <c r="G70" s="658"/>
      <c r="H70" s="658"/>
      <c r="I70" s="658"/>
      <c r="J70" s="658"/>
      <c r="K70" s="658"/>
      <c r="L70" s="658"/>
      <c r="M70" s="659"/>
    </row>
    <row r="71" spans="1:13" ht="17.25" thickBot="1" x14ac:dyDescent="0.35">
      <c r="A71" s="635"/>
      <c r="B71" s="636"/>
      <c r="C71" s="636"/>
      <c r="D71" s="636"/>
      <c r="E71" s="636"/>
      <c r="F71" s="636"/>
      <c r="G71" s="636"/>
      <c r="H71" s="636"/>
      <c r="I71" s="636"/>
      <c r="J71" s="636"/>
      <c r="K71" s="636"/>
      <c r="L71" s="636"/>
      <c r="M71" s="637"/>
    </row>
    <row r="72" spans="1:13" ht="25.5" customHeight="1" thickBot="1" x14ac:dyDescent="0.35">
      <c r="A72" s="653" t="s">
        <v>116</v>
      </c>
      <c r="B72" s="647" t="s">
        <v>150</v>
      </c>
      <c r="C72" s="648"/>
      <c r="D72" s="648"/>
      <c r="E72" s="648"/>
      <c r="F72" s="648"/>
      <c r="G72" s="649"/>
      <c r="H72" s="624" t="s">
        <v>151</v>
      </c>
      <c r="I72" s="625"/>
      <c r="J72" s="625"/>
      <c r="K72" s="625"/>
      <c r="L72" s="625"/>
      <c r="M72" s="626"/>
    </row>
    <row r="73" spans="1:13" ht="31.5" x14ac:dyDescent="0.3">
      <c r="A73" s="654"/>
      <c r="B73" s="131" t="s">
        <v>115</v>
      </c>
      <c r="C73" s="131" t="s">
        <v>130</v>
      </c>
      <c r="D73" s="131" t="s">
        <v>122</v>
      </c>
      <c r="E73" s="131" t="s">
        <v>130</v>
      </c>
      <c r="F73" s="131" t="s">
        <v>127</v>
      </c>
      <c r="G73" s="131" t="s">
        <v>130</v>
      </c>
      <c r="H73" s="129" t="s">
        <v>115</v>
      </c>
      <c r="I73" s="129" t="s">
        <v>130</v>
      </c>
      <c r="J73" s="129" t="s">
        <v>152</v>
      </c>
      <c r="K73" s="129" t="s">
        <v>130</v>
      </c>
      <c r="L73" s="130" t="s">
        <v>146</v>
      </c>
      <c r="M73" s="279" t="s">
        <v>130</v>
      </c>
    </row>
    <row r="74" spans="1:13" x14ac:dyDescent="0.3">
      <c r="A74" s="338" t="s">
        <v>31</v>
      </c>
      <c r="B74" s="339">
        <f>+D74+F74</f>
        <v>6</v>
      </c>
      <c r="C74" s="344">
        <f>+B74/B79*100</f>
        <v>2.6548672566371683</v>
      </c>
      <c r="D74" s="339">
        <v>2</v>
      </c>
      <c r="E74" s="344">
        <f>+D74/D79*100</f>
        <v>0.97560975609756095</v>
      </c>
      <c r="F74" s="339">
        <v>4</v>
      </c>
      <c r="G74" s="344">
        <f>+F74/F79*100</f>
        <v>19.047619047619047</v>
      </c>
      <c r="H74" s="342">
        <f>+J74+L74</f>
        <v>2</v>
      </c>
      <c r="I74" s="340">
        <f>+H74/H79*100</f>
        <v>0.97560975609756095</v>
      </c>
      <c r="J74" s="342">
        <v>2</v>
      </c>
      <c r="K74" s="340">
        <f>+J74/J79*100</f>
        <v>2.3809523809523809</v>
      </c>
      <c r="L74" s="342">
        <v>0</v>
      </c>
      <c r="M74" s="343">
        <f>+L74/L79*100</f>
        <v>0</v>
      </c>
    </row>
    <row r="75" spans="1:13" x14ac:dyDescent="0.3">
      <c r="A75" s="280" t="s">
        <v>33</v>
      </c>
      <c r="B75" s="101">
        <f>+D75+F75</f>
        <v>14</v>
      </c>
      <c r="C75" s="102">
        <f>+B75/B79*100</f>
        <v>6.1946902654867255</v>
      </c>
      <c r="D75" s="103">
        <v>5</v>
      </c>
      <c r="E75" s="102">
        <f>+D75/D79*100</f>
        <v>2.4390243902439024</v>
      </c>
      <c r="F75" s="103">
        <v>9</v>
      </c>
      <c r="G75" s="102">
        <f>+F75/F79*100</f>
        <v>42.857142857142854</v>
      </c>
      <c r="H75" s="104">
        <f>+J75+L75</f>
        <v>5</v>
      </c>
      <c r="I75" s="105">
        <f>+H75/H79*100</f>
        <v>2.4390243902439024</v>
      </c>
      <c r="J75" s="104">
        <v>4</v>
      </c>
      <c r="K75" s="105">
        <f>+J75/J79*100</f>
        <v>4.7619047619047619</v>
      </c>
      <c r="L75" s="104">
        <v>1</v>
      </c>
      <c r="M75" s="281">
        <f>+L75/L79*100</f>
        <v>0.82644628099173556</v>
      </c>
    </row>
    <row r="76" spans="1:13" x14ac:dyDescent="0.3">
      <c r="A76" s="270" t="s">
        <v>15</v>
      </c>
      <c r="B76" s="59">
        <f>+D76+F76</f>
        <v>54</v>
      </c>
      <c r="C76" s="62">
        <f>+B76/B79*100</f>
        <v>23.893805309734514</v>
      </c>
      <c r="D76" s="61">
        <v>52</v>
      </c>
      <c r="E76" s="62">
        <f>+D76/D79*100</f>
        <v>25.365853658536587</v>
      </c>
      <c r="F76" s="61">
        <v>2</v>
      </c>
      <c r="G76" s="62">
        <f>+F76/F79*100</f>
        <v>9.5238095238095237</v>
      </c>
      <c r="H76" s="61">
        <f>+J76+L76</f>
        <v>52</v>
      </c>
      <c r="I76" s="62">
        <f>+H76/H79*100</f>
        <v>25.365853658536587</v>
      </c>
      <c r="J76" s="61">
        <v>30</v>
      </c>
      <c r="K76" s="62">
        <f>+J76/J79*100</f>
        <v>35.714285714285715</v>
      </c>
      <c r="L76" s="61">
        <v>22</v>
      </c>
      <c r="M76" s="271">
        <f>+L76/L79*100</f>
        <v>18.181818181818183</v>
      </c>
    </row>
    <row r="77" spans="1:13" ht="15" customHeight="1" x14ac:dyDescent="0.3">
      <c r="A77" s="280" t="s">
        <v>113</v>
      </c>
      <c r="B77" s="101">
        <f>+D77+F77</f>
        <v>93</v>
      </c>
      <c r="C77" s="105">
        <f>+B77/B79*100</f>
        <v>41.150442477876105</v>
      </c>
      <c r="D77" s="104">
        <v>89</v>
      </c>
      <c r="E77" s="105">
        <f>+D77/D79*100</f>
        <v>43.414634146341463</v>
      </c>
      <c r="F77" s="104">
        <v>4</v>
      </c>
      <c r="G77" s="105">
        <f>+F77/F79*100</f>
        <v>19.047619047619047</v>
      </c>
      <c r="H77" s="104">
        <f>+J77+L77</f>
        <v>89</v>
      </c>
      <c r="I77" s="105">
        <f>+H77/H79*100</f>
        <v>43.414634146341463</v>
      </c>
      <c r="J77" s="104">
        <v>36</v>
      </c>
      <c r="K77" s="105">
        <f>+J77/J79*100</f>
        <v>42.857142857142854</v>
      </c>
      <c r="L77" s="104">
        <v>53</v>
      </c>
      <c r="M77" s="281">
        <f>+L77/L79*100</f>
        <v>43.801652892561982</v>
      </c>
    </row>
    <row r="78" spans="1:13" x14ac:dyDescent="0.3">
      <c r="A78" s="338" t="s">
        <v>114</v>
      </c>
      <c r="B78" s="339">
        <f>+D78+F78</f>
        <v>59</v>
      </c>
      <c r="C78" s="340">
        <f>+B78/B79*100</f>
        <v>26.10619469026549</v>
      </c>
      <c r="D78" s="342">
        <v>57</v>
      </c>
      <c r="E78" s="340">
        <f>+D78/D79*100</f>
        <v>27.804878048780491</v>
      </c>
      <c r="F78" s="342">
        <v>2</v>
      </c>
      <c r="G78" s="340">
        <f>+F78/F79*100</f>
        <v>9.5238095238095237</v>
      </c>
      <c r="H78" s="342">
        <f>+J78+L78</f>
        <v>57</v>
      </c>
      <c r="I78" s="340">
        <f>+H78/H79*100</f>
        <v>27.804878048780491</v>
      </c>
      <c r="J78" s="342">
        <v>12</v>
      </c>
      <c r="K78" s="340">
        <f>+J78/J79*100</f>
        <v>14.285714285714285</v>
      </c>
      <c r="L78" s="342">
        <v>45</v>
      </c>
      <c r="M78" s="343">
        <f>+L78/L79*100</f>
        <v>37.190082644628099</v>
      </c>
    </row>
    <row r="79" spans="1:13" x14ac:dyDescent="0.3">
      <c r="A79" s="282" t="s">
        <v>115</v>
      </c>
      <c r="B79" s="106">
        <f>+SUM(B74:B78)</f>
        <v>226</v>
      </c>
      <c r="C79" s="106">
        <f>+SUM(C74:C78)</f>
        <v>100</v>
      </c>
      <c r="D79" s="106">
        <f>+SUM(D74:D78)</f>
        <v>205</v>
      </c>
      <c r="E79" s="106">
        <f>+SUM(E74:E78)</f>
        <v>100</v>
      </c>
      <c r="F79" s="106">
        <f>+SUM(F74:F78)</f>
        <v>21</v>
      </c>
      <c r="G79" s="106">
        <f t="shared" ref="G79:M79" si="7">+SUM(G74:G78)</f>
        <v>99.999999999999986</v>
      </c>
      <c r="H79" s="106">
        <f t="shared" si="7"/>
        <v>205</v>
      </c>
      <c r="I79" s="106">
        <f t="shared" si="7"/>
        <v>100</v>
      </c>
      <c r="J79" s="106">
        <f t="shared" si="7"/>
        <v>84</v>
      </c>
      <c r="K79" s="106">
        <f t="shared" si="7"/>
        <v>100</v>
      </c>
      <c r="L79" s="106">
        <f t="shared" si="7"/>
        <v>121</v>
      </c>
      <c r="M79" s="283">
        <f t="shared" si="7"/>
        <v>100</v>
      </c>
    </row>
    <row r="80" spans="1:13" x14ac:dyDescent="0.3">
      <c r="A80" s="284"/>
      <c r="B80" s="285"/>
      <c r="C80" s="285"/>
      <c r="D80" s="285"/>
      <c r="E80" s="285"/>
      <c r="F80" s="285"/>
      <c r="G80" s="285"/>
      <c r="H80" s="285"/>
      <c r="I80" s="285"/>
      <c r="J80" s="285"/>
      <c r="K80" s="285"/>
      <c r="L80" s="285"/>
      <c r="M80" s="286"/>
    </row>
    <row r="81" spans="1:13" ht="17.25" thickBot="1" x14ac:dyDescent="0.35">
      <c r="A81" s="287" t="s">
        <v>134</v>
      </c>
      <c r="B81" s="108">
        <f>+D81+F81</f>
        <v>7</v>
      </c>
      <c r="C81" s="107"/>
      <c r="D81" s="107">
        <v>5</v>
      </c>
      <c r="E81" s="107"/>
      <c r="F81" s="107">
        <v>2</v>
      </c>
      <c r="G81" s="107"/>
      <c r="H81" s="107">
        <f>+J81+L81</f>
        <v>4</v>
      </c>
      <c r="I81" s="107"/>
      <c r="J81" s="107">
        <v>2</v>
      </c>
      <c r="K81" s="107"/>
      <c r="L81" s="107">
        <v>2</v>
      </c>
      <c r="M81" s="288"/>
    </row>
    <row r="82" spans="1:13" ht="15" customHeight="1" x14ac:dyDescent="0.3">
      <c r="A82" s="650" t="s">
        <v>669</v>
      </c>
      <c r="B82" s="673" t="s">
        <v>564</v>
      </c>
      <c r="C82" s="674"/>
      <c r="D82" s="674"/>
      <c r="E82" s="674"/>
      <c r="F82" s="674"/>
      <c r="G82" s="674"/>
      <c r="H82" s="674"/>
      <c r="I82" s="674"/>
      <c r="J82" s="674"/>
      <c r="K82" s="674"/>
      <c r="L82" s="674"/>
      <c r="M82" s="675"/>
    </row>
    <row r="83" spans="1:13" ht="15" customHeight="1" x14ac:dyDescent="0.3">
      <c r="A83" s="651"/>
      <c r="B83" s="676"/>
      <c r="C83" s="677"/>
      <c r="D83" s="677"/>
      <c r="E83" s="677"/>
      <c r="F83" s="677"/>
      <c r="G83" s="677"/>
      <c r="H83" s="677"/>
      <c r="I83" s="677"/>
      <c r="J83" s="677"/>
      <c r="K83" s="677"/>
      <c r="L83" s="677"/>
      <c r="M83" s="678"/>
    </row>
    <row r="84" spans="1:13" ht="15" customHeight="1" x14ac:dyDescent="0.3">
      <c r="A84" s="651"/>
      <c r="B84" s="676"/>
      <c r="C84" s="677"/>
      <c r="D84" s="677"/>
      <c r="E84" s="677"/>
      <c r="F84" s="677"/>
      <c r="G84" s="677"/>
      <c r="H84" s="677"/>
      <c r="I84" s="677"/>
      <c r="J84" s="677"/>
      <c r="K84" s="677"/>
      <c r="L84" s="677"/>
      <c r="M84" s="678"/>
    </row>
    <row r="85" spans="1:13" ht="15" customHeight="1" x14ac:dyDescent="0.3">
      <c r="A85" s="651"/>
      <c r="B85" s="676"/>
      <c r="C85" s="677"/>
      <c r="D85" s="677"/>
      <c r="E85" s="677"/>
      <c r="F85" s="677"/>
      <c r="G85" s="677"/>
      <c r="H85" s="677"/>
      <c r="I85" s="677"/>
      <c r="J85" s="677"/>
      <c r="K85" s="677"/>
      <c r="L85" s="677"/>
      <c r="M85" s="678"/>
    </row>
    <row r="86" spans="1:13" ht="15.75" customHeight="1" thickBot="1" x14ac:dyDescent="0.35">
      <c r="A86" s="652"/>
      <c r="B86" s="679"/>
      <c r="C86" s="680"/>
      <c r="D86" s="680"/>
      <c r="E86" s="680"/>
      <c r="F86" s="680"/>
      <c r="G86" s="680"/>
      <c r="H86" s="680"/>
      <c r="I86" s="680"/>
      <c r="J86" s="680"/>
      <c r="K86" s="680"/>
      <c r="L86" s="680"/>
      <c r="M86" s="681"/>
    </row>
    <row r="87" spans="1:13" ht="17.25" thickBot="1" x14ac:dyDescent="0.35">
      <c r="A87" s="266"/>
      <c r="B87" s="266"/>
      <c r="C87" s="266"/>
      <c r="D87" s="266"/>
      <c r="E87" s="266"/>
      <c r="F87" s="266"/>
      <c r="G87" s="266"/>
      <c r="H87" s="266"/>
      <c r="I87" s="266"/>
      <c r="J87" s="266"/>
      <c r="K87" s="266"/>
      <c r="L87" s="266"/>
      <c r="M87" s="266"/>
    </row>
    <row r="88" spans="1:13" ht="17.25" thickBot="1" x14ac:dyDescent="0.35">
      <c r="A88" s="267" t="s">
        <v>153</v>
      </c>
      <c r="B88" s="707"/>
      <c r="C88" s="708"/>
      <c r="D88" s="708"/>
      <c r="E88" s="708"/>
      <c r="F88" s="708"/>
      <c r="G88" s="708"/>
      <c r="H88" s="708"/>
      <c r="I88" s="708"/>
      <c r="J88" s="708"/>
      <c r="K88" s="708"/>
      <c r="L88" s="708"/>
      <c r="M88" s="708"/>
    </row>
    <row r="89" spans="1:13" x14ac:dyDescent="0.3">
      <c r="A89" s="657" t="s">
        <v>473</v>
      </c>
      <c r="B89" s="658"/>
      <c r="C89" s="658"/>
      <c r="D89" s="658"/>
      <c r="E89" s="658"/>
      <c r="F89" s="658"/>
      <c r="G89" s="658"/>
      <c r="H89" s="658"/>
      <c r="I89" s="658"/>
      <c r="J89" s="658"/>
      <c r="K89" s="658"/>
      <c r="L89" s="658"/>
      <c r="M89" s="659"/>
    </row>
    <row r="90" spans="1:13" ht="17.25" thickBot="1" x14ac:dyDescent="0.35">
      <c r="A90" s="635"/>
      <c r="B90" s="636"/>
      <c r="C90" s="636"/>
      <c r="D90" s="636"/>
      <c r="E90" s="636"/>
      <c r="F90" s="636"/>
      <c r="G90" s="636"/>
      <c r="H90" s="636"/>
      <c r="I90" s="636"/>
      <c r="J90" s="636"/>
      <c r="K90" s="636"/>
      <c r="L90" s="636"/>
      <c r="M90" s="637"/>
    </row>
    <row r="91" spans="1:13" ht="23.25" customHeight="1" thickBot="1" x14ac:dyDescent="0.35">
      <c r="A91" s="633" t="s">
        <v>116</v>
      </c>
      <c r="B91" s="627" t="s">
        <v>154</v>
      </c>
      <c r="C91" s="628"/>
      <c r="D91" s="628"/>
      <c r="E91" s="628"/>
      <c r="F91" s="628"/>
      <c r="G91" s="629"/>
      <c r="H91" s="630" t="s">
        <v>155</v>
      </c>
      <c r="I91" s="631"/>
      <c r="J91" s="631"/>
      <c r="K91" s="631"/>
      <c r="L91" s="631"/>
      <c r="M91" s="632"/>
    </row>
    <row r="92" spans="1:13" ht="31.5" x14ac:dyDescent="0.3">
      <c r="A92" s="634"/>
      <c r="B92" s="132" t="s">
        <v>115</v>
      </c>
      <c r="C92" s="132" t="s">
        <v>130</v>
      </c>
      <c r="D92" s="132" t="s">
        <v>121</v>
      </c>
      <c r="E92" s="132" t="s">
        <v>130</v>
      </c>
      <c r="F92" s="132" t="s">
        <v>126</v>
      </c>
      <c r="G92" s="132" t="s">
        <v>130</v>
      </c>
      <c r="H92" s="133" t="s">
        <v>115</v>
      </c>
      <c r="I92" s="133" t="s">
        <v>130</v>
      </c>
      <c r="J92" s="133" t="s">
        <v>156</v>
      </c>
      <c r="K92" s="133" t="s">
        <v>130</v>
      </c>
      <c r="L92" s="134" t="s">
        <v>18</v>
      </c>
      <c r="M92" s="289" t="s">
        <v>130</v>
      </c>
    </row>
    <row r="93" spans="1:13" x14ac:dyDescent="0.3">
      <c r="A93" s="270" t="s">
        <v>31</v>
      </c>
      <c r="B93" s="59">
        <f>+D93+F93</f>
        <v>5</v>
      </c>
      <c r="C93" s="60">
        <f>+B93/B98*100</f>
        <v>2.2831050228310499</v>
      </c>
      <c r="D93" s="59">
        <v>2</v>
      </c>
      <c r="E93" s="60">
        <f>+D93/D98*100</f>
        <v>1.015228426395939</v>
      </c>
      <c r="F93" s="59">
        <v>3</v>
      </c>
      <c r="G93" s="60">
        <f>+F93/F98*100</f>
        <v>13.636363636363635</v>
      </c>
      <c r="H93" s="61">
        <f>+J93+L93</f>
        <v>2</v>
      </c>
      <c r="I93" s="62">
        <f>+H93/H98*100</f>
        <v>1.015228426395939</v>
      </c>
      <c r="J93" s="61">
        <v>2</v>
      </c>
      <c r="K93" s="62">
        <f>+J93/J98*100</f>
        <v>2.3809523809523809</v>
      </c>
      <c r="L93" s="61">
        <v>0</v>
      </c>
      <c r="M93" s="271">
        <f>+L93/L98*100</f>
        <v>0</v>
      </c>
    </row>
    <row r="94" spans="1:13" x14ac:dyDescent="0.3">
      <c r="A94" s="290" t="s">
        <v>33</v>
      </c>
      <c r="B94" s="109">
        <f>+D94+F94</f>
        <v>9</v>
      </c>
      <c r="C94" s="110">
        <f>+B94/B98*100</f>
        <v>4.10958904109589</v>
      </c>
      <c r="D94" s="111">
        <v>2</v>
      </c>
      <c r="E94" s="110">
        <f>+D94/D98*100</f>
        <v>1.015228426395939</v>
      </c>
      <c r="F94" s="111">
        <v>7</v>
      </c>
      <c r="G94" s="110">
        <f>+F94/F98*100</f>
        <v>31.818181818181817</v>
      </c>
      <c r="H94" s="112">
        <f>+J94+L94</f>
        <v>2</v>
      </c>
      <c r="I94" s="113">
        <f>+H94/H98*100</f>
        <v>1.015228426395939</v>
      </c>
      <c r="J94" s="112">
        <v>2</v>
      </c>
      <c r="K94" s="113">
        <f>+J94/J98*100</f>
        <v>2.3809523809523809</v>
      </c>
      <c r="L94" s="112">
        <v>0</v>
      </c>
      <c r="M94" s="291">
        <f>+L94/L98*100</f>
        <v>0</v>
      </c>
    </row>
    <row r="95" spans="1:13" x14ac:dyDescent="0.3">
      <c r="A95" s="270" t="s">
        <v>15</v>
      </c>
      <c r="B95" s="59">
        <f>+D95+F95</f>
        <v>41</v>
      </c>
      <c r="C95" s="62">
        <f>+B95/B98*100</f>
        <v>18.721461187214611</v>
      </c>
      <c r="D95" s="61">
        <v>35</v>
      </c>
      <c r="E95" s="62">
        <f>+D95/D98*100</f>
        <v>17.766497461928935</v>
      </c>
      <c r="F95" s="61">
        <v>6</v>
      </c>
      <c r="G95" s="62">
        <f>+F95/F98*100</f>
        <v>27.27272727272727</v>
      </c>
      <c r="H95" s="61">
        <f>+J95+L95</f>
        <v>35</v>
      </c>
      <c r="I95" s="62">
        <f>+H95/H98*100</f>
        <v>17.766497461928935</v>
      </c>
      <c r="J95" s="61">
        <v>21</v>
      </c>
      <c r="K95" s="62">
        <f>+J95/J98*100</f>
        <v>25</v>
      </c>
      <c r="L95" s="61">
        <v>14</v>
      </c>
      <c r="M95" s="271">
        <f>+L95/L98*100</f>
        <v>12.389380530973451</v>
      </c>
    </row>
    <row r="96" spans="1:13" ht="15" customHeight="1" x14ac:dyDescent="0.3">
      <c r="A96" s="290" t="s">
        <v>113</v>
      </c>
      <c r="B96" s="109">
        <f>+D96+F96</f>
        <v>106</v>
      </c>
      <c r="C96" s="113">
        <f>+B96/B98*100</f>
        <v>48.401826484018265</v>
      </c>
      <c r="D96" s="112">
        <v>102</v>
      </c>
      <c r="E96" s="113">
        <f>+D96/D98*100</f>
        <v>51.776649746192895</v>
      </c>
      <c r="F96" s="112">
        <v>4</v>
      </c>
      <c r="G96" s="113">
        <f>+F96/F98*100</f>
        <v>18.181818181818183</v>
      </c>
      <c r="H96" s="112">
        <f>+J96+L96</f>
        <v>102</v>
      </c>
      <c r="I96" s="113">
        <f>+H96/H98*100</f>
        <v>51.776649746192895</v>
      </c>
      <c r="J96" s="112">
        <v>45</v>
      </c>
      <c r="K96" s="113">
        <f>+J96/J98*100</f>
        <v>53.571428571428569</v>
      </c>
      <c r="L96" s="112">
        <v>57</v>
      </c>
      <c r="M96" s="291">
        <f>+L96/L98*100</f>
        <v>50.442477876106196</v>
      </c>
    </row>
    <row r="97" spans="1:13" x14ac:dyDescent="0.3">
      <c r="A97" s="270" t="s">
        <v>114</v>
      </c>
      <c r="B97" s="59">
        <f>+D97+F97</f>
        <v>58</v>
      </c>
      <c r="C97" s="62">
        <f>+B97/B98*100</f>
        <v>26.484018264840181</v>
      </c>
      <c r="D97" s="61">
        <v>56</v>
      </c>
      <c r="E97" s="62">
        <f>+D97/D98*100</f>
        <v>28.426395939086298</v>
      </c>
      <c r="F97" s="61">
        <v>2</v>
      </c>
      <c r="G97" s="62">
        <f>+F97/F98*100</f>
        <v>9.0909090909090917</v>
      </c>
      <c r="H97" s="61">
        <f>+J97+L97</f>
        <v>56</v>
      </c>
      <c r="I97" s="62">
        <f>+H97/H98*100</f>
        <v>28.426395939086298</v>
      </c>
      <c r="J97" s="61">
        <v>14</v>
      </c>
      <c r="K97" s="62">
        <f>+J97/J98*100</f>
        <v>16.666666666666664</v>
      </c>
      <c r="L97" s="61">
        <v>42</v>
      </c>
      <c r="M97" s="271">
        <f>+L97/L98*100</f>
        <v>37.168141592920357</v>
      </c>
    </row>
    <row r="98" spans="1:13" x14ac:dyDescent="0.3">
      <c r="A98" s="292" t="s">
        <v>115</v>
      </c>
      <c r="B98" s="114">
        <f>+SUM(B93:B97)</f>
        <v>219</v>
      </c>
      <c r="C98" s="114">
        <f>+SUM(C93:C97)</f>
        <v>100</v>
      </c>
      <c r="D98" s="114">
        <f>+SUM(D93:D97)</f>
        <v>197</v>
      </c>
      <c r="E98" s="114">
        <f>+SUM(E93:E97)</f>
        <v>100</v>
      </c>
      <c r="F98" s="114">
        <f>+SUM(F93:F97)</f>
        <v>22</v>
      </c>
      <c r="G98" s="114">
        <f t="shared" ref="G98:M98" si="8">+SUM(G93:G97)</f>
        <v>100</v>
      </c>
      <c r="H98" s="114">
        <f t="shared" si="8"/>
        <v>197</v>
      </c>
      <c r="I98" s="114">
        <f t="shared" si="8"/>
        <v>100</v>
      </c>
      <c r="J98" s="114">
        <f t="shared" si="8"/>
        <v>84</v>
      </c>
      <c r="K98" s="114">
        <f t="shared" si="8"/>
        <v>100</v>
      </c>
      <c r="L98" s="114">
        <f t="shared" si="8"/>
        <v>113</v>
      </c>
      <c r="M98" s="293">
        <f t="shared" si="8"/>
        <v>100</v>
      </c>
    </row>
    <row r="99" spans="1:13" x14ac:dyDescent="0.3">
      <c r="A99" s="284"/>
      <c r="B99" s="285"/>
      <c r="C99" s="285"/>
      <c r="D99" s="285"/>
      <c r="E99" s="285"/>
      <c r="F99" s="285"/>
      <c r="G99" s="285"/>
      <c r="H99" s="285"/>
      <c r="I99" s="285"/>
      <c r="J99" s="285"/>
      <c r="K99" s="285"/>
      <c r="L99" s="285"/>
      <c r="M99" s="286"/>
    </row>
    <row r="100" spans="1:13" ht="17.25" thickBot="1" x14ac:dyDescent="0.35">
      <c r="A100" s="294" t="s">
        <v>134</v>
      </c>
      <c r="B100" s="116">
        <v>8</v>
      </c>
      <c r="C100" s="115"/>
      <c r="D100" s="115">
        <v>7</v>
      </c>
      <c r="E100" s="115"/>
      <c r="F100" s="115">
        <v>1</v>
      </c>
      <c r="G100" s="115"/>
      <c r="H100" s="115"/>
      <c r="I100" s="115"/>
      <c r="J100" s="115">
        <v>5</v>
      </c>
      <c r="K100" s="115"/>
      <c r="L100" s="115">
        <v>2</v>
      </c>
      <c r="M100" s="295"/>
    </row>
    <row r="101" spans="1:13" ht="15" customHeight="1" x14ac:dyDescent="0.3">
      <c r="A101" s="650" t="s">
        <v>669</v>
      </c>
      <c r="B101" s="673" t="s">
        <v>487</v>
      </c>
      <c r="C101" s="674"/>
      <c r="D101" s="674"/>
      <c r="E101" s="674"/>
      <c r="F101" s="674"/>
      <c r="G101" s="674"/>
      <c r="H101" s="674"/>
      <c r="I101" s="674"/>
      <c r="J101" s="674"/>
      <c r="K101" s="674"/>
      <c r="L101" s="674"/>
      <c r="M101" s="675"/>
    </row>
    <row r="102" spans="1:13" ht="15" customHeight="1" x14ac:dyDescent="0.3">
      <c r="A102" s="651"/>
      <c r="B102" s="676"/>
      <c r="C102" s="677"/>
      <c r="D102" s="677"/>
      <c r="E102" s="677"/>
      <c r="F102" s="677"/>
      <c r="G102" s="677"/>
      <c r="H102" s="677"/>
      <c r="I102" s="677"/>
      <c r="J102" s="677"/>
      <c r="K102" s="677"/>
      <c r="L102" s="677"/>
      <c r="M102" s="678"/>
    </row>
    <row r="103" spans="1:13" ht="15" customHeight="1" x14ac:dyDescent="0.3">
      <c r="A103" s="651"/>
      <c r="B103" s="676"/>
      <c r="C103" s="677"/>
      <c r="D103" s="677"/>
      <c r="E103" s="677"/>
      <c r="F103" s="677"/>
      <c r="G103" s="677"/>
      <c r="H103" s="677"/>
      <c r="I103" s="677"/>
      <c r="J103" s="677"/>
      <c r="K103" s="677"/>
      <c r="L103" s="677"/>
      <c r="M103" s="678"/>
    </row>
    <row r="104" spans="1:13" ht="15" customHeight="1" x14ac:dyDescent="0.3">
      <c r="A104" s="651"/>
      <c r="B104" s="676"/>
      <c r="C104" s="677"/>
      <c r="D104" s="677"/>
      <c r="E104" s="677"/>
      <c r="F104" s="677"/>
      <c r="G104" s="677"/>
      <c r="H104" s="677"/>
      <c r="I104" s="677"/>
      <c r="J104" s="677"/>
      <c r="K104" s="677"/>
      <c r="L104" s="677"/>
      <c r="M104" s="678"/>
    </row>
    <row r="105" spans="1:13" ht="15.75" customHeight="1" thickBot="1" x14ac:dyDescent="0.35">
      <c r="A105" s="652"/>
      <c r="B105" s="679"/>
      <c r="C105" s="680"/>
      <c r="D105" s="680"/>
      <c r="E105" s="680"/>
      <c r="F105" s="680"/>
      <c r="G105" s="680"/>
      <c r="H105" s="680"/>
      <c r="I105" s="680"/>
      <c r="J105" s="680"/>
      <c r="K105" s="680"/>
      <c r="L105" s="680"/>
      <c r="M105" s="681"/>
    </row>
    <row r="106" spans="1:13" ht="17.25" thickBot="1" x14ac:dyDescent="0.35">
      <c r="A106" s="296"/>
      <c r="B106" s="297"/>
      <c r="C106" s="297"/>
      <c r="D106" s="297"/>
      <c r="E106" s="297"/>
      <c r="F106" s="297"/>
      <c r="G106" s="297"/>
      <c r="H106" s="297"/>
      <c r="I106" s="297"/>
      <c r="J106" s="297"/>
      <c r="K106" s="297"/>
      <c r="L106" s="297"/>
      <c r="M106" s="298"/>
    </row>
    <row r="107" spans="1:13" ht="17.25" thickBot="1" x14ac:dyDescent="0.35">
      <c r="A107" s="299" t="s">
        <v>157</v>
      </c>
      <c r="B107" s="712"/>
      <c r="C107" s="713"/>
      <c r="D107" s="713"/>
      <c r="E107" s="713"/>
      <c r="F107" s="713"/>
      <c r="G107" s="713"/>
      <c r="H107" s="713"/>
      <c r="I107" s="713"/>
      <c r="J107" s="713"/>
      <c r="K107" s="713"/>
      <c r="L107" s="713"/>
      <c r="M107" s="713"/>
    </row>
    <row r="108" spans="1:13" x14ac:dyDescent="0.3">
      <c r="A108" s="657" t="s">
        <v>474</v>
      </c>
      <c r="B108" s="658"/>
      <c r="C108" s="658"/>
      <c r="D108" s="658"/>
      <c r="E108" s="658"/>
      <c r="F108" s="658"/>
      <c r="G108" s="658"/>
      <c r="H108" s="658"/>
      <c r="I108" s="658"/>
      <c r="J108" s="658"/>
      <c r="K108" s="658"/>
      <c r="L108" s="658"/>
      <c r="M108" s="659"/>
    </row>
    <row r="109" spans="1:13" ht="17.25" thickBot="1" x14ac:dyDescent="0.35">
      <c r="A109" s="635"/>
      <c r="B109" s="636"/>
      <c r="C109" s="636"/>
      <c r="D109" s="636"/>
      <c r="E109" s="636"/>
      <c r="F109" s="636"/>
      <c r="G109" s="636"/>
      <c r="H109" s="636"/>
      <c r="I109" s="636"/>
      <c r="J109" s="636"/>
      <c r="K109" s="636"/>
      <c r="L109" s="636"/>
      <c r="M109" s="637"/>
    </row>
    <row r="110" spans="1:13" ht="17.25" thickBot="1" x14ac:dyDescent="0.35">
      <c r="A110" s="703" t="s">
        <v>116</v>
      </c>
      <c r="B110" s="697" t="s">
        <v>158</v>
      </c>
      <c r="C110" s="698"/>
      <c r="D110" s="698"/>
      <c r="E110" s="698"/>
      <c r="F110" s="698"/>
      <c r="G110" s="699"/>
      <c r="H110" s="700" t="s">
        <v>159</v>
      </c>
      <c r="I110" s="701"/>
      <c r="J110" s="701"/>
      <c r="K110" s="701"/>
      <c r="L110" s="701"/>
      <c r="M110" s="702"/>
    </row>
    <row r="111" spans="1:13" ht="31.5" x14ac:dyDescent="0.3">
      <c r="A111" s="704"/>
      <c r="B111" s="117" t="s">
        <v>115</v>
      </c>
      <c r="C111" s="117" t="s">
        <v>130</v>
      </c>
      <c r="D111" s="117" t="s">
        <v>120</v>
      </c>
      <c r="E111" s="117" t="s">
        <v>130</v>
      </c>
      <c r="F111" s="117" t="s">
        <v>125</v>
      </c>
      <c r="G111" s="117" t="s">
        <v>130</v>
      </c>
      <c r="H111" s="118" t="s">
        <v>115</v>
      </c>
      <c r="I111" s="118" t="s">
        <v>130</v>
      </c>
      <c r="J111" s="118" t="s">
        <v>156</v>
      </c>
      <c r="K111" s="118" t="s">
        <v>130</v>
      </c>
      <c r="L111" s="119" t="s">
        <v>18</v>
      </c>
      <c r="M111" s="300" t="s">
        <v>130</v>
      </c>
    </row>
    <row r="112" spans="1:13" x14ac:dyDescent="0.3">
      <c r="A112" s="338" t="s">
        <v>31</v>
      </c>
      <c r="B112" s="339">
        <v>3</v>
      </c>
      <c r="C112" s="344">
        <f>+B112/B117*100</f>
        <v>1.3761467889908259</v>
      </c>
      <c r="D112" s="339">
        <v>1</v>
      </c>
      <c r="E112" s="344">
        <f>+D112/D117*100</f>
        <v>0.50761421319796951</v>
      </c>
      <c r="F112" s="339">
        <v>2</v>
      </c>
      <c r="G112" s="344">
        <f>+F112/F117*100</f>
        <v>9.5238095238095237</v>
      </c>
      <c r="H112" s="342">
        <v>1</v>
      </c>
      <c r="I112" s="340">
        <f>+H112/H117*100</f>
        <v>0.50761421319796951</v>
      </c>
      <c r="J112" s="342">
        <v>1</v>
      </c>
      <c r="K112" s="340">
        <f>+J112/J117*100</f>
        <v>1.1904761904761905</v>
      </c>
      <c r="L112" s="342">
        <v>0</v>
      </c>
      <c r="M112" s="343">
        <f>+L112/L117*100</f>
        <v>0</v>
      </c>
    </row>
    <row r="113" spans="1:13" x14ac:dyDescent="0.3">
      <c r="A113" s="268" t="s">
        <v>33</v>
      </c>
      <c r="B113" s="93">
        <v>8</v>
      </c>
      <c r="C113" s="92">
        <f>+B113/B117*100</f>
        <v>3.669724770642202</v>
      </c>
      <c r="D113" s="93">
        <v>3</v>
      </c>
      <c r="E113" s="92">
        <f>+D113/D117*100</f>
        <v>1.5228426395939088</v>
      </c>
      <c r="F113" s="93">
        <v>5</v>
      </c>
      <c r="G113" s="92">
        <f>+F113/F117*100</f>
        <v>23.809523809523807</v>
      </c>
      <c r="H113" s="94">
        <v>3</v>
      </c>
      <c r="I113" s="95">
        <f>+H113/H117*100</f>
        <v>1.5228426395939088</v>
      </c>
      <c r="J113" s="94">
        <v>3</v>
      </c>
      <c r="K113" s="95">
        <f>+J113/J117*100</f>
        <v>3.5714285714285712</v>
      </c>
      <c r="L113" s="94">
        <v>0</v>
      </c>
      <c r="M113" s="269">
        <f>+L113/L117*100</f>
        <v>0</v>
      </c>
    </row>
    <row r="114" spans="1:13" ht="15" customHeight="1" x14ac:dyDescent="0.3">
      <c r="A114" s="270" t="s">
        <v>15</v>
      </c>
      <c r="B114" s="59">
        <v>36</v>
      </c>
      <c r="C114" s="62">
        <f>+B114/B117*100</f>
        <v>16.513761467889911</v>
      </c>
      <c r="D114" s="61">
        <v>29</v>
      </c>
      <c r="E114" s="62">
        <f>+D114/D117*100</f>
        <v>14.720812182741117</v>
      </c>
      <c r="F114" s="61">
        <v>7</v>
      </c>
      <c r="G114" s="62">
        <f>+F114/F117*100</f>
        <v>33.333333333333329</v>
      </c>
      <c r="H114" s="61">
        <f>21+8</f>
        <v>29</v>
      </c>
      <c r="I114" s="62">
        <f>+H114/H117*100</f>
        <v>14.720812182741117</v>
      </c>
      <c r="J114" s="61">
        <v>20</v>
      </c>
      <c r="K114" s="62">
        <f>+J114/J117*100</f>
        <v>23.809523809523807</v>
      </c>
      <c r="L114" s="61">
        <v>9</v>
      </c>
      <c r="M114" s="271">
        <f>+L114/L117*100</f>
        <v>7.9646017699115044</v>
      </c>
    </row>
    <row r="115" spans="1:13" x14ac:dyDescent="0.3">
      <c r="A115" s="268" t="s">
        <v>113</v>
      </c>
      <c r="B115" s="93">
        <v>116</v>
      </c>
      <c r="C115" s="95">
        <f>+B115/B117*100</f>
        <v>53.211009174311933</v>
      </c>
      <c r="D115" s="94">
        <v>111</v>
      </c>
      <c r="E115" s="95">
        <f>+D115/D117*100</f>
        <v>56.345177664974621</v>
      </c>
      <c r="F115" s="94">
        <v>5</v>
      </c>
      <c r="G115" s="95">
        <f>+F115/F117*100</f>
        <v>23.809523809523807</v>
      </c>
      <c r="H115" s="94">
        <f>52+59</f>
        <v>111</v>
      </c>
      <c r="I115" s="95">
        <f>+H115/H117*100</f>
        <v>56.345177664974621</v>
      </c>
      <c r="J115" s="94">
        <v>49</v>
      </c>
      <c r="K115" s="95">
        <f>+J115/J117*100</f>
        <v>58.333333333333336</v>
      </c>
      <c r="L115" s="94">
        <v>62</v>
      </c>
      <c r="M115" s="269">
        <f>+L115/L117*100</f>
        <v>54.86725663716814</v>
      </c>
    </row>
    <row r="116" spans="1:13" x14ac:dyDescent="0.3">
      <c r="A116" s="338" t="s">
        <v>114</v>
      </c>
      <c r="B116" s="339">
        <v>55</v>
      </c>
      <c r="C116" s="340">
        <f>+B116/B117*100</f>
        <v>25.229357798165136</v>
      </c>
      <c r="D116" s="342">
        <v>53</v>
      </c>
      <c r="E116" s="340">
        <f>+D116/D117*100</f>
        <v>26.903553299492383</v>
      </c>
      <c r="F116" s="342">
        <v>2</v>
      </c>
      <c r="G116" s="340">
        <f>+F116/F117*100</f>
        <v>9.5238095238095237</v>
      </c>
      <c r="H116" s="342">
        <f>12+41</f>
        <v>53</v>
      </c>
      <c r="I116" s="340">
        <f>+H116/H117*100</f>
        <v>26.903553299492383</v>
      </c>
      <c r="J116" s="342">
        <v>11</v>
      </c>
      <c r="K116" s="340">
        <f>+J116/J117*100</f>
        <v>13.095238095238097</v>
      </c>
      <c r="L116" s="342">
        <v>42</v>
      </c>
      <c r="M116" s="343">
        <f>+L116/L117*100</f>
        <v>37.168141592920357</v>
      </c>
    </row>
    <row r="117" spans="1:13" ht="17.25" thickBot="1" x14ac:dyDescent="0.35">
      <c r="A117" s="272" t="s">
        <v>115</v>
      </c>
      <c r="B117" s="97">
        <f t="shared" ref="B117:M117" si="9">+SUM(B112:B116)</f>
        <v>218</v>
      </c>
      <c r="C117" s="97">
        <f t="shared" si="9"/>
        <v>100.00000000000001</v>
      </c>
      <c r="D117" s="97">
        <f t="shared" si="9"/>
        <v>197</v>
      </c>
      <c r="E117" s="97">
        <f t="shared" si="9"/>
        <v>100</v>
      </c>
      <c r="F117" s="97">
        <f t="shared" si="9"/>
        <v>21</v>
      </c>
      <c r="G117" s="97">
        <f t="shared" si="9"/>
        <v>99.999999999999986</v>
      </c>
      <c r="H117" s="97">
        <f t="shared" si="9"/>
        <v>197</v>
      </c>
      <c r="I117" s="97">
        <f t="shared" si="9"/>
        <v>100</v>
      </c>
      <c r="J117" s="97">
        <f t="shared" si="9"/>
        <v>84</v>
      </c>
      <c r="K117" s="97">
        <f t="shared" si="9"/>
        <v>100</v>
      </c>
      <c r="L117" s="97">
        <f t="shared" si="9"/>
        <v>113</v>
      </c>
      <c r="M117" s="273">
        <f t="shared" si="9"/>
        <v>100</v>
      </c>
    </row>
    <row r="118" spans="1:13" ht="15" customHeight="1" x14ac:dyDescent="0.3">
      <c r="A118" s="650" t="s">
        <v>669</v>
      </c>
      <c r="B118" s="682" t="s">
        <v>565</v>
      </c>
      <c r="C118" s="683"/>
      <c r="D118" s="683"/>
      <c r="E118" s="683"/>
      <c r="F118" s="683"/>
      <c r="G118" s="683"/>
      <c r="H118" s="683"/>
      <c r="I118" s="683"/>
      <c r="J118" s="683"/>
      <c r="K118" s="683"/>
      <c r="L118" s="683"/>
      <c r="M118" s="684"/>
    </row>
    <row r="119" spans="1:13" ht="15" customHeight="1" x14ac:dyDescent="0.3">
      <c r="A119" s="651"/>
      <c r="B119" s="685"/>
      <c r="C119" s="686"/>
      <c r="D119" s="686"/>
      <c r="E119" s="686"/>
      <c r="F119" s="686"/>
      <c r="G119" s="686"/>
      <c r="H119" s="686"/>
      <c r="I119" s="686"/>
      <c r="J119" s="686"/>
      <c r="K119" s="686"/>
      <c r="L119" s="686"/>
      <c r="M119" s="687"/>
    </row>
    <row r="120" spans="1:13" ht="15" customHeight="1" x14ac:dyDescent="0.3">
      <c r="A120" s="651"/>
      <c r="B120" s="685"/>
      <c r="C120" s="686"/>
      <c r="D120" s="686"/>
      <c r="E120" s="686"/>
      <c r="F120" s="686"/>
      <c r="G120" s="686"/>
      <c r="H120" s="686"/>
      <c r="I120" s="686"/>
      <c r="J120" s="686"/>
      <c r="K120" s="686"/>
      <c r="L120" s="686"/>
      <c r="M120" s="687"/>
    </row>
    <row r="121" spans="1:13" ht="15" customHeight="1" x14ac:dyDescent="0.3">
      <c r="A121" s="651"/>
      <c r="B121" s="685"/>
      <c r="C121" s="686"/>
      <c r="D121" s="686"/>
      <c r="E121" s="686"/>
      <c r="F121" s="686"/>
      <c r="G121" s="686"/>
      <c r="H121" s="686"/>
      <c r="I121" s="686"/>
      <c r="J121" s="686"/>
      <c r="K121" s="686"/>
      <c r="L121" s="686"/>
      <c r="M121" s="687"/>
    </row>
    <row r="122" spans="1:13" ht="15.75" customHeight="1" thickBot="1" x14ac:dyDescent="0.35">
      <c r="A122" s="652"/>
      <c r="B122" s="688"/>
      <c r="C122" s="689"/>
      <c r="D122" s="689"/>
      <c r="E122" s="689"/>
      <c r="F122" s="689"/>
      <c r="G122" s="689"/>
      <c r="H122" s="689"/>
      <c r="I122" s="689"/>
      <c r="J122" s="689"/>
      <c r="K122" s="689"/>
      <c r="L122" s="689"/>
      <c r="M122" s="690"/>
    </row>
    <row r="123" spans="1:13" ht="17.25" thickBot="1" x14ac:dyDescent="0.35">
      <c r="A123" s="296"/>
      <c r="B123" s="297"/>
      <c r="C123" s="297"/>
      <c r="D123" s="297"/>
      <c r="E123" s="297"/>
      <c r="F123" s="297"/>
      <c r="G123" s="297"/>
      <c r="H123" s="297"/>
      <c r="I123" s="297"/>
      <c r="J123" s="297"/>
      <c r="K123" s="297"/>
      <c r="L123" s="297"/>
      <c r="M123" s="298"/>
    </row>
    <row r="124" spans="1:13" ht="17.25" thickBot="1" x14ac:dyDescent="0.35">
      <c r="A124" s="299" t="s">
        <v>160</v>
      </c>
      <c r="B124" s="712"/>
      <c r="C124" s="713"/>
      <c r="D124" s="713"/>
      <c r="E124" s="713"/>
      <c r="F124" s="713"/>
      <c r="G124" s="713"/>
      <c r="H124" s="713"/>
      <c r="I124" s="713"/>
      <c r="J124" s="713"/>
      <c r="K124" s="713"/>
      <c r="L124" s="713"/>
      <c r="M124" s="713"/>
    </row>
    <row r="125" spans="1:13" x14ac:dyDescent="0.3">
      <c r="A125" s="657" t="s">
        <v>472</v>
      </c>
      <c r="B125" s="658"/>
      <c r="C125" s="658"/>
      <c r="D125" s="658"/>
      <c r="E125" s="658"/>
      <c r="F125" s="658"/>
      <c r="G125" s="658"/>
      <c r="H125" s="658"/>
      <c r="I125" s="658"/>
      <c r="J125" s="658"/>
      <c r="K125" s="658"/>
      <c r="L125" s="658"/>
      <c r="M125" s="659"/>
    </row>
    <row r="126" spans="1:13" ht="17.25" thickBot="1" x14ac:dyDescent="0.35">
      <c r="A126" s="635"/>
      <c r="B126" s="636"/>
      <c r="C126" s="636"/>
      <c r="D126" s="636"/>
      <c r="E126" s="636"/>
      <c r="F126" s="636"/>
      <c r="G126" s="636"/>
      <c r="H126" s="636"/>
      <c r="I126" s="636"/>
      <c r="J126" s="636"/>
      <c r="K126" s="636"/>
      <c r="L126" s="636"/>
      <c r="M126" s="637"/>
    </row>
    <row r="127" spans="1:13" ht="17.25" thickBot="1" x14ac:dyDescent="0.35">
      <c r="A127" s="705" t="s">
        <v>116</v>
      </c>
      <c r="B127" s="691" t="s">
        <v>161</v>
      </c>
      <c r="C127" s="692"/>
      <c r="D127" s="692"/>
      <c r="E127" s="692"/>
      <c r="F127" s="692"/>
      <c r="G127" s="693"/>
      <c r="H127" s="694" t="s">
        <v>162</v>
      </c>
      <c r="I127" s="695"/>
      <c r="J127" s="695"/>
      <c r="K127" s="695"/>
      <c r="L127" s="695"/>
      <c r="M127" s="696"/>
    </row>
    <row r="128" spans="1:13" ht="31.5" x14ac:dyDescent="0.3">
      <c r="A128" s="706"/>
      <c r="B128" s="135" t="s">
        <v>115</v>
      </c>
      <c r="C128" s="135" t="s">
        <v>130</v>
      </c>
      <c r="D128" s="135" t="s">
        <v>163</v>
      </c>
      <c r="E128" s="135" t="s">
        <v>130</v>
      </c>
      <c r="F128" s="135" t="s">
        <v>164</v>
      </c>
      <c r="G128" s="135" t="s">
        <v>130</v>
      </c>
      <c r="H128" s="136" t="s">
        <v>115</v>
      </c>
      <c r="I128" s="136" t="s">
        <v>130</v>
      </c>
      <c r="J128" s="136" t="s">
        <v>156</v>
      </c>
      <c r="K128" s="136" t="s">
        <v>130</v>
      </c>
      <c r="L128" s="137" t="s">
        <v>18</v>
      </c>
      <c r="M128" s="301" t="s">
        <v>130</v>
      </c>
    </row>
    <row r="129" spans="1:13" x14ac:dyDescent="0.3">
      <c r="A129" s="338" t="s">
        <v>31</v>
      </c>
      <c r="B129" s="339">
        <v>3</v>
      </c>
      <c r="C129" s="344">
        <f>+B129/B134*100</f>
        <v>1.2605042016806722</v>
      </c>
      <c r="D129" s="339">
        <v>1</v>
      </c>
      <c r="E129" s="344">
        <f>+D129/D134*100</f>
        <v>0.50505050505050508</v>
      </c>
      <c r="F129" s="339">
        <v>2</v>
      </c>
      <c r="G129" s="344">
        <f>+F129/F134*100</f>
        <v>5</v>
      </c>
      <c r="H129" s="345">
        <f>+J129+L129</f>
        <v>1</v>
      </c>
      <c r="I129" s="346">
        <f>+H129/H134*100</f>
        <v>0.50505050505050508</v>
      </c>
      <c r="J129" s="345">
        <v>1</v>
      </c>
      <c r="K129" s="346">
        <f>+J129/J134*100</f>
        <v>1.1235955056179776</v>
      </c>
      <c r="L129" s="345">
        <v>0</v>
      </c>
      <c r="M129" s="347">
        <f>+L129/L134*100</f>
        <v>0</v>
      </c>
    </row>
    <row r="130" spans="1:13" x14ac:dyDescent="0.3">
      <c r="A130" s="303" t="s">
        <v>33</v>
      </c>
      <c r="B130" s="120">
        <v>6</v>
      </c>
      <c r="C130" s="121">
        <f>+B130/B134*100</f>
        <v>2.5210084033613445</v>
      </c>
      <c r="D130" s="120">
        <v>1</v>
      </c>
      <c r="E130" s="121">
        <f>+D130/D134*100</f>
        <v>0.50505050505050508</v>
      </c>
      <c r="F130" s="120">
        <v>5</v>
      </c>
      <c r="G130" s="121">
        <f>+F130/F134*100</f>
        <v>12.5</v>
      </c>
      <c r="H130" s="122">
        <f>+J130+L130</f>
        <v>1</v>
      </c>
      <c r="I130" s="123">
        <f>+H130/H134*100</f>
        <v>0.50505050505050508</v>
      </c>
      <c r="J130" s="122">
        <v>1</v>
      </c>
      <c r="K130" s="123">
        <f>+J130/J134*100</f>
        <v>1.1235955056179776</v>
      </c>
      <c r="L130" s="122">
        <v>0</v>
      </c>
      <c r="M130" s="304">
        <f>+L130/L134*100</f>
        <v>0</v>
      </c>
    </row>
    <row r="131" spans="1:13" x14ac:dyDescent="0.3">
      <c r="A131" s="270" t="s">
        <v>15</v>
      </c>
      <c r="B131" s="59">
        <v>39</v>
      </c>
      <c r="C131" s="60">
        <f>+B131/B134*100</f>
        <v>16.386554621848738</v>
      </c>
      <c r="D131" s="59">
        <v>31</v>
      </c>
      <c r="E131" s="60">
        <f>+D131/D134*100</f>
        <v>15.656565656565657</v>
      </c>
      <c r="F131" s="59">
        <v>8</v>
      </c>
      <c r="G131" s="60">
        <f>+F131/F134*100</f>
        <v>20</v>
      </c>
      <c r="H131" s="63">
        <f>+J131+L131</f>
        <v>31</v>
      </c>
      <c r="I131" s="64">
        <f>+H131/H134*100</f>
        <v>15.656565656565657</v>
      </c>
      <c r="J131" s="63">
        <v>21</v>
      </c>
      <c r="K131" s="64">
        <f>+J131/J134*100</f>
        <v>23.595505617977526</v>
      </c>
      <c r="L131" s="63">
        <v>10</v>
      </c>
      <c r="M131" s="302">
        <f>+L131/L134*100</f>
        <v>9.1743119266055047</v>
      </c>
    </row>
    <row r="132" spans="1:13" x14ac:dyDescent="0.3">
      <c r="A132" s="303" t="s">
        <v>113</v>
      </c>
      <c r="B132" s="120">
        <v>109</v>
      </c>
      <c r="C132" s="121">
        <f>+B132/B134*100</f>
        <v>45.798319327731093</v>
      </c>
      <c r="D132" s="120">
        <v>100</v>
      </c>
      <c r="E132" s="121">
        <f>+D132/D134*100</f>
        <v>50.505050505050505</v>
      </c>
      <c r="F132" s="120">
        <v>9</v>
      </c>
      <c r="G132" s="121">
        <f>+F132/F134*100</f>
        <v>22.5</v>
      </c>
      <c r="H132" s="122">
        <f>+J132+L132</f>
        <v>100</v>
      </c>
      <c r="I132" s="123">
        <f>+H132/H134*100</f>
        <v>50.505050505050505</v>
      </c>
      <c r="J132" s="122">
        <v>50</v>
      </c>
      <c r="K132" s="123">
        <f>+J132/J134*100</f>
        <v>56.17977528089888</v>
      </c>
      <c r="L132" s="122">
        <v>50</v>
      </c>
      <c r="M132" s="304">
        <f>+L132/L134*100</f>
        <v>45.871559633027523</v>
      </c>
    </row>
    <row r="133" spans="1:13" x14ac:dyDescent="0.3">
      <c r="A133" s="338" t="s">
        <v>114</v>
      </c>
      <c r="B133" s="339">
        <v>81</v>
      </c>
      <c r="C133" s="344">
        <f>+B133/B134*100</f>
        <v>34.033613445378151</v>
      </c>
      <c r="D133" s="339">
        <v>65</v>
      </c>
      <c r="E133" s="344">
        <f>+D133/D134*100</f>
        <v>32.828282828282831</v>
      </c>
      <c r="F133" s="339">
        <f>+B133-D133</f>
        <v>16</v>
      </c>
      <c r="G133" s="344">
        <f>+F133/F134*100</f>
        <v>40</v>
      </c>
      <c r="H133" s="345">
        <f>+J133+L133</f>
        <v>65</v>
      </c>
      <c r="I133" s="346">
        <f>+H133/H134*100</f>
        <v>32.828282828282831</v>
      </c>
      <c r="J133" s="345">
        <v>16</v>
      </c>
      <c r="K133" s="346">
        <f>+J133/J134*100</f>
        <v>17.977528089887642</v>
      </c>
      <c r="L133" s="345">
        <v>49</v>
      </c>
      <c r="M133" s="347">
        <f>+L133/L134*100</f>
        <v>44.954128440366972</v>
      </c>
    </row>
    <row r="134" spans="1:13" ht="17.25" thickBot="1" x14ac:dyDescent="0.35">
      <c r="A134" s="305" t="s">
        <v>115</v>
      </c>
      <c r="B134" s="124">
        <f t="shared" ref="B134:M134" si="10">+SUM(B129:B133)</f>
        <v>238</v>
      </c>
      <c r="C134" s="124">
        <f t="shared" si="10"/>
        <v>100</v>
      </c>
      <c r="D134" s="124">
        <f t="shared" si="10"/>
        <v>198</v>
      </c>
      <c r="E134" s="124">
        <f t="shared" si="10"/>
        <v>100</v>
      </c>
      <c r="F134" s="124">
        <f t="shared" si="10"/>
        <v>40</v>
      </c>
      <c r="G134" s="124">
        <f t="shared" si="10"/>
        <v>100</v>
      </c>
      <c r="H134" s="124">
        <f t="shared" si="10"/>
        <v>198</v>
      </c>
      <c r="I134" s="124">
        <f t="shared" si="10"/>
        <v>100</v>
      </c>
      <c r="J134" s="124">
        <f t="shared" si="10"/>
        <v>89</v>
      </c>
      <c r="K134" s="124">
        <f t="shared" si="10"/>
        <v>100</v>
      </c>
      <c r="L134" s="124">
        <f t="shared" si="10"/>
        <v>109</v>
      </c>
      <c r="M134" s="306">
        <f t="shared" si="10"/>
        <v>100</v>
      </c>
    </row>
    <row r="135" spans="1:13" ht="15" customHeight="1" x14ac:dyDescent="0.3">
      <c r="A135" s="650" t="s">
        <v>669</v>
      </c>
      <c r="B135" s="673" t="s">
        <v>488</v>
      </c>
      <c r="C135" s="674"/>
      <c r="D135" s="674"/>
      <c r="E135" s="674"/>
      <c r="F135" s="674"/>
      <c r="G135" s="674"/>
      <c r="H135" s="674"/>
      <c r="I135" s="674"/>
      <c r="J135" s="674"/>
      <c r="K135" s="674"/>
      <c r="L135" s="674"/>
      <c r="M135" s="675"/>
    </row>
    <row r="136" spans="1:13" ht="15" customHeight="1" x14ac:dyDescent="0.3">
      <c r="A136" s="651"/>
      <c r="B136" s="676"/>
      <c r="C136" s="677"/>
      <c r="D136" s="677"/>
      <c r="E136" s="677"/>
      <c r="F136" s="677"/>
      <c r="G136" s="677"/>
      <c r="H136" s="677"/>
      <c r="I136" s="677"/>
      <c r="J136" s="677"/>
      <c r="K136" s="677"/>
      <c r="L136" s="677"/>
      <c r="M136" s="678"/>
    </row>
    <row r="137" spans="1:13" ht="15" customHeight="1" x14ac:dyDescent="0.3">
      <c r="A137" s="651"/>
      <c r="B137" s="676"/>
      <c r="C137" s="677"/>
      <c r="D137" s="677"/>
      <c r="E137" s="677"/>
      <c r="F137" s="677"/>
      <c r="G137" s="677"/>
      <c r="H137" s="677"/>
      <c r="I137" s="677"/>
      <c r="J137" s="677"/>
      <c r="K137" s="677"/>
      <c r="L137" s="677"/>
      <c r="M137" s="678"/>
    </row>
    <row r="138" spans="1:13" ht="15" customHeight="1" x14ac:dyDescent="0.3">
      <c r="A138" s="651"/>
      <c r="B138" s="676"/>
      <c r="C138" s="677"/>
      <c r="D138" s="677"/>
      <c r="E138" s="677"/>
      <c r="F138" s="677"/>
      <c r="G138" s="677"/>
      <c r="H138" s="677"/>
      <c r="I138" s="677"/>
      <c r="J138" s="677"/>
      <c r="K138" s="677"/>
      <c r="L138" s="677"/>
      <c r="M138" s="678"/>
    </row>
    <row r="139" spans="1:13" ht="15.75" customHeight="1" thickBot="1" x14ac:dyDescent="0.35">
      <c r="A139" s="652"/>
      <c r="B139" s="679"/>
      <c r="C139" s="680"/>
      <c r="D139" s="680"/>
      <c r="E139" s="680"/>
      <c r="F139" s="680"/>
      <c r="G139" s="680"/>
      <c r="H139" s="680"/>
      <c r="I139" s="680"/>
      <c r="J139" s="680"/>
      <c r="K139" s="680"/>
      <c r="L139" s="680"/>
      <c r="M139" s="681"/>
    </row>
    <row r="140" spans="1:13" ht="17.25" thickBot="1" x14ac:dyDescent="0.35">
      <c r="A140" s="296"/>
      <c r="B140" s="297"/>
      <c r="C140" s="297"/>
      <c r="D140" s="297"/>
      <c r="E140" s="297"/>
      <c r="F140" s="297"/>
      <c r="G140" s="297"/>
      <c r="H140" s="297"/>
      <c r="I140" s="297"/>
      <c r="J140" s="297"/>
      <c r="K140" s="297"/>
      <c r="L140" s="297"/>
      <c r="M140" s="298"/>
    </row>
  </sheetData>
  <sheetProtection algorithmName="SHA-512" hashValue="P3wgww3tZrIX0g+WXwnbEcwUOEsoaJc3sW3T9OFnVFuGyr2gyZUCY8G9EFhksem9KDOOqN3TrXRbfAljmxnthQ==" saltValue="Av8HX9OiGqx6eIFAyRzdBg==" spinCount="100000" sheet="1" objects="1" scenarios="1"/>
  <mergeCells count="97">
    <mergeCell ref="AQ10:AQ11"/>
    <mergeCell ref="AK21:AQ27"/>
    <mergeCell ref="BA10:BA11"/>
    <mergeCell ref="AU21:BA27"/>
    <mergeCell ref="A21:A27"/>
    <mergeCell ref="AA21:AG27"/>
    <mergeCell ref="A10:A11"/>
    <mergeCell ref="B10:G10"/>
    <mergeCell ref="H10:M10"/>
    <mergeCell ref="Q21:W27"/>
    <mergeCell ref="AJ21:AJ27"/>
    <mergeCell ref="AT21:AT27"/>
    <mergeCell ref="P21:P27"/>
    <mergeCell ref="Z21:Z27"/>
    <mergeCell ref="P10:P11"/>
    <mergeCell ref="Z10:Z11"/>
    <mergeCell ref="B69:M69"/>
    <mergeCell ref="B49:M49"/>
    <mergeCell ref="B88:M88"/>
    <mergeCell ref="B107:M107"/>
    <mergeCell ref="B124:M124"/>
    <mergeCell ref="A135:A139"/>
    <mergeCell ref="B62:M66"/>
    <mergeCell ref="B82:M86"/>
    <mergeCell ref="B101:M105"/>
    <mergeCell ref="B118:M122"/>
    <mergeCell ref="B135:M139"/>
    <mergeCell ref="A101:A105"/>
    <mergeCell ref="A118:A122"/>
    <mergeCell ref="B127:G127"/>
    <mergeCell ref="H127:M127"/>
    <mergeCell ref="B110:G110"/>
    <mergeCell ref="H110:M110"/>
    <mergeCell ref="A110:A111"/>
    <mergeCell ref="A127:A128"/>
    <mergeCell ref="A108:M109"/>
    <mergeCell ref="A125:M126"/>
    <mergeCell ref="A31:A32"/>
    <mergeCell ref="H31:M31"/>
    <mergeCell ref="B31:G31"/>
    <mergeCell ref="Q10:Q11"/>
    <mergeCell ref="R10:R11"/>
    <mergeCell ref="B21:M27"/>
    <mergeCell ref="S10:S11"/>
    <mergeCell ref="T10:T11"/>
    <mergeCell ref="U10:U11"/>
    <mergeCell ref="V10:V11"/>
    <mergeCell ref="W10:W11"/>
    <mergeCell ref="AO10:AO11"/>
    <mergeCell ref="AA10:AA11"/>
    <mergeCell ref="AB10:AB11"/>
    <mergeCell ref="AC10:AC11"/>
    <mergeCell ref="AD10:AD11"/>
    <mergeCell ref="AE10:AE11"/>
    <mergeCell ref="AF10:AF11"/>
    <mergeCell ref="AG10:AG11"/>
    <mergeCell ref="AY10:AY11"/>
    <mergeCell ref="AZ10:AZ11"/>
    <mergeCell ref="A2:K2"/>
    <mergeCell ref="A4:K4"/>
    <mergeCell ref="M1:N5"/>
    <mergeCell ref="AP10:AP11"/>
    <mergeCell ref="AT10:AT11"/>
    <mergeCell ref="AU10:AU11"/>
    <mergeCell ref="AV10:AV11"/>
    <mergeCell ref="AW10:AW11"/>
    <mergeCell ref="AX10:AX11"/>
    <mergeCell ref="AJ10:AJ11"/>
    <mergeCell ref="AK10:AK11"/>
    <mergeCell ref="AL10:AL11"/>
    <mergeCell ref="AM10:AM11"/>
    <mergeCell ref="AN10:AN11"/>
    <mergeCell ref="B42:M48"/>
    <mergeCell ref="A42:A48"/>
    <mergeCell ref="H72:M72"/>
    <mergeCell ref="B91:G91"/>
    <mergeCell ref="H91:M91"/>
    <mergeCell ref="A91:A92"/>
    <mergeCell ref="A50:M51"/>
    <mergeCell ref="B52:G52"/>
    <mergeCell ref="H52:M52"/>
    <mergeCell ref="B72:G72"/>
    <mergeCell ref="A62:A66"/>
    <mergeCell ref="A82:A86"/>
    <mergeCell ref="A72:A73"/>
    <mergeCell ref="A52:A53"/>
    <mergeCell ref="A70:M71"/>
    <mergeCell ref="A89:M90"/>
    <mergeCell ref="AE1:AF5"/>
    <mergeCell ref="AO1:AP5"/>
    <mergeCell ref="AY1:AZ5"/>
    <mergeCell ref="A3:K3"/>
    <mergeCell ref="AT6:AZ7"/>
    <mergeCell ref="AJ6:AP7"/>
    <mergeCell ref="Z6:AF7"/>
    <mergeCell ref="P6:V7"/>
    <mergeCell ref="U1:V5"/>
  </mergeCells>
  <pageMargins left="0.7" right="0.7" top="0.75" bottom="0.75" header="0.3" footer="0.3"/>
  <pageSetup paperSize="14" scale="26" fitToHeight="0" orientation="landscape" r:id="rId1"/>
  <ignoredErrors>
    <ignoredError sqref="H54:H58 H74:H78 H93:H97 H114:H115 H129:H133 H12:H16"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D42D7-D8BF-4F5E-BC0C-538295071216}">
  <sheetPr>
    <tabColor theme="0" tint="-4.9989318521683403E-2"/>
  </sheetPr>
  <dimension ref="A1:Q274"/>
  <sheetViews>
    <sheetView showGridLines="0" topLeftCell="B1" zoomScale="86" zoomScaleNormal="86" workbookViewId="0">
      <selection activeCell="O7" sqref="O7"/>
    </sheetView>
  </sheetViews>
  <sheetFormatPr baseColWidth="10" defaultRowHeight="16.5" x14ac:dyDescent="0.3"/>
  <cols>
    <col min="1" max="1" width="16.375" hidden="1" customWidth="1"/>
    <col min="2" max="2" width="16.875" customWidth="1"/>
    <col min="3" max="3" width="51.125" customWidth="1"/>
    <col min="4" max="4" width="18" hidden="1" customWidth="1"/>
    <col min="5" max="5" width="16.875" hidden="1" customWidth="1"/>
    <col min="6" max="6" width="11" customWidth="1"/>
    <col min="7" max="7" width="15" customWidth="1"/>
    <col min="8" max="14" width="10.625" customWidth="1"/>
  </cols>
  <sheetData>
    <row r="1" spans="1:14" ht="27.75" x14ac:dyDescent="0.45">
      <c r="A1" s="736" t="s">
        <v>0</v>
      </c>
      <c r="B1" s="736"/>
      <c r="C1" s="736"/>
      <c r="D1" s="736"/>
      <c r="E1" s="736"/>
      <c r="F1" s="736"/>
      <c r="G1" s="736"/>
      <c r="H1" s="736"/>
      <c r="I1" s="736"/>
      <c r="J1" s="736"/>
      <c r="K1" s="739"/>
      <c r="L1" s="739"/>
      <c r="M1" s="66"/>
    </row>
    <row r="2" spans="1:14" ht="23.25" x14ac:dyDescent="0.35">
      <c r="A2" s="737" t="s">
        <v>168</v>
      </c>
      <c r="B2" s="737"/>
      <c r="C2" s="737"/>
      <c r="D2" s="737"/>
      <c r="E2" s="737"/>
      <c r="F2" s="737"/>
      <c r="G2" s="737"/>
      <c r="H2" s="737"/>
      <c r="I2" s="737"/>
      <c r="J2" s="737"/>
      <c r="K2" s="739"/>
      <c r="L2" s="739"/>
      <c r="M2" s="67"/>
    </row>
    <row r="3" spans="1:14" ht="21" x14ac:dyDescent="0.35">
      <c r="A3" s="738" t="s">
        <v>375</v>
      </c>
      <c r="B3" s="738"/>
      <c r="C3" s="738"/>
      <c r="D3" s="738"/>
      <c r="E3" s="738"/>
      <c r="F3" s="738"/>
      <c r="G3" s="738"/>
      <c r="H3" s="738"/>
      <c r="I3" s="738"/>
      <c r="J3" s="738"/>
      <c r="K3" s="739"/>
      <c r="L3" s="739"/>
      <c r="M3" s="68"/>
    </row>
    <row r="4" spans="1:14" x14ac:dyDescent="0.3">
      <c r="A4" s="11"/>
      <c r="B4" s="1"/>
      <c r="C4" s="1"/>
      <c r="D4" s="1"/>
      <c r="E4" s="1"/>
      <c r="F4" s="1"/>
      <c r="G4" s="1"/>
      <c r="H4" s="1"/>
      <c r="I4" s="1"/>
      <c r="J4" s="1"/>
      <c r="K4" s="739"/>
      <c r="L4" s="739"/>
      <c r="M4" s="1"/>
    </row>
    <row r="5" spans="1:14" x14ac:dyDescent="0.3">
      <c r="A5" s="12"/>
      <c r="B5" s="1"/>
      <c r="C5" s="1"/>
      <c r="D5" s="1"/>
      <c r="E5" s="1"/>
      <c r="F5" s="1"/>
      <c r="G5" s="1"/>
      <c r="H5" s="1"/>
      <c r="I5" s="1"/>
      <c r="J5" s="1"/>
      <c r="K5" s="739"/>
      <c r="L5" s="739"/>
      <c r="M5" s="1"/>
    </row>
    <row r="6" spans="1:14" ht="20.25" customHeight="1" x14ac:dyDescent="0.3">
      <c r="A6" s="740" t="s">
        <v>580</v>
      </c>
      <c r="B6" s="740"/>
      <c r="C6" s="740"/>
      <c r="D6" s="740"/>
      <c r="E6" s="740"/>
      <c r="F6" s="740"/>
      <c r="G6" s="740"/>
      <c r="H6" s="740"/>
      <c r="I6" s="740"/>
      <c r="J6" s="740"/>
      <c r="K6" s="740"/>
      <c r="L6" s="740"/>
      <c r="M6" s="740"/>
      <c r="N6" s="740"/>
    </row>
    <row r="7" spans="1:14" ht="23.25" x14ac:dyDescent="0.35">
      <c r="A7" s="51" t="s">
        <v>387</v>
      </c>
      <c r="B7" s="13"/>
      <c r="C7" s="13"/>
      <c r="D7" s="13"/>
      <c r="E7" s="13"/>
      <c r="F7" s="13"/>
      <c r="G7" s="13"/>
      <c r="H7" s="13"/>
      <c r="I7" s="13"/>
      <c r="J7" s="13"/>
      <c r="K7" s="13"/>
      <c r="L7" s="1"/>
      <c r="M7" s="1"/>
    </row>
    <row r="8" spans="1:14" ht="23.25" x14ac:dyDescent="0.35">
      <c r="A8" s="65" t="s">
        <v>388</v>
      </c>
      <c r="B8" s="13"/>
      <c r="C8" s="13"/>
      <c r="D8" s="13"/>
      <c r="E8" s="13"/>
      <c r="F8" s="13"/>
      <c r="G8" s="13"/>
      <c r="H8" s="13"/>
      <c r="I8" s="13"/>
      <c r="J8" s="13"/>
      <c r="K8" s="13"/>
      <c r="L8" s="1"/>
      <c r="M8" s="1"/>
    </row>
    <row r="9" spans="1:14" ht="23.25" customHeight="1" x14ac:dyDescent="0.3">
      <c r="A9" s="731" t="s">
        <v>618</v>
      </c>
      <c r="B9" s="732"/>
      <c r="C9" s="732"/>
      <c r="D9" s="733"/>
      <c r="E9" s="733"/>
      <c r="F9" s="732"/>
      <c r="G9" s="732"/>
      <c r="H9" s="732"/>
      <c r="I9" s="732"/>
      <c r="J9" s="732"/>
      <c r="K9" s="732"/>
      <c r="L9" s="732"/>
      <c r="M9" s="732"/>
      <c r="N9" s="732"/>
    </row>
    <row r="10" spans="1:14" ht="32.25" customHeight="1" x14ac:dyDescent="0.3">
      <c r="A10" s="734"/>
      <c r="B10" s="732"/>
      <c r="C10" s="732"/>
      <c r="D10" s="733"/>
      <c r="E10" s="733"/>
      <c r="F10" s="732"/>
      <c r="G10" s="732"/>
      <c r="H10" s="732"/>
      <c r="I10" s="732"/>
      <c r="J10" s="732"/>
      <c r="K10" s="732"/>
      <c r="L10" s="732"/>
      <c r="M10" s="732"/>
      <c r="N10" s="732"/>
    </row>
    <row r="11" spans="1:14" ht="28.5" customHeight="1" x14ac:dyDescent="0.3">
      <c r="A11" s="734"/>
      <c r="B11" s="732"/>
      <c r="C11" s="732"/>
      <c r="D11" s="733"/>
      <c r="E11" s="733"/>
      <c r="F11" s="732"/>
      <c r="G11" s="732"/>
      <c r="H11" s="732"/>
      <c r="I11" s="732"/>
      <c r="J11" s="732"/>
      <c r="K11" s="732"/>
      <c r="L11" s="732"/>
      <c r="M11" s="732"/>
      <c r="N11" s="732"/>
    </row>
    <row r="12" spans="1:14" ht="28.5" customHeight="1" x14ac:dyDescent="0.3">
      <c r="A12" s="734"/>
      <c r="B12" s="732"/>
      <c r="C12" s="732"/>
      <c r="D12" s="733"/>
      <c r="E12" s="733"/>
      <c r="F12" s="732"/>
      <c r="G12" s="732"/>
      <c r="H12" s="732"/>
      <c r="I12" s="732"/>
      <c r="J12" s="732"/>
      <c r="K12" s="732"/>
      <c r="L12" s="732"/>
      <c r="M12" s="732"/>
      <c r="N12" s="732"/>
    </row>
    <row r="13" spans="1:14" ht="30" customHeight="1" x14ac:dyDescent="0.3">
      <c r="A13" s="734"/>
      <c r="B13" s="732"/>
      <c r="C13" s="732"/>
      <c r="D13" s="733"/>
      <c r="E13" s="733"/>
      <c r="F13" s="732"/>
      <c r="G13" s="732"/>
      <c r="H13" s="732"/>
      <c r="I13" s="732"/>
      <c r="J13" s="732"/>
      <c r="K13" s="732"/>
      <c r="L13" s="732"/>
      <c r="M13" s="732"/>
      <c r="N13" s="732"/>
    </row>
    <row r="14" spans="1:14" ht="23.25" customHeight="1" x14ac:dyDescent="0.3">
      <c r="A14" s="734"/>
      <c r="B14" s="732"/>
      <c r="C14" s="732"/>
      <c r="D14" s="733"/>
      <c r="E14" s="733"/>
      <c r="F14" s="732"/>
      <c r="G14" s="732"/>
      <c r="H14" s="732"/>
      <c r="I14" s="732"/>
      <c r="J14" s="732"/>
      <c r="K14" s="732"/>
      <c r="L14" s="732"/>
      <c r="M14" s="732"/>
      <c r="N14" s="732"/>
    </row>
    <row r="15" spans="1:14" x14ac:dyDescent="0.3">
      <c r="A15" s="1"/>
      <c r="B15" s="1"/>
      <c r="C15" s="1"/>
      <c r="D15" s="1"/>
      <c r="E15" s="1"/>
      <c r="F15" s="1"/>
      <c r="G15" s="1"/>
      <c r="H15" s="1"/>
      <c r="I15" s="1"/>
      <c r="J15" s="1"/>
      <c r="K15" s="1"/>
      <c r="L15" s="1"/>
      <c r="M15" s="1"/>
    </row>
    <row r="16" spans="1:14" x14ac:dyDescent="0.3">
      <c r="A16" s="1" t="s">
        <v>169</v>
      </c>
      <c r="B16" s="1"/>
      <c r="C16" s="1"/>
      <c r="D16" s="1"/>
      <c r="E16" s="1"/>
      <c r="F16" s="1"/>
      <c r="G16" s="1"/>
      <c r="H16" s="1"/>
      <c r="I16" s="1"/>
      <c r="J16" s="1"/>
      <c r="K16" s="1"/>
      <c r="L16" s="1"/>
      <c r="M16" s="1"/>
    </row>
    <row r="17" spans="1:15" ht="25.5" x14ac:dyDescent="0.3">
      <c r="A17" s="14" t="s">
        <v>6</v>
      </c>
      <c r="B17" s="556" t="s">
        <v>7</v>
      </c>
      <c r="C17" s="556" t="s">
        <v>8</v>
      </c>
      <c r="D17" s="556" t="s">
        <v>170</v>
      </c>
      <c r="E17" s="556" t="s">
        <v>171</v>
      </c>
      <c r="F17" s="556" t="s">
        <v>9</v>
      </c>
      <c r="G17" s="556" t="s">
        <v>10</v>
      </c>
      <c r="H17" s="556">
        <v>2014</v>
      </c>
      <c r="I17" s="556">
        <v>2015</v>
      </c>
      <c r="J17" s="556">
        <v>2015</v>
      </c>
      <c r="K17" s="556">
        <v>2017</v>
      </c>
      <c r="L17" s="556">
        <v>2018</v>
      </c>
      <c r="M17" s="556">
        <v>2019</v>
      </c>
      <c r="N17" s="556">
        <v>2020</v>
      </c>
    </row>
    <row r="18" spans="1:15" x14ac:dyDescent="0.3">
      <c r="A18" s="15">
        <v>273024000482</v>
      </c>
      <c r="B18" s="16" t="s">
        <v>11</v>
      </c>
      <c r="C18" s="17" t="s">
        <v>172</v>
      </c>
      <c r="D18" s="17" t="s">
        <v>173</v>
      </c>
      <c r="E18" s="17" t="s">
        <v>174</v>
      </c>
      <c r="F18" s="17" t="s">
        <v>18</v>
      </c>
      <c r="G18" s="17" t="s">
        <v>14</v>
      </c>
      <c r="H18" s="18" t="s">
        <v>114</v>
      </c>
      <c r="I18" s="18" t="s">
        <v>113</v>
      </c>
      <c r="J18" s="19" t="s">
        <v>113</v>
      </c>
      <c r="K18" s="19" t="s">
        <v>113</v>
      </c>
      <c r="L18" s="19" t="s">
        <v>113</v>
      </c>
      <c r="M18" s="448" t="s">
        <v>113</v>
      </c>
      <c r="N18" s="448" t="s">
        <v>113</v>
      </c>
      <c r="O18" s="9"/>
    </row>
    <row r="19" spans="1:15" x14ac:dyDescent="0.3">
      <c r="A19" s="15">
        <v>173024000020</v>
      </c>
      <c r="B19" s="16" t="s">
        <v>11</v>
      </c>
      <c r="C19" s="377" t="s">
        <v>12</v>
      </c>
      <c r="D19" s="17" t="s">
        <v>173</v>
      </c>
      <c r="E19" s="20" t="s">
        <v>174</v>
      </c>
      <c r="F19" s="20" t="s">
        <v>13</v>
      </c>
      <c r="G19" s="20" t="s">
        <v>14</v>
      </c>
      <c r="H19" s="21" t="s">
        <v>15</v>
      </c>
      <c r="I19" s="21" t="s">
        <v>113</v>
      </c>
      <c r="J19" s="19" t="s">
        <v>113</v>
      </c>
      <c r="K19" s="19" t="s">
        <v>15</v>
      </c>
      <c r="L19" s="19" t="s">
        <v>15</v>
      </c>
      <c r="M19" s="374" t="s">
        <v>15</v>
      </c>
      <c r="N19" s="374" t="s">
        <v>15</v>
      </c>
      <c r="O19" s="9"/>
    </row>
    <row r="20" spans="1:15" x14ac:dyDescent="0.3">
      <c r="A20" s="15">
        <v>273026000587</v>
      </c>
      <c r="B20" s="16" t="s">
        <v>16</v>
      </c>
      <c r="C20" s="17" t="s">
        <v>17</v>
      </c>
      <c r="D20" s="17"/>
      <c r="E20" s="17" t="s">
        <v>174</v>
      </c>
      <c r="F20" s="17" t="s">
        <v>18</v>
      </c>
      <c r="G20" s="17" t="s">
        <v>14</v>
      </c>
      <c r="H20" s="18" t="s">
        <v>113</v>
      </c>
      <c r="I20" s="18" t="s">
        <v>15</v>
      </c>
      <c r="J20" s="19" t="s">
        <v>15</v>
      </c>
      <c r="K20" s="19" t="s">
        <v>15</v>
      </c>
      <c r="L20" s="19" t="s">
        <v>15</v>
      </c>
      <c r="M20" s="446" t="s">
        <v>15</v>
      </c>
      <c r="N20" s="446" t="s">
        <v>113</v>
      </c>
      <c r="O20" s="9"/>
    </row>
    <row r="21" spans="1:15" x14ac:dyDescent="0.3">
      <c r="A21" s="15">
        <v>173026000019</v>
      </c>
      <c r="B21" s="16" t="s">
        <v>16</v>
      </c>
      <c r="C21" s="22" t="s">
        <v>175</v>
      </c>
      <c r="D21" s="22"/>
      <c r="E21" s="22" t="s">
        <v>174</v>
      </c>
      <c r="F21" s="22" t="s">
        <v>13</v>
      </c>
      <c r="G21" s="22" t="s">
        <v>14</v>
      </c>
      <c r="H21" s="23" t="s">
        <v>113</v>
      </c>
      <c r="I21" s="23" t="s">
        <v>113</v>
      </c>
      <c r="J21" s="19" t="s">
        <v>113</v>
      </c>
      <c r="K21" s="19" t="s">
        <v>113</v>
      </c>
      <c r="L21" s="19" t="s">
        <v>113</v>
      </c>
      <c r="M21" s="374" t="s">
        <v>113</v>
      </c>
      <c r="N21" s="374" t="s">
        <v>113</v>
      </c>
      <c r="O21" s="9"/>
    </row>
    <row r="22" spans="1:15" x14ac:dyDescent="0.3">
      <c r="A22" s="15">
        <v>273026000099</v>
      </c>
      <c r="B22" s="16" t="s">
        <v>16</v>
      </c>
      <c r="C22" s="378" t="s">
        <v>19</v>
      </c>
      <c r="D22" s="22"/>
      <c r="E22" s="22" t="s">
        <v>174</v>
      </c>
      <c r="F22" s="22" t="s">
        <v>18</v>
      </c>
      <c r="G22" s="22" t="s">
        <v>14</v>
      </c>
      <c r="H22" s="23" t="s">
        <v>113</v>
      </c>
      <c r="I22" s="23" t="s">
        <v>113</v>
      </c>
      <c r="J22" s="19" t="s">
        <v>113</v>
      </c>
      <c r="K22" s="19" t="s">
        <v>113</v>
      </c>
      <c r="L22" s="19" t="s">
        <v>113</v>
      </c>
      <c r="M22" s="374" t="s">
        <v>15</v>
      </c>
      <c r="N22" s="374" t="s">
        <v>15</v>
      </c>
      <c r="O22" s="9"/>
    </row>
    <row r="23" spans="1:15" x14ac:dyDescent="0.3">
      <c r="A23" s="15">
        <v>173030000066</v>
      </c>
      <c r="B23" s="16" t="s">
        <v>176</v>
      </c>
      <c r="C23" s="17" t="s">
        <v>177</v>
      </c>
      <c r="D23" s="17"/>
      <c r="E23" s="17" t="s">
        <v>174</v>
      </c>
      <c r="F23" s="17" t="s">
        <v>13</v>
      </c>
      <c r="G23" s="17" t="s">
        <v>14</v>
      </c>
      <c r="H23" s="18" t="s">
        <v>114</v>
      </c>
      <c r="I23" s="18" t="s">
        <v>113</v>
      </c>
      <c r="J23" s="19" t="s">
        <v>113</v>
      </c>
      <c r="K23" s="19" t="s">
        <v>113</v>
      </c>
      <c r="L23" s="19" t="s">
        <v>113</v>
      </c>
      <c r="M23" s="446" t="s">
        <v>113</v>
      </c>
      <c r="N23" s="446" t="s">
        <v>114</v>
      </c>
      <c r="O23" s="9"/>
    </row>
    <row r="24" spans="1:15" x14ac:dyDescent="0.3">
      <c r="A24" s="15">
        <v>273030000192</v>
      </c>
      <c r="B24" s="16" t="s">
        <v>176</v>
      </c>
      <c r="C24" s="17" t="s">
        <v>178</v>
      </c>
      <c r="D24" s="17" t="s">
        <v>173</v>
      </c>
      <c r="E24" s="17" t="s">
        <v>174</v>
      </c>
      <c r="F24" s="17" t="s">
        <v>18</v>
      </c>
      <c r="G24" s="17" t="s">
        <v>14</v>
      </c>
      <c r="H24" s="18" t="s">
        <v>114</v>
      </c>
      <c r="I24" s="18" t="s">
        <v>113</v>
      </c>
      <c r="J24" s="19" t="s">
        <v>113</v>
      </c>
      <c r="K24" s="19" t="s">
        <v>114</v>
      </c>
      <c r="L24" s="19" t="s">
        <v>114</v>
      </c>
      <c r="M24" s="449" t="s">
        <v>114</v>
      </c>
      <c r="N24" s="449" t="s">
        <v>114</v>
      </c>
      <c r="O24" s="9"/>
    </row>
    <row r="25" spans="1:15" x14ac:dyDescent="0.3">
      <c r="A25" s="15">
        <v>273043000027</v>
      </c>
      <c r="B25" s="16" t="s">
        <v>20</v>
      </c>
      <c r="C25" s="22" t="s">
        <v>179</v>
      </c>
      <c r="D25" s="22"/>
      <c r="E25" s="22" t="s">
        <v>174</v>
      </c>
      <c r="F25" s="22" t="s">
        <v>18</v>
      </c>
      <c r="G25" s="22" t="s">
        <v>14</v>
      </c>
      <c r="H25" s="23" t="s">
        <v>113</v>
      </c>
      <c r="I25" s="23" t="s">
        <v>113</v>
      </c>
      <c r="J25" s="19" t="s">
        <v>113</v>
      </c>
      <c r="K25" s="19" t="s">
        <v>113</v>
      </c>
      <c r="L25" s="19" t="s">
        <v>113</v>
      </c>
      <c r="M25" s="19" t="s">
        <v>114</v>
      </c>
      <c r="N25" s="376" t="s">
        <v>578</v>
      </c>
      <c r="O25" s="9"/>
    </row>
    <row r="26" spans="1:15" x14ac:dyDescent="0.3">
      <c r="A26" s="15">
        <v>173043000014</v>
      </c>
      <c r="B26" s="16" t="s">
        <v>20</v>
      </c>
      <c r="C26" s="22" t="s">
        <v>180</v>
      </c>
      <c r="D26" s="17" t="s">
        <v>173</v>
      </c>
      <c r="E26" s="22" t="s">
        <v>174</v>
      </c>
      <c r="F26" s="22" t="s">
        <v>13</v>
      </c>
      <c r="G26" s="22" t="s">
        <v>14</v>
      </c>
      <c r="H26" s="23" t="s">
        <v>113</v>
      </c>
      <c r="I26" s="23" t="s">
        <v>113</v>
      </c>
      <c r="J26" s="19" t="s">
        <v>113</v>
      </c>
      <c r="K26" s="19" t="s">
        <v>113</v>
      </c>
      <c r="L26" s="19" t="s">
        <v>113</v>
      </c>
      <c r="M26" s="374" t="s">
        <v>113</v>
      </c>
      <c r="N26" s="374" t="s">
        <v>113</v>
      </c>
      <c r="O26" s="9"/>
    </row>
    <row r="27" spans="1:15" x14ac:dyDescent="0.3">
      <c r="A27" s="15">
        <v>273043000787</v>
      </c>
      <c r="B27" s="16" t="s">
        <v>20</v>
      </c>
      <c r="C27" s="22" t="s">
        <v>21</v>
      </c>
      <c r="D27" s="17" t="s">
        <v>173</v>
      </c>
      <c r="E27" s="22" t="s">
        <v>174</v>
      </c>
      <c r="F27" s="22" t="s">
        <v>18</v>
      </c>
      <c r="G27" s="22" t="s">
        <v>14</v>
      </c>
      <c r="H27" s="23" t="s">
        <v>113</v>
      </c>
      <c r="I27" s="23" t="s">
        <v>113</v>
      </c>
      <c r="J27" s="19" t="s">
        <v>113</v>
      </c>
      <c r="K27" s="19" t="s">
        <v>15</v>
      </c>
      <c r="L27" s="19" t="s">
        <v>15</v>
      </c>
      <c r="M27" s="446" t="s">
        <v>15</v>
      </c>
      <c r="N27" s="446" t="s">
        <v>113</v>
      </c>
      <c r="O27" s="9"/>
    </row>
    <row r="28" spans="1:15" x14ac:dyDescent="0.3">
      <c r="A28" s="15">
        <v>173055000893</v>
      </c>
      <c r="B28" s="16" t="s">
        <v>181</v>
      </c>
      <c r="C28" s="17" t="s">
        <v>182</v>
      </c>
      <c r="D28" s="17"/>
      <c r="E28" s="17" t="s">
        <v>174</v>
      </c>
      <c r="F28" s="17" t="s">
        <v>13</v>
      </c>
      <c r="G28" s="17" t="s">
        <v>14</v>
      </c>
      <c r="H28" s="18" t="s">
        <v>114</v>
      </c>
      <c r="I28" s="18" t="s">
        <v>113</v>
      </c>
      <c r="J28" s="19" t="s">
        <v>113</v>
      </c>
      <c r="K28" s="19" t="s">
        <v>113</v>
      </c>
      <c r="L28" s="19" t="s">
        <v>113</v>
      </c>
      <c r="M28" s="19" t="s">
        <v>114</v>
      </c>
      <c r="N28" s="376" t="s">
        <v>578</v>
      </c>
      <c r="O28" s="9"/>
    </row>
    <row r="29" spans="1:15" x14ac:dyDescent="0.3">
      <c r="A29" s="15">
        <v>273055000219</v>
      </c>
      <c r="B29" s="16" t="s">
        <v>181</v>
      </c>
      <c r="C29" s="17" t="s">
        <v>183</v>
      </c>
      <c r="D29" s="17"/>
      <c r="E29" s="17" t="s">
        <v>174</v>
      </c>
      <c r="F29" s="17" t="s">
        <v>18</v>
      </c>
      <c r="G29" s="17" t="s">
        <v>14</v>
      </c>
      <c r="H29" s="18" t="s">
        <v>114</v>
      </c>
      <c r="I29" s="18" t="s">
        <v>113</v>
      </c>
      <c r="J29" s="19" t="s">
        <v>113</v>
      </c>
      <c r="K29" s="19" t="s">
        <v>113</v>
      </c>
      <c r="L29" s="19" t="s">
        <v>113</v>
      </c>
      <c r="M29" s="449" t="s">
        <v>114</v>
      </c>
      <c r="N29" s="449" t="s">
        <v>114</v>
      </c>
      <c r="O29" s="9"/>
    </row>
    <row r="30" spans="1:15" x14ac:dyDescent="0.3">
      <c r="A30" s="15">
        <v>173055000044</v>
      </c>
      <c r="B30" s="16" t="s">
        <v>181</v>
      </c>
      <c r="C30" s="22" t="s">
        <v>184</v>
      </c>
      <c r="D30" s="17" t="s">
        <v>173</v>
      </c>
      <c r="E30" s="22" t="s">
        <v>174</v>
      </c>
      <c r="F30" s="22" t="s">
        <v>13</v>
      </c>
      <c r="G30" s="22" t="s">
        <v>14</v>
      </c>
      <c r="H30" s="23" t="s">
        <v>113</v>
      </c>
      <c r="I30" s="23" t="s">
        <v>113</v>
      </c>
      <c r="J30" s="19" t="s">
        <v>113</v>
      </c>
      <c r="K30" s="19" t="s">
        <v>113</v>
      </c>
      <c r="L30" s="19" t="s">
        <v>113</v>
      </c>
      <c r="M30" s="374" t="s">
        <v>113</v>
      </c>
      <c r="N30" s="374" t="s">
        <v>113</v>
      </c>
      <c r="O30" s="9"/>
    </row>
    <row r="31" spans="1:15" x14ac:dyDescent="0.3">
      <c r="A31" s="15">
        <v>173055000095</v>
      </c>
      <c r="B31" s="16" t="s">
        <v>181</v>
      </c>
      <c r="C31" s="22" t="s">
        <v>185</v>
      </c>
      <c r="D31" s="17" t="s">
        <v>173</v>
      </c>
      <c r="E31" s="22" t="s">
        <v>174</v>
      </c>
      <c r="F31" s="22" t="s">
        <v>13</v>
      </c>
      <c r="G31" s="22" t="s">
        <v>14</v>
      </c>
      <c r="H31" s="23" t="s">
        <v>113</v>
      </c>
      <c r="I31" s="23" t="s">
        <v>113</v>
      </c>
      <c r="J31" s="19" t="s">
        <v>113</v>
      </c>
      <c r="K31" s="19" t="s">
        <v>113</v>
      </c>
      <c r="L31" s="19" t="s">
        <v>114</v>
      </c>
      <c r="M31" s="449" t="s">
        <v>114</v>
      </c>
      <c r="N31" s="449" t="s">
        <v>114</v>
      </c>
      <c r="O31" s="9"/>
    </row>
    <row r="32" spans="1:15" x14ac:dyDescent="0.3">
      <c r="A32" s="15">
        <v>273067001024</v>
      </c>
      <c r="B32" s="16" t="s">
        <v>186</v>
      </c>
      <c r="C32" s="24" t="s">
        <v>187</v>
      </c>
      <c r="D32" s="24"/>
      <c r="E32" s="25" t="s">
        <v>174</v>
      </c>
      <c r="F32" s="25" t="s">
        <v>18</v>
      </c>
      <c r="G32" s="25" t="s">
        <v>14</v>
      </c>
      <c r="H32" s="26" t="s">
        <v>188</v>
      </c>
      <c r="I32" s="26" t="s">
        <v>188</v>
      </c>
      <c r="J32" s="26" t="s">
        <v>188</v>
      </c>
      <c r="K32" s="26" t="s">
        <v>188</v>
      </c>
      <c r="L32" s="26" t="s">
        <v>189</v>
      </c>
      <c r="M32" s="27" t="s">
        <v>189</v>
      </c>
      <c r="N32" s="376" t="s">
        <v>578</v>
      </c>
      <c r="O32" s="9"/>
    </row>
    <row r="33" spans="1:15" x14ac:dyDescent="0.3">
      <c r="A33" s="15">
        <v>273067001482</v>
      </c>
      <c r="B33" s="16" t="s">
        <v>186</v>
      </c>
      <c r="C33" s="22" t="s">
        <v>190</v>
      </c>
      <c r="D33" s="22"/>
      <c r="E33" s="22" t="s">
        <v>174</v>
      </c>
      <c r="F33" s="22" t="s">
        <v>18</v>
      </c>
      <c r="G33" s="22" t="s">
        <v>14</v>
      </c>
      <c r="H33" s="23" t="s">
        <v>113</v>
      </c>
      <c r="I33" s="23" t="s">
        <v>113</v>
      </c>
      <c r="J33" s="19" t="s">
        <v>113</v>
      </c>
      <c r="K33" s="19" t="s">
        <v>113</v>
      </c>
      <c r="L33" s="19" t="s">
        <v>113</v>
      </c>
      <c r="M33" s="449" t="s">
        <v>114</v>
      </c>
      <c r="N33" s="449" t="s">
        <v>114</v>
      </c>
      <c r="O33" s="9"/>
    </row>
    <row r="34" spans="1:15" x14ac:dyDescent="0.3">
      <c r="A34" s="15">
        <v>173067000104</v>
      </c>
      <c r="B34" s="16" t="s">
        <v>186</v>
      </c>
      <c r="C34" s="22" t="s">
        <v>191</v>
      </c>
      <c r="D34" s="17" t="s">
        <v>173</v>
      </c>
      <c r="E34" s="22" t="s">
        <v>174</v>
      </c>
      <c r="F34" s="22" t="s">
        <v>13</v>
      </c>
      <c r="G34" s="22" t="s">
        <v>14</v>
      </c>
      <c r="H34" s="23" t="s">
        <v>113</v>
      </c>
      <c r="I34" s="23" t="s">
        <v>113</v>
      </c>
      <c r="J34" s="19" t="s">
        <v>113</v>
      </c>
      <c r="K34" s="19" t="s">
        <v>113</v>
      </c>
      <c r="L34" s="19" t="s">
        <v>113</v>
      </c>
      <c r="M34" s="375" t="s">
        <v>113</v>
      </c>
      <c r="N34" s="375" t="s">
        <v>113</v>
      </c>
      <c r="O34" s="9"/>
    </row>
    <row r="35" spans="1:15" x14ac:dyDescent="0.3">
      <c r="A35" s="15">
        <v>273067001202</v>
      </c>
      <c r="B35" s="16" t="s">
        <v>186</v>
      </c>
      <c r="C35" s="20" t="s">
        <v>192</v>
      </c>
      <c r="D35" s="20"/>
      <c r="E35" s="20" t="s">
        <v>174</v>
      </c>
      <c r="F35" s="20" t="s">
        <v>18</v>
      </c>
      <c r="G35" s="20" t="s">
        <v>14</v>
      </c>
      <c r="H35" s="21" t="s">
        <v>113</v>
      </c>
      <c r="I35" s="21" t="s">
        <v>114</v>
      </c>
      <c r="J35" s="19" t="s">
        <v>114</v>
      </c>
      <c r="K35" s="19" t="s">
        <v>113</v>
      </c>
      <c r="L35" s="19" t="s">
        <v>113</v>
      </c>
      <c r="M35" s="450" t="s">
        <v>114</v>
      </c>
      <c r="N35" s="450" t="s">
        <v>114</v>
      </c>
      <c r="O35" s="9"/>
    </row>
    <row r="36" spans="1:15" x14ac:dyDescent="0.3">
      <c r="A36" s="15">
        <v>273067001075</v>
      </c>
      <c r="B36" s="16" t="s">
        <v>186</v>
      </c>
      <c r="C36" s="22" t="s">
        <v>193</v>
      </c>
      <c r="D36" s="22"/>
      <c r="E36" s="22" t="s">
        <v>174</v>
      </c>
      <c r="F36" s="22" t="s">
        <v>18</v>
      </c>
      <c r="G36" s="22" t="s">
        <v>14</v>
      </c>
      <c r="H36" s="23" t="s">
        <v>114</v>
      </c>
      <c r="I36" s="23" t="s">
        <v>114</v>
      </c>
      <c r="J36" s="19" t="s">
        <v>114</v>
      </c>
      <c r="K36" s="19" t="s">
        <v>113</v>
      </c>
      <c r="L36" s="19" t="s">
        <v>113</v>
      </c>
      <c r="M36" s="449" t="s">
        <v>114</v>
      </c>
      <c r="N36" s="449" t="s">
        <v>114</v>
      </c>
      <c r="O36" s="9"/>
    </row>
    <row r="37" spans="1:15" x14ac:dyDescent="0.3">
      <c r="A37" s="15">
        <v>173124000019</v>
      </c>
      <c r="B37" s="16" t="s">
        <v>22</v>
      </c>
      <c r="C37" s="378" t="s">
        <v>23</v>
      </c>
      <c r="D37" s="22"/>
      <c r="E37" s="22" t="s">
        <v>174</v>
      </c>
      <c r="F37" s="22" t="s">
        <v>13</v>
      </c>
      <c r="G37" s="22" t="s">
        <v>14</v>
      </c>
      <c r="H37" s="23" t="s">
        <v>15</v>
      </c>
      <c r="I37" s="23" t="s">
        <v>15</v>
      </c>
      <c r="J37" s="19" t="s">
        <v>15</v>
      </c>
      <c r="K37" s="19" t="s">
        <v>15</v>
      </c>
      <c r="L37" s="19" t="s">
        <v>15</v>
      </c>
      <c r="M37" s="374" t="s">
        <v>15</v>
      </c>
      <c r="N37" s="374" t="s">
        <v>15</v>
      </c>
      <c r="O37" s="9"/>
    </row>
    <row r="38" spans="1:15" x14ac:dyDescent="0.3">
      <c r="A38" s="15">
        <v>273124000366</v>
      </c>
      <c r="B38" s="16" t="s">
        <v>22</v>
      </c>
      <c r="C38" s="28" t="s">
        <v>24</v>
      </c>
      <c r="D38" s="17" t="s">
        <v>173</v>
      </c>
      <c r="E38" s="28" t="s">
        <v>174</v>
      </c>
      <c r="F38" s="28" t="s">
        <v>18</v>
      </c>
      <c r="G38" s="28" t="s">
        <v>14</v>
      </c>
      <c r="H38" s="29" t="s">
        <v>15</v>
      </c>
      <c r="I38" s="29" t="s">
        <v>15</v>
      </c>
      <c r="J38" s="30" t="s">
        <v>15</v>
      </c>
      <c r="K38" s="30" t="s">
        <v>15</v>
      </c>
      <c r="L38" s="19" t="s">
        <v>15</v>
      </c>
      <c r="M38" s="446" t="s">
        <v>15</v>
      </c>
      <c r="N38" s="446" t="s">
        <v>113</v>
      </c>
      <c r="O38" s="9"/>
    </row>
    <row r="39" spans="1:15" x14ac:dyDescent="0.3">
      <c r="A39" s="31">
        <v>273124000358</v>
      </c>
      <c r="B39" s="16" t="s">
        <v>22</v>
      </c>
      <c r="C39" s="32" t="s">
        <v>194</v>
      </c>
      <c r="D39" s="32"/>
      <c r="E39" s="28" t="s">
        <v>174</v>
      </c>
      <c r="F39" s="28" t="s">
        <v>18</v>
      </c>
      <c r="G39" s="28" t="s">
        <v>14</v>
      </c>
      <c r="H39" s="29" t="s">
        <v>189</v>
      </c>
      <c r="I39" s="29" t="s">
        <v>189</v>
      </c>
      <c r="J39" s="30" t="s">
        <v>114</v>
      </c>
      <c r="K39" s="30" t="s">
        <v>113</v>
      </c>
      <c r="L39" s="19" t="s">
        <v>113</v>
      </c>
      <c r="M39" s="449" t="s">
        <v>114</v>
      </c>
      <c r="N39" s="449" t="s">
        <v>114</v>
      </c>
      <c r="O39" s="9"/>
    </row>
    <row r="40" spans="1:15" x14ac:dyDescent="0.3">
      <c r="A40" s="15">
        <v>173124000817</v>
      </c>
      <c r="B40" s="16" t="s">
        <v>22</v>
      </c>
      <c r="C40" s="28" t="s">
        <v>195</v>
      </c>
      <c r="D40" s="17" t="s">
        <v>173</v>
      </c>
      <c r="E40" s="28" t="s">
        <v>174</v>
      </c>
      <c r="F40" s="28" t="s">
        <v>13</v>
      </c>
      <c r="G40" s="28" t="s">
        <v>14</v>
      </c>
      <c r="H40" s="29" t="s">
        <v>15</v>
      </c>
      <c r="I40" s="29" t="s">
        <v>15</v>
      </c>
      <c r="J40" s="30" t="s">
        <v>15</v>
      </c>
      <c r="K40" s="30" t="s">
        <v>15</v>
      </c>
      <c r="L40" s="19" t="s">
        <v>15</v>
      </c>
      <c r="M40" s="375" t="s">
        <v>113</v>
      </c>
      <c r="N40" s="375" t="s">
        <v>113</v>
      </c>
      <c r="O40" s="9"/>
    </row>
    <row r="41" spans="1:15" x14ac:dyDescent="0.3">
      <c r="A41" s="15">
        <v>273124000498</v>
      </c>
      <c r="B41" s="16" t="s">
        <v>22</v>
      </c>
      <c r="C41" s="379" t="s">
        <v>25</v>
      </c>
      <c r="D41" s="28"/>
      <c r="E41" s="28" t="s">
        <v>174</v>
      </c>
      <c r="F41" s="28" t="s">
        <v>18</v>
      </c>
      <c r="G41" s="28" t="s">
        <v>14</v>
      </c>
      <c r="H41" s="29" t="s">
        <v>113</v>
      </c>
      <c r="I41" s="29" t="s">
        <v>113</v>
      </c>
      <c r="J41" s="30" t="s">
        <v>113</v>
      </c>
      <c r="K41" s="30" t="s">
        <v>15</v>
      </c>
      <c r="L41" s="19" t="s">
        <v>15</v>
      </c>
      <c r="M41" s="374" t="s">
        <v>15</v>
      </c>
      <c r="N41" s="374" t="s">
        <v>15</v>
      </c>
      <c r="O41" s="9"/>
    </row>
    <row r="42" spans="1:15" x14ac:dyDescent="0.3">
      <c r="A42" s="15">
        <v>173148000010</v>
      </c>
      <c r="B42" s="16" t="s">
        <v>196</v>
      </c>
      <c r="C42" s="28" t="s">
        <v>197</v>
      </c>
      <c r="D42" s="17" t="s">
        <v>173</v>
      </c>
      <c r="E42" s="28" t="s">
        <v>174</v>
      </c>
      <c r="F42" s="28" t="s">
        <v>13</v>
      </c>
      <c r="G42" s="28" t="s">
        <v>14</v>
      </c>
      <c r="H42" s="29" t="s">
        <v>113</v>
      </c>
      <c r="I42" s="29" t="s">
        <v>113</v>
      </c>
      <c r="J42" s="30" t="s">
        <v>113</v>
      </c>
      <c r="K42" s="30" t="s">
        <v>113</v>
      </c>
      <c r="L42" s="19" t="s">
        <v>113</v>
      </c>
      <c r="M42" s="374" t="s">
        <v>113</v>
      </c>
      <c r="N42" s="374" t="s">
        <v>113</v>
      </c>
      <c r="O42" s="9"/>
    </row>
    <row r="43" spans="1:15" x14ac:dyDescent="0.3">
      <c r="A43" s="15">
        <v>273152000231</v>
      </c>
      <c r="B43" s="16" t="s">
        <v>198</v>
      </c>
      <c r="C43" s="28" t="s">
        <v>199</v>
      </c>
      <c r="D43" s="28"/>
      <c r="E43" s="28" t="s">
        <v>174</v>
      </c>
      <c r="F43" s="28" t="s">
        <v>18</v>
      </c>
      <c r="G43" s="28" t="s">
        <v>14</v>
      </c>
      <c r="H43" s="29" t="s">
        <v>15</v>
      </c>
      <c r="I43" s="29" t="s">
        <v>15</v>
      </c>
      <c r="J43" s="30" t="s">
        <v>113</v>
      </c>
      <c r="K43" s="30" t="s">
        <v>113</v>
      </c>
      <c r="L43" s="19" t="s">
        <v>113</v>
      </c>
      <c r="M43" s="449" t="s">
        <v>114</v>
      </c>
      <c r="N43" s="449" t="s">
        <v>114</v>
      </c>
      <c r="O43" s="9"/>
    </row>
    <row r="44" spans="1:15" x14ac:dyDescent="0.3">
      <c r="A44" s="15">
        <v>273152000142</v>
      </c>
      <c r="B44" s="16" t="s">
        <v>198</v>
      </c>
      <c r="C44" s="33" t="s">
        <v>190</v>
      </c>
      <c r="D44" s="33"/>
      <c r="E44" s="33" t="s">
        <v>174</v>
      </c>
      <c r="F44" s="33" t="s">
        <v>18</v>
      </c>
      <c r="G44" s="33" t="s">
        <v>14</v>
      </c>
      <c r="H44" s="34" t="s">
        <v>113</v>
      </c>
      <c r="I44" s="34" t="s">
        <v>114</v>
      </c>
      <c r="J44" s="30" t="s">
        <v>114</v>
      </c>
      <c r="K44" s="30" t="s">
        <v>114</v>
      </c>
      <c r="L44" s="19" t="s">
        <v>114</v>
      </c>
      <c r="M44" s="449" t="s">
        <v>114</v>
      </c>
      <c r="N44" s="449" t="s">
        <v>114</v>
      </c>
      <c r="O44" s="9"/>
    </row>
    <row r="45" spans="1:15" x14ac:dyDescent="0.3">
      <c r="A45" s="15">
        <v>173152000016</v>
      </c>
      <c r="B45" s="16" t="s">
        <v>198</v>
      </c>
      <c r="C45" s="28" t="s">
        <v>200</v>
      </c>
      <c r="D45" s="17" t="s">
        <v>173</v>
      </c>
      <c r="E45" s="28" t="s">
        <v>174</v>
      </c>
      <c r="F45" s="28" t="s">
        <v>13</v>
      </c>
      <c r="G45" s="28" t="s">
        <v>14</v>
      </c>
      <c r="H45" s="29" t="s">
        <v>113</v>
      </c>
      <c r="I45" s="29" t="s">
        <v>113</v>
      </c>
      <c r="J45" s="30" t="s">
        <v>15</v>
      </c>
      <c r="K45" s="30" t="s">
        <v>15</v>
      </c>
      <c r="L45" s="19" t="s">
        <v>15</v>
      </c>
      <c r="M45" s="374" t="s">
        <v>113</v>
      </c>
      <c r="N45" s="374" t="s">
        <v>113</v>
      </c>
      <c r="O45" s="9"/>
    </row>
    <row r="46" spans="1:15" x14ac:dyDescent="0.3">
      <c r="A46" s="15">
        <v>273168002111</v>
      </c>
      <c r="B46" s="16" t="s">
        <v>26</v>
      </c>
      <c r="C46" s="35" t="s">
        <v>201</v>
      </c>
      <c r="D46" s="17" t="s">
        <v>173</v>
      </c>
      <c r="E46" s="35" t="s">
        <v>174</v>
      </c>
      <c r="F46" s="35" t="s">
        <v>18</v>
      </c>
      <c r="G46" s="35" t="s">
        <v>14</v>
      </c>
      <c r="H46" s="36" t="s">
        <v>114</v>
      </c>
      <c r="I46" s="30" t="s">
        <v>189</v>
      </c>
      <c r="J46" s="30" t="s">
        <v>189</v>
      </c>
      <c r="K46" s="30" t="s">
        <v>189</v>
      </c>
      <c r="L46" s="19" t="s">
        <v>189</v>
      </c>
      <c r="M46" s="19" t="s">
        <v>114</v>
      </c>
      <c r="N46" s="376" t="s">
        <v>578</v>
      </c>
      <c r="O46" s="9"/>
    </row>
    <row r="47" spans="1:15" x14ac:dyDescent="0.3">
      <c r="A47" s="15">
        <v>373168003022</v>
      </c>
      <c r="B47" s="37" t="s">
        <v>26</v>
      </c>
      <c r="C47" s="35" t="s">
        <v>202</v>
      </c>
      <c r="D47" s="35"/>
      <c r="E47" s="35" t="s">
        <v>174</v>
      </c>
      <c r="F47" s="35" t="s">
        <v>13</v>
      </c>
      <c r="G47" s="35" t="s">
        <v>30</v>
      </c>
      <c r="H47" s="36" t="s">
        <v>114</v>
      </c>
      <c r="I47" s="30" t="s">
        <v>189</v>
      </c>
      <c r="J47" s="30" t="s">
        <v>189</v>
      </c>
      <c r="K47" s="30" t="s">
        <v>189</v>
      </c>
      <c r="L47" s="19" t="s">
        <v>189</v>
      </c>
      <c r="M47" s="27" t="s">
        <v>189</v>
      </c>
      <c r="N47" s="376" t="s">
        <v>578</v>
      </c>
      <c r="O47" s="9"/>
    </row>
    <row r="48" spans="1:15" x14ac:dyDescent="0.3">
      <c r="A48" s="15">
        <v>173168000105</v>
      </c>
      <c r="B48" s="16" t="s">
        <v>26</v>
      </c>
      <c r="C48" s="28" t="s">
        <v>203</v>
      </c>
      <c r="D48" s="28"/>
      <c r="E48" s="28" t="s">
        <v>174</v>
      </c>
      <c r="F48" s="28" t="s">
        <v>13</v>
      </c>
      <c r="G48" s="28" t="s">
        <v>14</v>
      </c>
      <c r="H48" s="29" t="s">
        <v>113</v>
      </c>
      <c r="I48" s="29" t="s">
        <v>113</v>
      </c>
      <c r="J48" s="30" t="s">
        <v>113</v>
      </c>
      <c r="K48" s="30" t="s">
        <v>113</v>
      </c>
      <c r="L48" s="19" t="s">
        <v>113</v>
      </c>
      <c r="M48" s="374" t="s">
        <v>113</v>
      </c>
      <c r="N48" s="374" t="s">
        <v>113</v>
      </c>
      <c r="O48" s="9"/>
    </row>
    <row r="49" spans="1:15" x14ac:dyDescent="0.3">
      <c r="A49" s="15">
        <v>273168000908</v>
      </c>
      <c r="B49" s="16" t="s">
        <v>26</v>
      </c>
      <c r="C49" s="28" t="s">
        <v>204</v>
      </c>
      <c r="D49" s="28"/>
      <c r="E49" s="28" t="s">
        <v>174</v>
      </c>
      <c r="F49" s="28" t="s">
        <v>18</v>
      </c>
      <c r="G49" s="28" t="s">
        <v>14</v>
      </c>
      <c r="H49" s="29" t="s">
        <v>113</v>
      </c>
      <c r="I49" s="29" t="s">
        <v>113</v>
      </c>
      <c r="J49" s="30" t="s">
        <v>113</v>
      </c>
      <c r="K49" s="30" t="s">
        <v>113</v>
      </c>
      <c r="L49" s="19" t="s">
        <v>113</v>
      </c>
      <c r="M49" s="449" t="s">
        <v>114</v>
      </c>
      <c r="N49" s="449" t="s">
        <v>114</v>
      </c>
      <c r="O49" s="9"/>
    </row>
    <row r="50" spans="1:15" x14ac:dyDescent="0.3">
      <c r="A50" s="15">
        <v>273168002277</v>
      </c>
      <c r="B50" s="16" t="s">
        <v>26</v>
      </c>
      <c r="C50" s="28" t="s">
        <v>205</v>
      </c>
      <c r="D50" s="28"/>
      <c r="E50" s="28" t="s">
        <v>174</v>
      </c>
      <c r="F50" s="28" t="s">
        <v>18</v>
      </c>
      <c r="G50" s="28" t="s">
        <v>14</v>
      </c>
      <c r="H50" s="29" t="s">
        <v>114</v>
      </c>
      <c r="I50" s="29" t="s">
        <v>114</v>
      </c>
      <c r="J50" s="30" t="s">
        <v>114</v>
      </c>
      <c r="K50" s="30" t="s">
        <v>114</v>
      </c>
      <c r="L50" s="19" t="s">
        <v>114</v>
      </c>
      <c r="M50" s="449" t="s">
        <v>114</v>
      </c>
      <c r="N50" s="449" t="s">
        <v>114</v>
      </c>
      <c r="O50" s="9"/>
    </row>
    <row r="51" spans="1:15" x14ac:dyDescent="0.3">
      <c r="A51" s="15">
        <v>273168002803</v>
      </c>
      <c r="B51" s="16" t="s">
        <v>26</v>
      </c>
      <c r="C51" s="28" t="s">
        <v>206</v>
      </c>
      <c r="D51" s="17" t="s">
        <v>173</v>
      </c>
      <c r="E51" s="28" t="s">
        <v>174</v>
      </c>
      <c r="F51" s="28" t="s">
        <v>18</v>
      </c>
      <c r="G51" s="28" t="s">
        <v>14</v>
      </c>
      <c r="H51" s="29" t="s">
        <v>114</v>
      </c>
      <c r="I51" s="29" t="s">
        <v>114</v>
      </c>
      <c r="J51" s="30" t="s">
        <v>114</v>
      </c>
      <c r="K51" s="30" t="s">
        <v>114</v>
      </c>
      <c r="L51" s="19" t="s">
        <v>114</v>
      </c>
      <c r="M51" s="449" t="s">
        <v>114</v>
      </c>
      <c r="N51" s="449" t="s">
        <v>114</v>
      </c>
      <c r="O51" s="9"/>
    </row>
    <row r="52" spans="1:15" x14ac:dyDescent="0.3">
      <c r="A52" s="31">
        <v>273168000487</v>
      </c>
      <c r="B52" s="37" t="s">
        <v>26</v>
      </c>
      <c r="C52" s="38" t="s">
        <v>207</v>
      </c>
      <c r="D52" s="38"/>
      <c r="E52" s="39" t="s">
        <v>174</v>
      </c>
      <c r="F52" s="38" t="s">
        <v>18</v>
      </c>
      <c r="G52" s="38" t="s">
        <v>14</v>
      </c>
      <c r="H52" s="30" t="s">
        <v>189</v>
      </c>
      <c r="I52" s="30" t="s">
        <v>189</v>
      </c>
      <c r="J52" s="30" t="s">
        <v>114</v>
      </c>
      <c r="K52" s="30" t="s">
        <v>114</v>
      </c>
      <c r="L52" s="19" t="s">
        <v>114</v>
      </c>
      <c r="M52" s="449" t="s">
        <v>114</v>
      </c>
      <c r="N52" s="449" t="s">
        <v>114</v>
      </c>
      <c r="O52" s="9"/>
    </row>
    <row r="53" spans="1:15" x14ac:dyDescent="0.3">
      <c r="A53" s="15">
        <v>173168000113</v>
      </c>
      <c r="B53" s="16" t="s">
        <v>26</v>
      </c>
      <c r="C53" s="380" t="s">
        <v>27</v>
      </c>
      <c r="D53" s="17" t="s">
        <v>173</v>
      </c>
      <c r="E53" s="40" t="s">
        <v>174</v>
      </c>
      <c r="F53" s="40" t="s">
        <v>13</v>
      </c>
      <c r="G53" s="40" t="s">
        <v>14</v>
      </c>
      <c r="H53" s="41" t="s">
        <v>15</v>
      </c>
      <c r="I53" s="41" t="s">
        <v>33</v>
      </c>
      <c r="J53" s="30" t="s">
        <v>33</v>
      </c>
      <c r="K53" s="30" t="s">
        <v>33</v>
      </c>
      <c r="L53" s="19" t="s">
        <v>33</v>
      </c>
      <c r="M53" s="374" t="s">
        <v>15</v>
      </c>
      <c r="N53" s="374" t="s">
        <v>15</v>
      </c>
      <c r="O53" s="9"/>
    </row>
    <row r="54" spans="1:15" x14ac:dyDescent="0.3">
      <c r="A54" s="15">
        <v>173168000121</v>
      </c>
      <c r="B54" s="16" t="s">
        <v>26</v>
      </c>
      <c r="C54" s="380" t="s">
        <v>28</v>
      </c>
      <c r="D54" s="17" t="s">
        <v>173</v>
      </c>
      <c r="E54" s="40" t="s">
        <v>174</v>
      </c>
      <c r="F54" s="40" t="s">
        <v>13</v>
      </c>
      <c r="G54" s="40" t="s">
        <v>14</v>
      </c>
      <c r="H54" s="41" t="s">
        <v>15</v>
      </c>
      <c r="I54" s="41" t="s">
        <v>33</v>
      </c>
      <c r="J54" s="30" t="s">
        <v>33</v>
      </c>
      <c r="K54" s="30" t="s">
        <v>33</v>
      </c>
      <c r="L54" s="19" t="s">
        <v>33</v>
      </c>
      <c r="M54" s="374" t="s">
        <v>15</v>
      </c>
      <c r="N54" s="374" t="s">
        <v>15</v>
      </c>
      <c r="O54" s="9"/>
    </row>
    <row r="55" spans="1:15" x14ac:dyDescent="0.3">
      <c r="A55" s="15">
        <v>373168003375</v>
      </c>
      <c r="B55" s="16" t="s">
        <v>26</v>
      </c>
      <c r="C55" s="379" t="s">
        <v>29</v>
      </c>
      <c r="D55" s="28"/>
      <c r="E55" s="28" t="s">
        <v>174</v>
      </c>
      <c r="F55" s="28" t="s">
        <v>13</v>
      </c>
      <c r="G55" s="28" t="s">
        <v>30</v>
      </c>
      <c r="H55" s="29" t="s">
        <v>33</v>
      </c>
      <c r="I55" s="29" t="s">
        <v>33</v>
      </c>
      <c r="J55" s="30" t="s">
        <v>31</v>
      </c>
      <c r="K55" s="30" t="s">
        <v>31</v>
      </c>
      <c r="L55" s="19" t="s">
        <v>31</v>
      </c>
      <c r="M55" s="374" t="s">
        <v>31</v>
      </c>
      <c r="N55" s="374" t="s">
        <v>31</v>
      </c>
      <c r="O55" s="9"/>
    </row>
    <row r="56" spans="1:15" x14ac:dyDescent="0.3">
      <c r="A56" s="15">
        <v>373168002794</v>
      </c>
      <c r="B56" s="16" t="s">
        <v>26</v>
      </c>
      <c r="C56" s="379" t="s">
        <v>32</v>
      </c>
      <c r="D56" s="28"/>
      <c r="E56" s="28" t="s">
        <v>174</v>
      </c>
      <c r="F56" s="28" t="s">
        <v>13</v>
      </c>
      <c r="G56" s="28" t="s">
        <v>30</v>
      </c>
      <c r="H56" s="29" t="s">
        <v>15</v>
      </c>
      <c r="I56" s="29" t="s">
        <v>15</v>
      </c>
      <c r="J56" s="30" t="s">
        <v>15</v>
      </c>
      <c r="K56" s="30" t="s">
        <v>15</v>
      </c>
      <c r="L56" s="19" t="s">
        <v>33</v>
      </c>
      <c r="M56" s="374" t="s">
        <v>33</v>
      </c>
      <c r="N56" s="374" t="s">
        <v>33</v>
      </c>
      <c r="O56" s="9"/>
    </row>
    <row r="57" spans="1:15" x14ac:dyDescent="0.3">
      <c r="A57" s="15">
        <v>173168003538</v>
      </c>
      <c r="B57" s="16" t="s">
        <v>26</v>
      </c>
      <c r="C57" s="40" t="s">
        <v>208</v>
      </c>
      <c r="D57" s="40"/>
      <c r="E57" s="40" t="s">
        <v>174</v>
      </c>
      <c r="F57" s="40" t="s">
        <v>13</v>
      </c>
      <c r="G57" s="40" t="s">
        <v>14</v>
      </c>
      <c r="H57" s="41" t="s">
        <v>113</v>
      </c>
      <c r="I57" s="41" t="s">
        <v>15</v>
      </c>
      <c r="J57" s="30" t="s">
        <v>15</v>
      </c>
      <c r="K57" s="30" t="s">
        <v>15</v>
      </c>
      <c r="L57" s="19" t="s">
        <v>113</v>
      </c>
      <c r="M57" s="446" t="s">
        <v>113</v>
      </c>
      <c r="N57" s="446" t="s">
        <v>114</v>
      </c>
      <c r="O57" s="9"/>
    </row>
    <row r="58" spans="1:15" x14ac:dyDescent="0.3">
      <c r="A58" s="15">
        <v>273200000150</v>
      </c>
      <c r="B58" s="16" t="s">
        <v>209</v>
      </c>
      <c r="C58" s="40" t="s">
        <v>210</v>
      </c>
      <c r="D58" s="40"/>
      <c r="E58" s="40" t="s">
        <v>174</v>
      </c>
      <c r="F58" s="40" t="s">
        <v>18</v>
      </c>
      <c r="G58" s="40" t="s">
        <v>14</v>
      </c>
      <c r="H58" s="41" t="s">
        <v>114</v>
      </c>
      <c r="I58" s="41" t="s">
        <v>113</v>
      </c>
      <c r="J58" s="30" t="s">
        <v>113</v>
      </c>
      <c r="K58" s="30" t="s">
        <v>113</v>
      </c>
      <c r="L58" s="19" t="s">
        <v>113</v>
      </c>
      <c r="M58" s="446" t="s">
        <v>113</v>
      </c>
      <c r="N58" s="446" t="s">
        <v>114</v>
      </c>
      <c r="O58" s="9"/>
    </row>
    <row r="59" spans="1:15" x14ac:dyDescent="0.3">
      <c r="A59" s="15">
        <v>273200000354</v>
      </c>
      <c r="B59" s="16" t="s">
        <v>209</v>
      </c>
      <c r="C59" s="28" t="s">
        <v>199</v>
      </c>
      <c r="D59" s="28"/>
      <c r="E59" s="28" t="s">
        <v>174</v>
      </c>
      <c r="F59" s="28" t="s">
        <v>18</v>
      </c>
      <c r="G59" s="28" t="s">
        <v>14</v>
      </c>
      <c r="H59" s="29" t="s">
        <v>113</v>
      </c>
      <c r="I59" s="29" t="s">
        <v>113</v>
      </c>
      <c r="J59" s="30" t="s">
        <v>113</v>
      </c>
      <c r="K59" s="30" t="s">
        <v>113</v>
      </c>
      <c r="L59" s="19" t="s">
        <v>113</v>
      </c>
      <c r="M59" s="446" t="s">
        <v>113</v>
      </c>
      <c r="N59" s="446" t="s">
        <v>114</v>
      </c>
      <c r="O59" s="9"/>
    </row>
    <row r="60" spans="1:15" x14ac:dyDescent="0.3">
      <c r="A60" s="15">
        <v>173200000368</v>
      </c>
      <c r="B60" s="16" t="s">
        <v>209</v>
      </c>
      <c r="C60" s="28" t="s">
        <v>211</v>
      </c>
      <c r="D60" s="28"/>
      <c r="E60" s="28" t="s">
        <v>174</v>
      </c>
      <c r="F60" s="28" t="s">
        <v>13</v>
      </c>
      <c r="G60" s="28" t="s">
        <v>14</v>
      </c>
      <c r="H60" s="29" t="s">
        <v>113</v>
      </c>
      <c r="I60" s="29" t="s">
        <v>113</v>
      </c>
      <c r="J60" s="30" t="s">
        <v>113</v>
      </c>
      <c r="K60" s="30" t="s">
        <v>113</v>
      </c>
      <c r="L60" s="19" t="s">
        <v>113</v>
      </c>
      <c r="M60" s="449" t="s">
        <v>114</v>
      </c>
      <c r="N60" s="449" t="s">
        <v>114</v>
      </c>
      <c r="O60" s="9"/>
    </row>
    <row r="61" spans="1:15" x14ac:dyDescent="0.3">
      <c r="A61" s="15">
        <v>273200000095</v>
      </c>
      <c r="B61" s="16" t="s">
        <v>209</v>
      </c>
      <c r="C61" s="28" t="s">
        <v>212</v>
      </c>
      <c r="D61" s="17" t="s">
        <v>173</v>
      </c>
      <c r="E61" s="28" t="s">
        <v>174</v>
      </c>
      <c r="F61" s="28" t="s">
        <v>18</v>
      </c>
      <c r="G61" s="28" t="s">
        <v>14</v>
      </c>
      <c r="H61" s="29" t="s">
        <v>114</v>
      </c>
      <c r="I61" s="29" t="s">
        <v>114</v>
      </c>
      <c r="J61" s="30" t="s">
        <v>114</v>
      </c>
      <c r="K61" s="30" t="s">
        <v>114</v>
      </c>
      <c r="L61" s="19" t="s">
        <v>114</v>
      </c>
      <c r="M61" s="449" t="s">
        <v>114</v>
      </c>
      <c r="N61" s="449" t="s">
        <v>114</v>
      </c>
      <c r="O61" s="9"/>
    </row>
    <row r="62" spans="1:15" x14ac:dyDescent="0.3">
      <c r="A62" s="15">
        <v>273217000927</v>
      </c>
      <c r="B62" s="16" t="s">
        <v>213</v>
      </c>
      <c r="C62" s="22" t="s">
        <v>214</v>
      </c>
      <c r="D62" s="22"/>
      <c r="E62" s="22" t="s">
        <v>174</v>
      </c>
      <c r="F62" s="22" t="s">
        <v>18</v>
      </c>
      <c r="G62" s="22" t="s">
        <v>14</v>
      </c>
      <c r="H62" s="19" t="s">
        <v>188</v>
      </c>
      <c r="I62" s="19" t="s">
        <v>188</v>
      </c>
      <c r="J62" s="19" t="s">
        <v>188</v>
      </c>
      <c r="K62" s="19" t="s">
        <v>188</v>
      </c>
      <c r="L62" s="19" t="s">
        <v>114</v>
      </c>
      <c r="M62" s="449" t="s">
        <v>114</v>
      </c>
      <c r="N62" s="449" t="s">
        <v>114</v>
      </c>
      <c r="O62" s="9"/>
    </row>
    <row r="63" spans="1:15" x14ac:dyDescent="0.3">
      <c r="A63" s="15">
        <v>173217000035</v>
      </c>
      <c r="B63" s="16" t="s">
        <v>213</v>
      </c>
      <c r="C63" s="28" t="s">
        <v>215</v>
      </c>
      <c r="D63" s="17" t="s">
        <v>173</v>
      </c>
      <c r="E63" s="28" t="s">
        <v>174</v>
      </c>
      <c r="F63" s="28" t="s">
        <v>13</v>
      </c>
      <c r="G63" s="28" t="s">
        <v>14</v>
      </c>
      <c r="H63" s="29" t="s">
        <v>114</v>
      </c>
      <c r="I63" s="29" t="s">
        <v>114</v>
      </c>
      <c r="J63" s="30" t="s">
        <v>114</v>
      </c>
      <c r="K63" s="30" t="s">
        <v>114</v>
      </c>
      <c r="L63" s="19" t="s">
        <v>114</v>
      </c>
      <c r="M63" s="449" t="s">
        <v>114</v>
      </c>
      <c r="N63" s="449" t="s">
        <v>114</v>
      </c>
      <c r="O63" s="9"/>
    </row>
    <row r="64" spans="1:15" x14ac:dyDescent="0.3">
      <c r="A64" s="15">
        <v>273217000315</v>
      </c>
      <c r="B64" s="16" t="s">
        <v>213</v>
      </c>
      <c r="C64" s="42" t="s">
        <v>216</v>
      </c>
      <c r="D64" s="42"/>
      <c r="E64" s="28" t="s">
        <v>174</v>
      </c>
      <c r="F64" s="28" t="s">
        <v>18</v>
      </c>
      <c r="G64" s="28" t="s">
        <v>14</v>
      </c>
      <c r="H64" s="29" t="s">
        <v>189</v>
      </c>
      <c r="I64" s="29" t="s">
        <v>189</v>
      </c>
      <c r="J64" s="30" t="s">
        <v>114</v>
      </c>
      <c r="K64" s="30" t="s">
        <v>114</v>
      </c>
      <c r="L64" s="19" t="s">
        <v>114</v>
      </c>
      <c r="M64" s="449" t="s">
        <v>114</v>
      </c>
      <c r="N64" s="449" t="s">
        <v>114</v>
      </c>
      <c r="O64" s="9"/>
    </row>
    <row r="65" spans="1:15" x14ac:dyDescent="0.3">
      <c r="A65" s="15">
        <v>273217000692</v>
      </c>
      <c r="B65" s="16" t="s">
        <v>213</v>
      </c>
      <c r="C65" s="28" t="s">
        <v>217</v>
      </c>
      <c r="D65" s="28"/>
      <c r="E65" s="28" t="s">
        <v>174</v>
      </c>
      <c r="F65" s="28" t="s">
        <v>18</v>
      </c>
      <c r="G65" s="28" t="s">
        <v>14</v>
      </c>
      <c r="H65" s="29" t="s">
        <v>114</v>
      </c>
      <c r="I65" s="29" t="s">
        <v>114</v>
      </c>
      <c r="J65" s="30" t="s">
        <v>114</v>
      </c>
      <c r="K65" s="30" t="s">
        <v>114</v>
      </c>
      <c r="L65" s="19" t="s">
        <v>114</v>
      </c>
      <c r="M65" s="449" t="s">
        <v>114</v>
      </c>
      <c r="N65" s="449" t="s">
        <v>114</v>
      </c>
      <c r="O65" s="9"/>
    </row>
    <row r="66" spans="1:15" x14ac:dyDescent="0.3">
      <c r="A66" s="15">
        <v>273217001001</v>
      </c>
      <c r="B66" s="16" t="s">
        <v>213</v>
      </c>
      <c r="C66" s="28" t="s">
        <v>218</v>
      </c>
      <c r="D66" s="28"/>
      <c r="E66" s="28" t="s">
        <v>174</v>
      </c>
      <c r="F66" s="28" t="s">
        <v>18</v>
      </c>
      <c r="G66" s="28" t="s">
        <v>14</v>
      </c>
      <c r="H66" s="29" t="s">
        <v>114</v>
      </c>
      <c r="I66" s="29" t="s">
        <v>114</v>
      </c>
      <c r="J66" s="30" t="s">
        <v>114</v>
      </c>
      <c r="K66" s="30" t="s">
        <v>114</v>
      </c>
      <c r="L66" s="19" t="s">
        <v>114</v>
      </c>
      <c r="M66" s="449" t="s">
        <v>114</v>
      </c>
      <c r="N66" s="449" t="s">
        <v>114</v>
      </c>
      <c r="O66" s="9"/>
    </row>
    <row r="67" spans="1:15" x14ac:dyDescent="0.3">
      <c r="A67" s="15">
        <v>273217000293</v>
      </c>
      <c r="B67" s="16" t="s">
        <v>213</v>
      </c>
      <c r="C67" s="28" t="s">
        <v>219</v>
      </c>
      <c r="D67" s="28"/>
      <c r="E67" s="28" t="s">
        <v>174</v>
      </c>
      <c r="F67" s="28" t="s">
        <v>18</v>
      </c>
      <c r="G67" s="28" t="s">
        <v>14</v>
      </c>
      <c r="H67" s="29" t="s">
        <v>114</v>
      </c>
      <c r="I67" s="29" t="s">
        <v>114</v>
      </c>
      <c r="J67" s="30" t="s">
        <v>114</v>
      </c>
      <c r="K67" s="30" t="s">
        <v>114</v>
      </c>
      <c r="L67" s="19" t="s">
        <v>114</v>
      </c>
      <c r="M67" s="449" t="s">
        <v>114</v>
      </c>
      <c r="N67" s="449" t="s">
        <v>114</v>
      </c>
      <c r="O67" s="9"/>
    </row>
    <row r="68" spans="1:15" x14ac:dyDescent="0.3">
      <c r="A68" s="15">
        <v>273217000234</v>
      </c>
      <c r="B68" s="16" t="s">
        <v>213</v>
      </c>
      <c r="C68" s="28" t="s">
        <v>220</v>
      </c>
      <c r="D68" s="28"/>
      <c r="E68" s="28" t="s">
        <v>174</v>
      </c>
      <c r="F68" s="28" t="s">
        <v>18</v>
      </c>
      <c r="G68" s="28" t="s">
        <v>14</v>
      </c>
      <c r="H68" s="29" t="s">
        <v>114</v>
      </c>
      <c r="I68" s="29" t="s">
        <v>114</v>
      </c>
      <c r="J68" s="30" t="s">
        <v>114</v>
      </c>
      <c r="K68" s="30" t="s">
        <v>114</v>
      </c>
      <c r="L68" s="19" t="s">
        <v>114</v>
      </c>
      <c r="M68" s="449" t="s">
        <v>114</v>
      </c>
      <c r="N68" s="449" t="s">
        <v>114</v>
      </c>
      <c r="O68" s="9"/>
    </row>
    <row r="69" spans="1:15" x14ac:dyDescent="0.3">
      <c r="A69" s="15">
        <v>273217001044</v>
      </c>
      <c r="B69" s="16" t="s">
        <v>213</v>
      </c>
      <c r="C69" s="22" t="s">
        <v>221</v>
      </c>
      <c r="D69" s="17" t="s">
        <v>173</v>
      </c>
      <c r="E69" s="22" t="s">
        <v>174</v>
      </c>
      <c r="F69" s="22" t="s">
        <v>18</v>
      </c>
      <c r="G69" s="22" t="s">
        <v>14</v>
      </c>
      <c r="H69" s="23" t="s">
        <v>114</v>
      </c>
      <c r="I69" s="23" t="s">
        <v>114</v>
      </c>
      <c r="J69" s="19" t="s">
        <v>114</v>
      </c>
      <c r="K69" s="19" t="s">
        <v>114</v>
      </c>
      <c r="L69" s="19" t="s">
        <v>114</v>
      </c>
      <c r="M69" s="449" t="s">
        <v>114</v>
      </c>
      <c r="N69" s="449" t="s">
        <v>114</v>
      </c>
      <c r="O69" s="9"/>
    </row>
    <row r="70" spans="1:15" x14ac:dyDescent="0.3">
      <c r="A70" s="15">
        <v>273217000455</v>
      </c>
      <c r="B70" s="16" t="s">
        <v>213</v>
      </c>
      <c r="C70" s="22" t="s">
        <v>222</v>
      </c>
      <c r="D70" s="22"/>
      <c r="E70" s="22" t="s">
        <v>174</v>
      </c>
      <c r="F70" s="22" t="s">
        <v>18</v>
      </c>
      <c r="G70" s="22" t="s">
        <v>14</v>
      </c>
      <c r="H70" s="23" t="s">
        <v>114</v>
      </c>
      <c r="I70" s="23" t="s">
        <v>114</v>
      </c>
      <c r="J70" s="19" t="s">
        <v>114</v>
      </c>
      <c r="K70" s="19" t="s">
        <v>114</v>
      </c>
      <c r="L70" s="19" t="s">
        <v>114</v>
      </c>
      <c r="M70" s="449" t="s">
        <v>114</v>
      </c>
      <c r="N70" s="449" t="s">
        <v>114</v>
      </c>
      <c r="O70" s="9"/>
    </row>
    <row r="71" spans="1:15" x14ac:dyDescent="0.3">
      <c r="A71" s="15">
        <v>273217000072</v>
      </c>
      <c r="B71" s="16" t="s">
        <v>213</v>
      </c>
      <c r="C71" s="22" t="s">
        <v>223</v>
      </c>
      <c r="D71" s="22"/>
      <c r="E71" s="22" t="s">
        <v>174</v>
      </c>
      <c r="F71" s="22" t="s">
        <v>18</v>
      </c>
      <c r="G71" s="22" t="s">
        <v>14</v>
      </c>
      <c r="H71" s="23" t="s">
        <v>114</v>
      </c>
      <c r="I71" s="23" t="s">
        <v>114</v>
      </c>
      <c r="J71" s="19" t="s">
        <v>114</v>
      </c>
      <c r="K71" s="19" t="s">
        <v>114</v>
      </c>
      <c r="L71" s="19" t="s">
        <v>114</v>
      </c>
      <c r="M71" s="449" t="s">
        <v>114</v>
      </c>
      <c r="N71" s="449" t="s">
        <v>114</v>
      </c>
      <c r="O71" s="9"/>
    </row>
    <row r="72" spans="1:15" x14ac:dyDescent="0.3">
      <c r="A72" s="15">
        <v>273217001061</v>
      </c>
      <c r="B72" s="16" t="s">
        <v>213</v>
      </c>
      <c r="C72" s="22" t="s">
        <v>224</v>
      </c>
      <c r="D72" s="22"/>
      <c r="E72" s="22" t="s">
        <v>174</v>
      </c>
      <c r="F72" s="22" t="s">
        <v>18</v>
      </c>
      <c r="G72" s="22" t="s">
        <v>14</v>
      </c>
      <c r="H72" s="23" t="s">
        <v>114</v>
      </c>
      <c r="I72" s="23" t="s">
        <v>114</v>
      </c>
      <c r="J72" s="19" t="s">
        <v>114</v>
      </c>
      <c r="K72" s="19" t="s">
        <v>114</v>
      </c>
      <c r="L72" s="19" t="s">
        <v>114</v>
      </c>
      <c r="M72" s="449" t="s">
        <v>114</v>
      </c>
      <c r="N72" s="449" t="s">
        <v>114</v>
      </c>
      <c r="O72" s="9"/>
    </row>
    <row r="73" spans="1:15" x14ac:dyDescent="0.3">
      <c r="A73" s="15">
        <v>273226000620</v>
      </c>
      <c r="B73" s="16" t="s">
        <v>225</v>
      </c>
      <c r="C73" s="43" t="s">
        <v>226</v>
      </c>
      <c r="D73" s="43"/>
      <c r="E73" s="43" t="s">
        <v>174</v>
      </c>
      <c r="F73" s="43" t="s">
        <v>18</v>
      </c>
      <c r="G73" s="43" t="s">
        <v>14</v>
      </c>
      <c r="H73" s="44" t="s">
        <v>114</v>
      </c>
      <c r="I73" s="30" t="s">
        <v>189</v>
      </c>
      <c r="J73" s="30" t="s">
        <v>189</v>
      </c>
      <c r="K73" s="30" t="s">
        <v>189</v>
      </c>
      <c r="L73" s="19" t="s">
        <v>189</v>
      </c>
      <c r="M73" s="449" t="s">
        <v>114</v>
      </c>
      <c r="N73" s="449" t="s">
        <v>114</v>
      </c>
      <c r="O73" s="9"/>
    </row>
    <row r="74" spans="1:15" x14ac:dyDescent="0.3">
      <c r="A74" s="15">
        <v>273226001049</v>
      </c>
      <c r="B74" s="16" t="s">
        <v>225</v>
      </c>
      <c r="C74" s="20" t="s">
        <v>227</v>
      </c>
      <c r="D74" s="20"/>
      <c r="E74" s="20" t="s">
        <v>174</v>
      </c>
      <c r="F74" s="20" t="s">
        <v>18</v>
      </c>
      <c r="G74" s="20" t="s">
        <v>14</v>
      </c>
      <c r="H74" s="21" t="s">
        <v>15</v>
      </c>
      <c r="I74" s="21" t="s">
        <v>113</v>
      </c>
      <c r="J74" s="19" t="s">
        <v>113</v>
      </c>
      <c r="K74" s="19" t="s">
        <v>113</v>
      </c>
      <c r="L74" s="19" t="s">
        <v>113</v>
      </c>
      <c r="M74" s="446" t="s">
        <v>113</v>
      </c>
      <c r="N74" s="446" t="s">
        <v>114</v>
      </c>
      <c r="O74" s="9"/>
    </row>
    <row r="75" spans="1:15" x14ac:dyDescent="0.3">
      <c r="A75" s="15">
        <v>173226000056</v>
      </c>
      <c r="B75" s="16" t="s">
        <v>225</v>
      </c>
      <c r="C75" s="22" t="s">
        <v>228</v>
      </c>
      <c r="D75" s="22"/>
      <c r="E75" s="22" t="s">
        <v>174</v>
      </c>
      <c r="F75" s="22" t="s">
        <v>13</v>
      </c>
      <c r="G75" s="22" t="s">
        <v>14</v>
      </c>
      <c r="H75" s="23" t="s">
        <v>113</v>
      </c>
      <c r="I75" s="23" t="s">
        <v>113</v>
      </c>
      <c r="J75" s="19" t="s">
        <v>113</v>
      </c>
      <c r="K75" s="19" t="s">
        <v>114</v>
      </c>
      <c r="L75" s="19" t="s">
        <v>114</v>
      </c>
      <c r="M75" s="449" t="s">
        <v>114</v>
      </c>
      <c r="N75" s="449" t="s">
        <v>114</v>
      </c>
      <c r="O75" s="9"/>
    </row>
    <row r="76" spans="1:15" x14ac:dyDescent="0.3">
      <c r="A76" s="15">
        <v>273226001421</v>
      </c>
      <c r="B76" s="16" t="s">
        <v>225</v>
      </c>
      <c r="C76" s="22" t="s">
        <v>229</v>
      </c>
      <c r="D76" s="17" t="s">
        <v>173</v>
      </c>
      <c r="E76" s="22" t="s">
        <v>174</v>
      </c>
      <c r="F76" s="22" t="s">
        <v>18</v>
      </c>
      <c r="G76" s="22" t="s">
        <v>14</v>
      </c>
      <c r="H76" s="23" t="s">
        <v>113</v>
      </c>
      <c r="I76" s="23" t="s">
        <v>113</v>
      </c>
      <c r="J76" s="19" t="s">
        <v>113</v>
      </c>
      <c r="K76" s="19" t="s">
        <v>113</v>
      </c>
      <c r="L76" s="19" t="s">
        <v>15</v>
      </c>
      <c r="M76" s="374" t="s">
        <v>113</v>
      </c>
      <c r="N76" s="374" t="s">
        <v>113</v>
      </c>
      <c r="O76" s="9"/>
    </row>
    <row r="77" spans="1:15" x14ac:dyDescent="0.3">
      <c r="A77" s="15">
        <v>273226001171</v>
      </c>
      <c r="B77" s="16" t="s">
        <v>225</v>
      </c>
      <c r="C77" s="22" t="s">
        <v>230</v>
      </c>
      <c r="D77" s="22"/>
      <c r="E77" s="22" t="s">
        <v>174</v>
      </c>
      <c r="F77" s="22" t="s">
        <v>18</v>
      </c>
      <c r="G77" s="22" t="s">
        <v>14</v>
      </c>
      <c r="H77" s="23" t="s">
        <v>113</v>
      </c>
      <c r="I77" s="23" t="s">
        <v>113</v>
      </c>
      <c r="J77" s="19" t="s">
        <v>113</v>
      </c>
      <c r="K77" s="19" t="s">
        <v>113</v>
      </c>
      <c r="L77" s="19" t="s">
        <v>114</v>
      </c>
      <c r="M77" s="449" t="s">
        <v>114</v>
      </c>
      <c r="N77" s="449" t="s">
        <v>114</v>
      </c>
      <c r="O77" s="9"/>
    </row>
    <row r="78" spans="1:15" x14ac:dyDescent="0.3">
      <c r="A78" s="15">
        <v>173236000020</v>
      </c>
      <c r="B78" s="16" t="s">
        <v>34</v>
      </c>
      <c r="C78" s="378" t="s">
        <v>35</v>
      </c>
      <c r="D78" s="22"/>
      <c r="E78" s="22" t="s">
        <v>174</v>
      </c>
      <c r="F78" s="22" t="s">
        <v>13</v>
      </c>
      <c r="G78" s="22" t="s">
        <v>14</v>
      </c>
      <c r="H78" s="23" t="s">
        <v>15</v>
      </c>
      <c r="I78" s="23" t="s">
        <v>15</v>
      </c>
      <c r="J78" s="19" t="s">
        <v>15</v>
      </c>
      <c r="K78" s="19" t="s">
        <v>15</v>
      </c>
      <c r="L78" s="19" t="s">
        <v>15</v>
      </c>
      <c r="M78" s="374" t="s">
        <v>15</v>
      </c>
      <c r="N78" s="374" t="s">
        <v>15</v>
      </c>
      <c r="O78" s="9"/>
    </row>
    <row r="79" spans="1:15" x14ac:dyDescent="0.3">
      <c r="A79" s="15">
        <v>273236000041</v>
      </c>
      <c r="B79" s="16" t="s">
        <v>34</v>
      </c>
      <c r="C79" s="17" t="s">
        <v>183</v>
      </c>
      <c r="D79" s="17"/>
      <c r="E79" s="17" t="s">
        <v>174</v>
      </c>
      <c r="F79" s="17" t="s">
        <v>18</v>
      </c>
      <c r="G79" s="17" t="s">
        <v>14</v>
      </c>
      <c r="H79" s="18" t="s">
        <v>114</v>
      </c>
      <c r="I79" s="18" t="s">
        <v>113</v>
      </c>
      <c r="J79" s="19" t="s">
        <v>113</v>
      </c>
      <c r="K79" s="19" t="s">
        <v>113</v>
      </c>
      <c r="L79" s="19" t="s">
        <v>113</v>
      </c>
      <c r="M79" s="449" t="s">
        <v>114</v>
      </c>
      <c r="N79" s="449" t="s">
        <v>114</v>
      </c>
      <c r="O79" s="9"/>
    </row>
    <row r="80" spans="1:15" x14ac:dyDescent="0.3">
      <c r="A80" s="15">
        <v>273236000288</v>
      </c>
      <c r="B80" s="16" t="s">
        <v>34</v>
      </c>
      <c r="C80" s="22" t="s">
        <v>47</v>
      </c>
      <c r="D80" s="17" t="s">
        <v>173</v>
      </c>
      <c r="E80" s="22" t="s">
        <v>174</v>
      </c>
      <c r="F80" s="22" t="s">
        <v>18</v>
      </c>
      <c r="G80" s="22" t="s">
        <v>14</v>
      </c>
      <c r="H80" s="23" t="s">
        <v>113</v>
      </c>
      <c r="I80" s="23" t="s">
        <v>113</v>
      </c>
      <c r="J80" s="19" t="s">
        <v>113</v>
      </c>
      <c r="K80" s="19" t="s">
        <v>113</v>
      </c>
      <c r="L80" s="19" t="s">
        <v>113</v>
      </c>
      <c r="M80" s="374" t="s">
        <v>113</v>
      </c>
      <c r="N80" s="374" t="s">
        <v>113</v>
      </c>
      <c r="O80" s="9"/>
    </row>
    <row r="81" spans="1:15" x14ac:dyDescent="0.3">
      <c r="A81" s="15">
        <v>273236000172</v>
      </c>
      <c r="B81" s="16" t="s">
        <v>34</v>
      </c>
      <c r="C81" s="22" t="s">
        <v>36</v>
      </c>
      <c r="D81" s="22"/>
      <c r="E81" s="22" t="s">
        <v>174</v>
      </c>
      <c r="F81" s="22" t="s">
        <v>18</v>
      </c>
      <c r="G81" s="22" t="s">
        <v>14</v>
      </c>
      <c r="H81" s="23" t="s">
        <v>15</v>
      </c>
      <c r="I81" s="23" t="s">
        <v>15</v>
      </c>
      <c r="J81" s="19" t="s">
        <v>15</v>
      </c>
      <c r="K81" s="19" t="s">
        <v>15</v>
      </c>
      <c r="L81" s="19" t="s">
        <v>15</v>
      </c>
      <c r="M81" s="446" t="s">
        <v>15</v>
      </c>
      <c r="N81" s="446" t="s">
        <v>113</v>
      </c>
      <c r="O81" s="9"/>
    </row>
    <row r="82" spans="1:15" x14ac:dyDescent="0.3">
      <c r="A82" s="15">
        <v>373268001574</v>
      </c>
      <c r="B82" s="16" t="s">
        <v>37</v>
      </c>
      <c r="C82" s="24" t="s">
        <v>231</v>
      </c>
      <c r="D82" s="24"/>
      <c r="E82" s="25" t="s">
        <v>174</v>
      </c>
      <c r="F82" s="25" t="s">
        <v>13</v>
      </c>
      <c r="G82" s="25" t="s">
        <v>30</v>
      </c>
      <c r="H82" s="26" t="s">
        <v>188</v>
      </c>
      <c r="I82" s="26" t="s">
        <v>188</v>
      </c>
      <c r="J82" s="26" t="s">
        <v>188</v>
      </c>
      <c r="K82" s="50" t="s">
        <v>114</v>
      </c>
      <c r="L82" s="19" t="s">
        <v>114</v>
      </c>
      <c r="M82" s="449" t="s">
        <v>114</v>
      </c>
      <c r="N82" s="449" t="s">
        <v>114</v>
      </c>
      <c r="O82" s="9"/>
    </row>
    <row r="83" spans="1:15" x14ac:dyDescent="0.3">
      <c r="A83" s="15">
        <v>373268001434</v>
      </c>
      <c r="B83" s="16" t="s">
        <v>37</v>
      </c>
      <c r="C83" s="378" t="s">
        <v>232</v>
      </c>
      <c r="D83" s="22"/>
      <c r="E83" s="22" t="s">
        <v>174</v>
      </c>
      <c r="F83" s="22" t="s">
        <v>13</v>
      </c>
      <c r="G83" s="22" t="s">
        <v>30</v>
      </c>
      <c r="H83" s="23" t="s">
        <v>113</v>
      </c>
      <c r="I83" s="23" t="s">
        <v>113</v>
      </c>
      <c r="J83" s="19" t="s">
        <v>113</v>
      </c>
      <c r="K83" s="19" t="s">
        <v>189</v>
      </c>
      <c r="L83" s="19" t="s">
        <v>113</v>
      </c>
      <c r="M83" s="445" t="s">
        <v>113</v>
      </c>
      <c r="N83" s="445" t="s">
        <v>15</v>
      </c>
      <c r="O83" s="9"/>
    </row>
    <row r="84" spans="1:15" x14ac:dyDescent="0.3">
      <c r="A84" s="15">
        <v>373268000152</v>
      </c>
      <c r="B84" s="16" t="s">
        <v>37</v>
      </c>
      <c r="C84" s="378" t="s">
        <v>38</v>
      </c>
      <c r="D84" s="22"/>
      <c r="E84" s="22" t="s">
        <v>174</v>
      </c>
      <c r="F84" s="22" t="s">
        <v>13</v>
      </c>
      <c r="G84" s="22" t="s">
        <v>30</v>
      </c>
      <c r="H84" s="23" t="s">
        <v>33</v>
      </c>
      <c r="I84" s="23" t="s">
        <v>33</v>
      </c>
      <c r="J84" s="19" t="s">
        <v>33</v>
      </c>
      <c r="K84" s="19" t="s">
        <v>33</v>
      </c>
      <c r="L84" s="19" t="s">
        <v>33</v>
      </c>
      <c r="M84" s="374" t="s">
        <v>33</v>
      </c>
      <c r="N84" s="374" t="s">
        <v>33</v>
      </c>
      <c r="O84" s="9"/>
    </row>
    <row r="85" spans="1:15" x14ac:dyDescent="0.3">
      <c r="A85" s="15">
        <v>373268001451</v>
      </c>
      <c r="B85" s="16" t="s">
        <v>37</v>
      </c>
      <c r="C85" s="378" t="s">
        <v>39</v>
      </c>
      <c r="D85" s="22"/>
      <c r="E85" s="22" t="s">
        <v>174</v>
      </c>
      <c r="F85" s="22" t="s">
        <v>13</v>
      </c>
      <c r="G85" s="22" t="s">
        <v>30</v>
      </c>
      <c r="H85" s="23" t="s">
        <v>15</v>
      </c>
      <c r="I85" s="23" t="s">
        <v>15</v>
      </c>
      <c r="J85" s="19" t="s">
        <v>15</v>
      </c>
      <c r="K85" s="19" t="s">
        <v>33</v>
      </c>
      <c r="L85" s="19" t="s">
        <v>33</v>
      </c>
      <c r="M85" s="374" t="s">
        <v>33</v>
      </c>
      <c r="N85" s="374" t="s">
        <v>33</v>
      </c>
      <c r="O85" s="9"/>
    </row>
    <row r="86" spans="1:15" x14ac:dyDescent="0.3">
      <c r="A86" s="15">
        <v>373268001779</v>
      </c>
      <c r="B86" s="24" t="s">
        <v>37</v>
      </c>
      <c r="C86" s="24" t="s">
        <v>233</v>
      </c>
      <c r="D86" s="24"/>
      <c r="E86" s="25" t="s">
        <v>174</v>
      </c>
      <c r="F86" s="25" t="s">
        <v>13</v>
      </c>
      <c r="G86" s="25" t="s">
        <v>30</v>
      </c>
      <c r="H86" s="26" t="s">
        <v>188</v>
      </c>
      <c r="I86" s="26" t="s">
        <v>188</v>
      </c>
      <c r="J86" s="19" t="s">
        <v>15</v>
      </c>
      <c r="K86" s="26" t="s">
        <v>15</v>
      </c>
      <c r="L86" s="19" t="s">
        <v>15</v>
      </c>
      <c r="M86" s="19" t="s">
        <v>113</v>
      </c>
      <c r="N86" s="19" t="s">
        <v>574</v>
      </c>
      <c r="O86" s="9"/>
    </row>
    <row r="87" spans="1:15" s="260" customFormat="1" x14ac:dyDescent="0.3">
      <c r="A87" s="15"/>
      <c r="B87" s="24" t="s">
        <v>37</v>
      </c>
      <c r="C87" s="440" t="s">
        <v>573</v>
      </c>
      <c r="D87" s="24"/>
      <c r="E87" s="25"/>
      <c r="F87" s="25"/>
      <c r="G87" s="25" t="s">
        <v>30</v>
      </c>
      <c r="H87" s="26"/>
      <c r="I87" s="26"/>
      <c r="J87" s="19"/>
      <c r="K87" s="26"/>
      <c r="L87" s="19"/>
      <c r="M87" s="19"/>
      <c r="N87" s="19" t="s">
        <v>31</v>
      </c>
      <c r="O87" s="9"/>
    </row>
    <row r="88" spans="1:15" s="260" customFormat="1" x14ac:dyDescent="0.3">
      <c r="A88" s="15"/>
      <c r="B88" s="24" t="s">
        <v>37</v>
      </c>
      <c r="C88" s="441" t="s">
        <v>575</v>
      </c>
      <c r="D88" s="24"/>
      <c r="E88" s="25"/>
      <c r="F88" s="25"/>
      <c r="G88" s="25" t="s">
        <v>30</v>
      </c>
      <c r="H88" s="26"/>
      <c r="I88" s="26"/>
      <c r="J88" s="19"/>
      <c r="K88" s="26"/>
      <c r="L88" s="19"/>
      <c r="M88" s="19"/>
      <c r="N88" s="19" t="s">
        <v>114</v>
      </c>
      <c r="O88" s="9"/>
    </row>
    <row r="89" spans="1:15" x14ac:dyDescent="0.3">
      <c r="A89" s="15">
        <v>173268000137</v>
      </c>
      <c r="B89" s="16" t="s">
        <v>37</v>
      </c>
      <c r="C89" s="22" t="s">
        <v>234</v>
      </c>
      <c r="D89" s="22"/>
      <c r="E89" s="22" t="s">
        <v>174</v>
      </c>
      <c r="F89" s="22" t="s">
        <v>13</v>
      </c>
      <c r="G89" s="22" t="s">
        <v>14</v>
      </c>
      <c r="H89" s="23" t="s">
        <v>113</v>
      </c>
      <c r="I89" s="23" t="s">
        <v>113</v>
      </c>
      <c r="J89" s="19" t="s">
        <v>113</v>
      </c>
      <c r="K89" s="19" t="s">
        <v>113</v>
      </c>
      <c r="L89" s="19" t="s">
        <v>113</v>
      </c>
      <c r="M89" s="374" t="s">
        <v>113</v>
      </c>
      <c r="N89" s="374" t="s">
        <v>113</v>
      </c>
      <c r="O89" s="9"/>
    </row>
    <row r="90" spans="1:15" x14ac:dyDescent="0.3">
      <c r="A90" s="15">
        <v>273268001120</v>
      </c>
      <c r="B90" s="16" t="s">
        <v>37</v>
      </c>
      <c r="C90" s="17" t="s">
        <v>235</v>
      </c>
      <c r="D90" s="17" t="s">
        <v>173</v>
      </c>
      <c r="E90" s="17" t="s">
        <v>174</v>
      </c>
      <c r="F90" s="17" t="s">
        <v>18</v>
      </c>
      <c r="G90" s="17" t="s">
        <v>14</v>
      </c>
      <c r="H90" s="18" t="s">
        <v>114</v>
      </c>
      <c r="I90" s="18" t="s">
        <v>113</v>
      </c>
      <c r="J90" s="19" t="s">
        <v>113</v>
      </c>
      <c r="K90" s="19" t="s">
        <v>113</v>
      </c>
      <c r="L90" s="19" t="s">
        <v>113</v>
      </c>
      <c r="M90" s="446" t="s">
        <v>113</v>
      </c>
      <c r="N90" s="446" t="s">
        <v>114</v>
      </c>
      <c r="O90" s="9"/>
    </row>
    <row r="91" spans="1:15" x14ac:dyDescent="0.3">
      <c r="A91" s="15">
        <v>373268001078</v>
      </c>
      <c r="B91" s="16" t="s">
        <v>37</v>
      </c>
      <c r="C91" s="22" t="s">
        <v>236</v>
      </c>
      <c r="D91" s="22"/>
      <c r="E91" s="22" t="s">
        <v>174</v>
      </c>
      <c r="F91" s="22" t="s">
        <v>13</v>
      </c>
      <c r="G91" s="22" t="s">
        <v>30</v>
      </c>
      <c r="H91" s="23" t="s">
        <v>113</v>
      </c>
      <c r="I91" s="23" t="s">
        <v>113</v>
      </c>
      <c r="J91" s="19" t="s">
        <v>113</v>
      </c>
      <c r="K91" s="19" t="s">
        <v>113</v>
      </c>
      <c r="L91" s="19" t="s">
        <v>113</v>
      </c>
      <c r="M91" s="374" t="s">
        <v>113</v>
      </c>
      <c r="N91" s="374" t="s">
        <v>113</v>
      </c>
      <c r="O91" s="9"/>
    </row>
    <row r="92" spans="1:15" x14ac:dyDescent="0.3">
      <c r="A92" s="15">
        <v>273268000476</v>
      </c>
      <c r="B92" s="16" t="s">
        <v>37</v>
      </c>
      <c r="C92" s="22" t="s">
        <v>237</v>
      </c>
      <c r="D92" s="22"/>
      <c r="E92" s="22" t="s">
        <v>174</v>
      </c>
      <c r="F92" s="22" t="s">
        <v>18</v>
      </c>
      <c r="G92" s="22" t="s">
        <v>14</v>
      </c>
      <c r="H92" s="23" t="s">
        <v>114</v>
      </c>
      <c r="I92" s="23" t="s">
        <v>114</v>
      </c>
      <c r="J92" s="19" t="s">
        <v>114</v>
      </c>
      <c r="K92" s="19" t="s">
        <v>114</v>
      </c>
      <c r="L92" s="19" t="s">
        <v>114</v>
      </c>
      <c r="M92" s="374" t="s">
        <v>113</v>
      </c>
      <c r="N92" s="374" t="s">
        <v>113</v>
      </c>
      <c r="O92" s="9"/>
    </row>
    <row r="93" spans="1:15" x14ac:dyDescent="0.3">
      <c r="A93" s="15">
        <v>273268000336</v>
      </c>
      <c r="B93" s="16" t="s">
        <v>37</v>
      </c>
      <c r="C93" s="22" t="s">
        <v>238</v>
      </c>
      <c r="D93" s="22"/>
      <c r="E93" s="22" t="s">
        <v>174</v>
      </c>
      <c r="F93" s="22" t="s">
        <v>18</v>
      </c>
      <c r="G93" s="22" t="s">
        <v>14</v>
      </c>
      <c r="H93" s="23" t="s">
        <v>114</v>
      </c>
      <c r="I93" s="23" t="s">
        <v>114</v>
      </c>
      <c r="J93" s="19" t="s">
        <v>114</v>
      </c>
      <c r="K93" s="19" t="s">
        <v>114</v>
      </c>
      <c r="L93" s="19" t="s">
        <v>114</v>
      </c>
      <c r="M93" s="449" t="s">
        <v>114</v>
      </c>
      <c r="N93" s="449" t="s">
        <v>114</v>
      </c>
      <c r="O93" s="9"/>
    </row>
    <row r="94" spans="1:15" x14ac:dyDescent="0.3">
      <c r="A94" s="15">
        <v>173268001010</v>
      </c>
      <c r="B94" s="16" t="s">
        <v>37</v>
      </c>
      <c r="C94" s="22" t="s">
        <v>239</v>
      </c>
      <c r="D94" s="17" t="s">
        <v>173</v>
      </c>
      <c r="E94" s="22" t="s">
        <v>174</v>
      </c>
      <c r="F94" s="22" t="s">
        <v>13</v>
      </c>
      <c r="G94" s="22" t="s">
        <v>14</v>
      </c>
      <c r="H94" s="23" t="s">
        <v>114</v>
      </c>
      <c r="I94" s="23" t="s">
        <v>114</v>
      </c>
      <c r="J94" s="19" t="s">
        <v>114</v>
      </c>
      <c r="K94" s="19" t="s">
        <v>114</v>
      </c>
      <c r="L94" s="19" t="s">
        <v>114</v>
      </c>
      <c r="M94" s="449" t="s">
        <v>114</v>
      </c>
      <c r="N94" s="449" t="s">
        <v>114</v>
      </c>
      <c r="O94" s="9"/>
    </row>
    <row r="95" spans="1:15" x14ac:dyDescent="0.3">
      <c r="A95" s="15">
        <v>373268001213</v>
      </c>
      <c r="B95" s="16" t="s">
        <v>37</v>
      </c>
      <c r="C95" s="22" t="s">
        <v>240</v>
      </c>
      <c r="D95" s="22"/>
      <c r="E95" s="22" t="s">
        <v>174</v>
      </c>
      <c r="F95" s="22" t="s">
        <v>13</v>
      </c>
      <c r="G95" s="22" t="s">
        <v>30</v>
      </c>
      <c r="H95" s="23" t="s">
        <v>114</v>
      </c>
      <c r="I95" s="23" t="s">
        <v>114</v>
      </c>
      <c r="J95" s="19" t="s">
        <v>114</v>
      </c>
      <c r="K95" s="19" t="s">
        <v>114</v>
      </c>
      <c r="L95" s="19" t="s">
        <v>114</v>
      </c>
      <c r="M95" s="374" t="s">
        <v>113</v>
      </c>
      <c r="N95" s="374" t="s">
        <v>113</v>
      </c>
      <c r="O95" s="9"/>
    </row>
    <row r="96" spans="1:15" x14ac:dyDescent="0.3">
      <c r="A96" s="15">
        <v>373268000675</v>
      </c>
      <c r="B96" s="16" t="s">
        <v>37</v>
      </c>
      <c r="C96" s="378" t="s">
        <v>40</v>
      </c>
      <c r="D96" s="22"/>
      <c r="E96" s="22" t="s">
        <v>174</v>
      </c>
      <c r="F96" s="22" t="s">
        <v>13</v>
      </c>
      <c r="G96" s="22" t="s">
        <v>30</v>
      </c>
      <c r="H96" s="23" t="s">
        <v>33</v>
      </c>
      <c r="I96" s="23" t="s">
        <v>33</v>
      </c>
      <c r="J96" s="19" t="s">
        <v>33</v>
      </c>
      <c r="K96" s="19" t="s">
        <v>31</v>
      </c>
      <c r="L96" s="19" t="s">
        <v>31</v>
      </c>
      <c r="M96" s="374" t="s">
        <v>33</v>
      </c>
      <c r="N96" s="374" t="s">
        <v>33</v>
      </c>
      <c r="O96" s="9"/>
    </row>
    <row r="97" spans="1:15" x14ac:dyDescent="0.3">
      <c r="A97" s="15">
        <v>273268000506</v>
      </c>
      <c r="B97" s="16" t="s">
        <v>37</v>
      </c>
      <c r="C97" s="22" t="s">
        <v>241</v>
      </c>
      <c r="D97" s="17" t="s">
        <v>173</v>
      </c>
      <c r="E97" s="22" t="s">
        <v>174</v>
      </c>
      <c r="F97" s="22" t="s">
        <v>18</v>
      </c>
      <c r="G97" s="22" t="s">
        <v>14</v>
      </c>
      <c r="H97" s="23" t="s">
        <v>113</v>
      </c>
      <c r="I97" s="23" t="s">
        <v>113</v>
      </c>
      <c r="J97" s="19" t="s">
        <v>113</v>
      </c>
      <c r="K97" s="19" t="s">
        <v>114</v>
      </c>
      <c r="L97" s="19" t="s">
        <v>113</v>
      </c>
      <c r="M97" s="374" t="s">
        <v>113</v>
      </c>
      <c r="N97" s="374" t="s">
        <v>113</v>
      </c>
      <c r="O97" s="9"/>
    </row>
    <row r="98" spans="1:15" x14ac:dyDescent="0.3">
      <c r="A98" s="57" t="s">
        <v>41</v>
      </c>
      <c r="B98" s="57" t="s">
        <v>37</v>
      </c>
      <c r="C98" s="442" t="s">
        <v>42</v>
      </c>
      <c r="D98" s="17"/>
      <c r="E98" s="22" t="s">
        <v>174</v>
      </c>
      <c r="F98" s="22" t="s">
        <v>13</v>
      </c>
      <c r="G98" s="22" t="s">
        <v>30</v>
      </c>
      <c r="H98" s="23" t="s">
        <v>242</v>
      </c>
      <c r="I98" s="23" t="s">
        <v>242</v>
      </c>
      <c r="J98" s="19" t="s">
        <v>242</v>
      </c>
      <c r="K98" s="19" t="s">
        <v>242</v>
      </c>
      <c r="L98" s="19" t="s">
        <v>242</v>
      </c>
      <c r="M98" s="445" t="s">
        <v>15</v>
      </c>
      <c r="N98" s="445" t="s">
        <v>33</v>
      </c>
      <c r="O98" s="9"/>
    </row>
    <row r="99" spans="1:15" x14ac:dyDescent="0.3">
      <c r="A99" s="15">
        <v>173268000218</v>
      </c>
      <c r="B99" s="16" t="s">
        <v>37</v>
      </c>
      <c r="C99" s="20" t="s">
        <v>243</v>
      </c>
      <c r="D99" s="17" t="s">
        <v>173</v>
      </c>
      <c r="E99" s="20" t="s">
        <v>174</v>
      </c>
      <c r="F99" s="20" t="s">
        <v>13</v>
      </c>
      <c r="G99" s="20" t="s">
        <v>14</v>
      </c>
      <c r="H99" s="21" t="s">
        <v>113</v>
      </c>
      <c r="I99" s="21" t="s">
        <v>114</v>
      </c>
      <c r="J99" s="19" t="s">
        <v>114</v>
      </c>
      <c r="K99" s="19" t="s">
        <v>114</v>
      </c>
      <c r="L99" s="19" t="s">
        <v>113</v>
      </c>
      <c r="M99" s="446" t="s">
        <v>113</v>
      </c>
      <c r="N99" s="446" t="s">
        <v>114</v>
      </c>
      <c r="O99" s="9"/>
    </row>
    <row r="100" spans="1:15" x14ac:dyDescent="0.3">
      <c r="A100" s="15">
        <v>173268000200</v>
      </c>
      <c r="B100" s="16" t="s">
        <v>37</v>
      </c>
      <c r="C100" s="22" t="s">
        <v>244</v>
      </c>
      <c r="D100" s="17" t="s">
        <v>173</v>
      </c>
      <c r="E100" s="22" t="s">
        <v>174</v>
      </c>
      <c r="F100" s="22" t="s">
        <v>13</v>
      </c>
      <c r="G100" s="22" t="s">
        <v>14</v>
      </c>
      <c r="H100" s="23" t="s">
        <v>15</v>
      </c>
      <c r="I100" s="23" t="s">
        <v>15</v>
      </c>
      <c r="J100" s="19" t="s">
        <v>15</v>
      </c>
      <c r="K100" s="19" t="s">
        <v>15</v>
      </c>
      <c r="L100" s="19" t="s">
        <v>113</v>
      </c>
      <c r="M100" s="374" t="s">
        <v>113</v>
      </c>
      <c r="N100" s="374" t="s">
        <v>113</v>
      </c>
      <c r="O100" s="9"/>
    </row>
    <row r="101" spans="1:15" x14ac:dyDescent="0.3">
      <c r="A101" s="15">
        <v>173268001346</v>
      </c>
      <c r="B101" s="16" t="s">
        <v>37</v>
      </c>
      <c r="C101" s="22" t="s">
        <v>245</v>
      </c>
      <c r="D101" s="22"/>
      <c r="E101" s="22" t="s">
        <v>174</v>
      </c>
      <c r="F101" s="22" t="s">
        <v>13</v>
      </c>
      <c r="G101" s="22" t="s">
        <v>14</v>
      </c>
      <c r="H101" s="23" t="s">
        <v>113</v>
      </c>
      <c r="I101" s="23" t="s">
        <v>113</v>
      </c>
      <c r="J101" s="19" t="s">
        <v>113</v>
      </c>
      <c r="K101" s="19" t="s">
        <v>15</v>
      </c>
      <c r="L101" s="19" t="s">
        <v>113</v>
      </c>
      <c r="M101" s="374" t="s">
        <v>113</v>
      </c>
      <c r="N101" s="374" t="s">
        <v>113</v>
      </c>
      <c r="O101" s="9"/>
    </row>
    <row r="102" spans="1:15" x14ac:dyDescent="0.3">
      <c r="A102" s="15">
        <v>273270000262</v>
      </c>
      <c r="B102" s="16" t="s">
        <v>43</v>
      </c>
      <c r="C102" s="22" t="s">
        <v>246</v>
      </c>
      <c r="D102" s="22"/>
      <c r="E102" s="22" t="s">
        <v>174</v>
      </c>
      <c r="F102" s="22" t="s">
        <v>18</v>
      </c>
      <c r="G102" s="22" t="s">
        <v>14</v>
      </c>
      <c r="H102" s="23" t="s">
        <v>113</v>
      </c>
      <c r="I102" s="23" t="s">
        <v>113</v>
      </c>
      <c r="J102" s="19" t="s">
        <v>113</v>
      </c>
      <c r="K102" s="19" t="s">
        <v>113</v>
      </c>
      <c r="L102" s="19" t="s">
        <v>113</v>
      </c>
      <c r="M102" s="446" t="s">
        <v>113</v>
      </c>
      <c r="N102" s="446" t="s">
        <v>114</v>
      </c>
      <c r="O102" s="9"/>
    </row>
    <row r="103" spans="1:15" x14ac:dyDescent="0.3">
      <c r="A103" s="15">
        <v>273270000726</v>
      </c>
      <c r="B103" s="16" t="s">
        <v>43</v>
      </c>
      <c r="C103" s="22" t="s">
        <v>44</v>
      </c>
      <c r="D103" s="22"/>
      <c r="E103" s="22" t="s">
        <v>174</v>
      </c>
      <c r="F103" s="22" t="s">
        <v>18</v>
      </c>
      <c r="G103" s="22" t="s">
        <v>14</v>
      </c>
      <c r="H103" s="23" t="s">
        <v>113</v>
      </c>
      <c r="I103" s="23" t="s">
        <v>113</v>
      </c>
      <c r="J103" s="19" t="s">
        <v>113</v>
      </c>
      <c r="K103" s="19" t="s">
        <v>15</v>
      </c>
      <c r="L103" s="19" t="s">
        <v>15</v>
      </c>
      <c r="M103" s="446" t="s">
        <v>15</v>
      </c>
      <c r="N103" s="446" t="s">
        <v>113</v>
      </c>
      <c r="O103" s="9"/>
    </row>
    <row r="104" spans="1:15" x14ac:dyDescent="0.3">
      <c r="A104" s="15">
        <v>273270000661</v>
      </c>
      <c r="B104" s="16" t="s">
        <v>43</v>
      </c>
      <c r="C104" s="22" t="s">
        <v>45</v>
      </c>
      <c r="D104" s="22"/>
      <c r="E104" s="22" t="s">
        <v>174</v>
      </c>
      <c r="F104" s="22" t="s">
        <v>18</v>
      </c>
      <c r="G104" s="22" t="s">
        <v>14</v>
      </c>
      <c r="H104" s="23" t="s">
        <v>113</v>
      </c>
      <c r="I104" s="23" t="s">
        <v>113</v>
      </c>
      <c r="J104" s="19" t="s">
        <v>113</v>
      </c>
      <c r="K104" s="19" t="s">
        <v>15</v>
      </c>
      <c r="L104" s="19" t="s">
        <v>113</v>
      </c>
      <c r="M104" s="446" t="s">
        <v>15</v>
      </c>
      <c r="N104" s="446" t="s">
        <v>113</v>
      </c>
      <c r="O104" s="9"/>
    </row>
    <row r="105" spans="1:15" x14ac:dyDescent="0.3">
      <c r="A105" s="15">
        <v>1733275000428</v>
      </c>
      <c r="B105" s="16" t="s">
        <v>247</v>
      </c>
      <c r="C105" s="43" t="s">
        <v>248</v>
      </c>
      <c r="D105" s="43"/>
      <c r="E105" s="43" t="s">
        <v>174</v>
      </c>
      <c r="F105" s="43" t="s">
        <v>13</v>
      </c>
      <c r="G105" s="43" t="s">
        <v>14</v>
      </c>
      <c r="H105" s="44" t="s">
        <v>189</v>
      </c>
      <c r="I105" s="44" t="s">
        <v>189</v>
      </c>
      <c r="J105" s="44" t="s">
        <v>189</v>
      </c>
      <c r="K105" s="44" t="s">
        <v>189</v>
      </c>
      <c r="L105" s="19" t="s">
        <v>114</v>
      </c>
      <c r="M105" s="449" t="s">
        <v>114</v>
      </c>
      <c r="N105" s="449" t="s">
        <v>114</v>
      </c>
      <c r="O105" s="9"/>
    </row>
    <row r="106" spans="1:15" x14ac:dyDescent="0.3">
      <c r="A106" s="15">
        <v>373275000478</v>
      </c>
      <c r="B106" s="16" t="s">
        <v>247</v>
      </c>
      <c r="C106" s="22" t="s">
        <v>249</v>
      </c>
      <c r="D106" s="22"/>
      <c r="E106" s="22" t="s">
        <v>174</v>
      </c>
      <c r="F106" s="22" t="s">
        <v>13</v>
      </c>
      <c r="G106" s="22" t="s">
        <v>30</v>
      </c>
      <c r="H106" s="23" t="s">
        <v>113</v>
      </c>
      <c r="I106" s="23" t="s">
        <v>113</v>
      </c>
      <c r="J106" s="19" t="s">
        <v>113</v>
      </c>
      <c r="K106" s="19" t="s">
        <v>113</v>
      </c>
      <c r="L106" s="19" t="s">
        <v>113</v>
      </c>
      <c r="M106" s="374" t="s">
        <v>113</v>
      </c>
      <c r="N106" s="374" t="s">
        <v>113</v>
      </c>
      <c r="O106" s="9"/>
    </row>
    <row r="107" spans="1:15" x14ac:dyDescent="0.3">
      <c r="A107" s="15">
        <v>373275000257</v>
      </c>
      <c r="B107" s="16" t="s">
        <v>247</v>
      </c>
      <c r="C107" s="20" t="s">
        <v>250</v>
      </c>
      <c r="D107" s="20"/>
      <c r="E107" s="20" t="s">
        <v>174</v>
      </c>
      <c r="F107" s="20" t="s">
        <v>13</v>
      </c>
      <c r="G107" s="20" t="s">
        <v>30</v>
      </c>
      <c r="H107" s="21" t="s">
        <v>15</v>
      </c>
      <c r="I107" s="21" t="s">
        <v>113</v>
      </c>
      <c r="J107" s="19" t="s">
        <v>113</v>
      </c>
      <c r="K107" s="19" t="s">
        <v>113</v>
      </c>
      <c r="L107" s="19" t="s">
        <v>113</v>
      </c>
      <c r="M107" s="374" t="s">
        <v>113</v>
      </c>
      <c r="N107" s="374" t="s">
        <v>113</v>
      </c>
      <c r="O107" s="9"/>
    </row>
    <row r="108" spans="1:15" x14ac:dyDescent="0.3">
      <c r="A108" s="15">
        <v>173275000037</v>
      </c>
      <c r="B108" s="16" t="s">
        <v>247</v>
      </c>
      <c r="C108" s="22" t="s">
        <v>251</v>
      </c>
      <c r="D108" s="22"/>
      <c r="E108" s="22" t="s">
        <v>174</v>
      </c>
      <c r="F108" s="22" t="s">
        <v>13</v>
      </c>
      <c r="G108" s="22" t="s">
        <v>14</v>
      </c>
      <c r="H108" s="23" t="s">
        <v>114</v>
      </c>
      <c r="I108" s="23" t="s">
        <v>114</v>
      </c>
      <c r="J108" s="19" t="s">
        <v>114</v>
      </c>
      <c r="K108" s="19" t="s">
        <v>114</v>
      </c>
      <c r="L108" s="19" t="s">
        <v>114</v>
      </c>
      <c r="M108" s="449" t="s">
        <v>114</v>
      </c>
      <c r="N108" s="449" t="s">
        <v>114</v>
      </c>
      <c r="O108" s="9"/>
    </row>
    <row r="109" spans="1:15" x14ac:dyDescent="0.3">
      <c r="A109" s="15">
        <v>173275000118</v>
      </c>
      <c r="B109" s="16" t="s">
        <v>247</v>
      </c>
      <c r="C109" s="22" t="s">
        <v>252</v>
      </c>
      <c r="D109" s="22"/>
      <c r="E109" s="22" t="s">
        <v>174</v>
      </c>
      <c r="F109" s="22" t="s">
        <v>13</v>
      </c>
      <c r="G109" s="22" t="s">
        <v>14</v>
      </c>
      <c r="H109" s="23" t="s">
        <v>114</v>
      </c>
      <c r="I109" s="23" t="s">
        <v>114</v>
      </c>
      <c r="J109" s="19" t="s">
        <v>114</v>
      </c>
      <c r="K109" s="19" t="s">
        <v>114</v>
      </c>
      <c r="L109" s="19" t="s">
        <v>114</v>
      </c>
      <c r="M109" s="449" t="s">
        <v>114</v>
      </c>
      <c r="N109" s="449" t="s">
        <v>114</v>
      </c>
      <c r="O109" s="9"/>
    </row>
    <row r="110" spans="1:15" x14ac:dyDescent="0.3">
      <c r="A110" s="15">
        <v>273275000163</v>
      </c>
      <c r="B110" s="16" t="s">
        <v>247</v>
      </c>
      <c r="C110" s="22" t="s">
        <v>253</v>
      </c>
      <c r="D110" s="22"/>
      <c r="E110" s="22" t="s">
        <v>174</v>
      </c>
      <c r="F110" s="22" t="s">
        <v>18</v>
      </c>
      <c r="G110" s="22" t="s">
        <v>14</v>
      </c>
      <c r="H110" s="23" t="s">
        <v>114</v>
      </c>
      <c r="I110" s="23" t="s">
        <v>114</v>
      </c>
      <c r="J110" s="19" t="s">
        <v>114</v>
      </c>
      <c r="K110" s="19" t="s">
        <v>114</v>
      </c>
      <c r="L110" s="19" t="s">
        <v>114</v>
      </c>
      <c r="M110" s="449" t="s">
        <v>114</v>
      </c>
      <c r="N110" s="449" t="s">
        <v>114</v>
      </c>
      <c r="O110" s="9"/>
    </row>
    <row r="111" spans="1:15" x14ac:dyDescent="0.3">
      <c r="A111" s="15">
        <v>373275000028</v>
      </c>
      <c r="B111" s="16" t="s">
        <v>247</v>
      </c>
      <c r="C111" s="20" t="s">
        <v>254</v>
      </c>
      <c r="D111" s="20"/>
      <c r="E111" s="20" t="s">
        <v>174</v>
      </c>
      <c r="F111" s="20" t="s">
        <v>13</v>
      </c>
      <c r="G111" s="20" t="s">
        <v>30</v>
      </c>
      <c r="H111" s="21" t="s">
        <v>113</v>
      </c>
      <c r="I111" s="21" t="s">
        <v>114</v>
      </c>
      <c r="J111" s="19" t="s">
        <v>114</v>
      </c>
      <c r="K111" s="19" t="s">
        <v>114</v>
      </c>
      <c r="L111" s="19" t="s">
        <v>114</v>
      </c>
      <c r="M111" s="449" t="s">
        <v>114</v>
      </c>
      <c r="N111" s="449" t="s">
        <v>114</v>
      </c>
      <c r="O111" s="9"/>
    </row>
    <row r="112" spans="1:15" x14ac:dyDescent="0.3">
      <c r="A112" s="15">
        <v>173283000038</v>
      </c>
      <c r="B112" s="16" t="s">
        <v>46</v>
      </c>
      <c r="C112" s="378" t="s">
        <v>47</v>
      </c>
      <c r="D112" s="17" t="s">
        <v>173</v>
      </c>
      <c r="E112" s="22" t="s">
        <v>174</v>
      </c>
      <c r="F112" s="22" t="s">
        <v>13</v>
      </c>
      <c r="G112" s="22" t="s">
        <v>14</v>
      </c>
      <c r="H112" s="23" t="s">
        <v>15</v>
      </c>
      <c r="I112" s="23" t="s">
        <v>15</v>
      </c>
      <c r="J112" s="19" t="s">
        <v>15</v>
      </c>
      <c r="K112" s="19" t="s">
        <v>15</v>
      </c>
      <c r="L112" s="19" t="s">
        <v>15</v>
      </c>
      <c r="M112" s="374" t="s">
        <v>15</v>
      </c>
      <c r="N112" s="374" t="s">
        <v>15</v>
      </c>
      <c r="O112" s="9"/>
    </row>
    <row r="113" spans="1:15" x14ac:dyDescent="0.3">
      <c r="A113" s="15">
        <v>173283000011</v>
      </c>
      <c r="B113" s="16" t="s">
        <v>46</v>
      </c>
      <c r="C113" s="381" t="s">
        <v>48</v>
      </c>
      <c r="D113" s="17" t="s">
        <v>173</v>
      </c>
      <c r="E113" s="17" t="s">
        <v>174</v>
      </c>
      <c r="F113" s="17" t="s">
        <v>13</v>
      </c>
      <c r="G113" s="17" t="s">
        <v>14</v>
      </c>
      <c r="H113" s="18" t="s">
        <v>113</v>
      </c>
      <c r="I113" s="18" t="s">
        <v>15</v>
      </c>
      <c r="J113" s="19" t="s">
        <v>15</v>
      </c>
      <c r="K113" s="19" t="s">
        <v>15</v>
      </c>
      <c r="L113" s="19" t="s">
        <v>15</v>
      </c>
      <c r="M113" s="374" t="s">
        <v>15</v>
      </c>
      <c r="N113" s="374" t="s">
        <v>15</v>
      </c>
      <c r="O113" s="9"/>
    </row>
    <row r="114" spans="1:15" x14ac:dyDescent="0.3">
      <c r="A114" s="15">
        <v>273283000326</v>
      </c>
      <c r="B114" s="16" t="s">
        <v>46</v>
      </c>
      <c r="C114" s="378" t="s">
        <v>255</v>
      </c>
      <c r="D114" s="17" t="s">
        <v>173</v>
      </c>
      <c r="E114" s="22" t="s">
        <v>174</v>
      </c>
      <c r="F114" s="22" t="s">
        <v>18</v>
      </c>
      <c r="G114" s="22" t="s">
        <v>14</v>
      </c>
      <c r="H114" s="23" t="s">
        <v>113</v>
      </c>
      <c r="I114" s="23" t="s">
        <v>113</v>
      </c>
      <c r="J114" s="19" t="s">
        <v>113</v>
      </c>
      <c r="K114" s="19" t="s">
        <v>113</v>
      </c>
      <c r="L114" s="19" t="s">
        <v>113</v>
      </c>
      <c r="M114" s="445" t="s">
        <v>113</v>
      </c>
      <c r="N114" s="445" t="s">
        <v>15</v>
      </c>
      <c r="O114" s="9"/>
    </row>
    <row r="115" spans="1:15" x14ac:dyDescent="0.3">
      <c r="A115" s="15">
        <v>273283000521</v>
      </c>
      <c r="B115" s="16" t="s">
        <v>46</v>
      </c>
      <c r="C115" s="22" t="s">
        <v>256</v>
      </c>
      <c r="D115" s="22"/>
      <c r="E115" s="22" t="s">
        <v>174</v>
      </c>
      <c r="F115" s="22" t="s">
        <v>18</v>
      </c>
      <c r="G115" s="22" t="s">
        <v>14</v>
      </c>
      <c r="H115" s="23" t="s">
        <v>113</v>
      </c>
      <c r="I115" s="23" t="s">
        <v>113</v>
      </c>
      <c r="J115" s="19" t="s">
        <v>113</v>
      </c>
      <c r="K115" s="19" t="s">
        <v>113</v>
      </c>
      <c r="L115" s="19" t="s">
        <v>113</v>
      </c>
      <c r="M115" s="446" t="s">
        <v>113</v>
      </c>
      <c r="N115" s="446" t="s">
        <v>114</v>
      </c>
      <c r="O115" s="9"/>
    </row>
    <row r="116" spans="1:15" x14ac:dyDescent="0.3">
      <c r="A116" s="15">
        <v>273283000075</v>
      </c>
      <c r="B116" s="16" t="s">
        <v>46</v>
      </c>
      <c r="C116" s="22" t="s">
        <v>49</v>
      </c>
      <c r="D116" s="22"/>
      <c r="E116" s="22" t="s">
        <v>174</v>
      </c>
      <c r="F116" s="22" t="s">
        <v>18</v>
      </c>
      <c r="G116" s="22" t="s">
        <v>14</v>
      </c>
      <c r="H116" s="23" t="s">
        <v>15</v>
      </c>
      <c r="I116" s="23" t="s">
        <v>15</v>
      </c>
      <c r="J116" s="19" t="s">
        <v>15</v>
      </c>
      <c r="K116" s="19" t="s">
        <v>15</v>
      </c>
      <c r="L116" s="19" t="s">
        <v>15</v>
      </c>
      <c r="M116" s="446" t="s">
        <v>15</v>
      </c>
      <c r="N116" s="446" t="s">
        <v>113</v>
      </c>
      <c r="O116" s="9"/>
    </row>
    <row r="117" spans="1:15" x14ac:dyDescent="0.3">
      <c r="A117" s="15">
        <v>173283000020</v>
      </c>
      <c r="B117" s="16" t="s">
        <v>46</v>
      </c>
      <c r="C117" s="378" t="s">
        <v>50</v>
      </c>
      <c r="D117" s="17" t="s">
        <v>173</v>
      </c>
      <c r="E117" s="22" t="s">
        <v>174</v>
      </c>
      <c r="F117" s="22" t="s">
        <v>13</v>
      </c>
      <c r="G117" s="22" t="s">
        <v>14</v>
      </c>
      <c r="H117" s="23" t="s">
        <v>15</v>
      </c>
      <c r="I117" s="23" t="s">
        <v>15</v>
      </c>
      <c r="J117" s="19" t="s">
        <v>15</v>
      </c>
      <c r="K117" s="19" t="s">
        <v>33</v>
      </c>
      <c r="L117" s="19" t="s">
        <v>33</v>
      </c>
      <c r="M117" s="446" t="s">
        <v>33</v>
      </c>
      <c r="N117" s="446" t="s">
        <v>15</v>
      </c>
      <c r="O117" s="9"/>
    </row>
    <row r="118" spans="1:15" x14ac:dyDescent="0.3">
      <c r="A118" s="15">
        <v>273283000245</v>
      </c>
      <c r="B118" s="16" t="s">
        <v>46</v>
      </c>
      <c r="C118" s="22" t="s">
        <v>51</v>
      </c>
      <c r="D118" s="22"/>
      <c r="E118" s="22" t="s">
        <v>174</v>
      </c>
      <c r="F118" s="22" t="s">
        <v>18</v>
      </c>
      <c r="G118" s="22" t="s">
        <v>14</v>
      </c>
      <c r="H118" s="23" t="s">
        <v>113</v>
      </c>
      <c r="I118" s="23" t="s">
        <v>113</v>
      </c>
      <c r="J118" s="19" t="s">
        <v>113</v>
      </c>
      <c r="K118" s="19" t="s">
        <v>15</v>
      </c>
      <c r="L118" s="19" t="s">
        <v>15</v>
      </c>
      <c r="M118" s="446" t="s">
        <v>15</v>
      </c>
      <c r="N118" s="446" t="s">
        <v>113</v>
      </c>
      <c r="O118" s="9"/>
    </row>
    <row r="119" spans="1:15" ht="27" x14ac:dyDescent="0.3">
      <c r="A119" s="15">
        <v>273283001331</v>
      </c>
      <c r="B119" s="16" t="s">
        <v>46</v>
      </c>
      <c r="C119" s="378" t="s">
        <v>52</v>
      </c>
      <c r="D119" s="22"/>
      <c r="E119" s="22" t="s">
        <v>174</v>
      </c>
      <c r="F119" s="22" t="s">
        <v>18</v>
      </c>
      <c r="G119" s="22" t="s">
        <v>14</v>
      </c>
      <c r="H119" s="23" t="s">
        <v>113</v>
      </c>
      <c r="I119" s="23" t="s">
        <v>113</v>
      </c>
      <c r="J119" s="19" t="s">
        <v>113</v>
      </c>
      <c r="K119" s="19" t="s">
        <v>15</v>
      </c>
      <c r="L119" s="19" t="s">
        <v>15</v>
      </c>
      <c r="M119" s="374" t="s">
        <v>15</v>
      </c>
      <c r="N119" s="374" t="s">
        <v>15</v>
      </c>
      <c r="O119" s="9"/>
    </row>
    <row r="120" spans="1:15" x14ac:dyDescent="0.3">
      <c r="A120" s="15">
        <v>173319000099</v>
      </c>
      <c r="B120" s="16" t="s">
        <v>257</v>
      </c>
      <c r="C120" s="22" t="s">
        <v>258</v>
      </c>
      <c r="D120" s="17" t="s">
        <v>173</v>
      </c>
      <c r="E120" s="22" t="s">
        <v>174</v>
      </c>
      <c r="F120" s="22" t="s">
        <v>13</v>
      </c>
      <c r="G120" s="22" t="s">
        <v>14</v>
      </c>
      <c r="H120" s="23" t="s">
        <v>113</v>
      </c>
      <c r="I120" s="23" t="s">
        <v>113</v>
      </c>
      <c r="J120" s="19" t="s">
        <v>113</v>
      </c>
      <c r="K120" s="19" t="s">
        <v>113</v>
      </c>
      <c r="L120" s="19" t="s">
        <v>113</v>
      </c>
      <c r="M120" s="446" t="s">
        <v>113</v>
      </c>
      <c r="N120" s="446" t="s">
        <v>114</v>
      </c>
      <c r="O120" s="9"/>
    </row>
    <row r="121" spans="1:15" x14ac:dyDescent="0.3">
      <c r="A121" s="15">
        <v>273319000379</v>
      </c>
      <c r="B121" s="16" t="s">
        <v>257</v>
      </c>
      <c r="C121" s="17" t="s">
        <v>259</v>
      </c>
      <c r="D121" s="17"/>
      <c r="E121" s="17" t="s">
        <v>174</v>
      </c>
      <c r="F121" s="17" t="s">
        <v>18</v>
      </c>
      <c r="G121" s="17" t="s">
        <v>14</v>
      </c>
      <c r="H121" s="18" t="s">
        <v>114</v>
      </c>
      <c r="I121" s="18" t="s">
        <v>113</v>
      </c>
      <c r="J121" s="19" t="s">
        <v>113</v>
      </c>
      <c r="K121" s="19" t="s">
        <v>114</v>
      </c>
      <c r="L121" s="19" t="s">
        <v>114</v>
      </c>
      <c r="M121" s="449" t="s">
        <v>114</v>
      </c>
      <c r="N121" s="449" t="s">
        <v>114</v>
      </c>
      <c r="O121" s="9"/>
    </row>
    <row r="122" spans="1:15" x14ac:dyDescent="0.3">
      <c r="A122" s="15">
        <v>273319000841</v>
      </c>
      <c r="B122" s="16" t="s">
        <v>257</v>
      </c>
      <c r="C122" s="22" t="s">
        <v>260</v>
      </c>
      <c r="D122" s="17" t="s">
        <v>173</v>
      </c>
      <c r="E122" s="22" t="s">
        <v>174</v>
      </c>
      <c r="F122" s="22" t="s">
        <v>18</v>
      </c>
      <c r="G122" s="22" t="s">
        <v>14</v>
      </c>
      <c r="H122" s="23" t="s">
        <v>114</v>
      </c>
      <c r="I122" s="23" t="s">
        <v>114</v>
      </c>
      <c r="J122" s="19" t="s">
        <v>114</v>
      </c>
      <c r="K122" s="19" t="s">
        <v>114</v>
      </c>
      <c r="L122" s="19" t="s">
        <v>114</v>
      </c>
      <c r="M122" s="449" t="s">
        <v>114</v>
      </c>
      <c r="N122" s="449" t="s">
        <v>114</v>
      </c>
      <c r="O122" s="9"/>
    </row>
    <row r="123" spans="1:15" x14ac:dyDescent="0.3">
      <c r="A123" s="15">
        <v>273319001197</v>
      </c>
      <c r="B123" s="16" t="s">
        <v>257</v>
      </c>
      <c r="C123" s="22" t="s">
        <v>261</v>
      </c>
      <c r="D123" s="17" t="s">
        <v>173</v>
      </c>
      <c r="E123" s="22" t="s">
        <v>174</v>
      </c>
      <c r="F123" s="22" t="s">
        <v>18</v>
      </c>
      <c r="G123" s="22" t="s">
        <v>14</v>
      </c>
      <c r="H123" s="23" t="s">
        <v>114</v>
      </c>
      <c r="I123" s="23" t="s">
        <v>114</v>
      </c>
      <c r="J123" s="19" t="s">
        <v>114</v>
      </c>
      <c r="K123" s="19" t="s">
        <v>114</v>
      </c>
      <c r="L123" s="19" t="s">
        <v>114</v>
      </c>
      <c r="M123" s="449" t="s">
        <v>114</v>
      </c>
      <c r="N123" s="449" t="s">
        <v>114</v>
      </c>
      <c r="O123" s="9"/>
    </row>
    <row r="124" spans="1:15" x14ac:dyDescent="0.3">
      <c r="A124" s="15">
        <v>273319000859</v>
      </c>
      <c r="B124" s="16" t="s">
        <v>257</v>
      </c>
      <c r="C124" s="22" t="s">
        <v>262</v>
      </c>
      <c r="D124" s="17" t="s">
        <v>173</v>
      </c>
      <c r="E124" s="22" t="s">
        <v>174</v>
      </c>
      <c r="F124" s="22" t="s">
        <v>18</v>
      </c>
      <c r="G124" s="22" t="s">
        <v>14</v>
      </c>
      <c r="H124" s="23" t="s">
        <v>114</v>
      </c>
      <c r="I124" s="23" t="s">
        <v>114</v>
      </c>
      <c r="J124" s="19" t="s">
        <v>114</v>
      </c>
      <c r="K124" s="19" t="s">
        <v>114</v>
      </c>
      <c r="L124" s="19" t="s">
        <v>113</v>
      </c>
      <c r="M124" s="449" t="s">
        <v>114</v>
      </c>
      <c r="N124" s="449" t="s">
        <v>114</v>
      </c>
      <c r="O124" s="9"/>
    </row>
    <row r="125" spans="1:15" x14ac:dyDescent="0.3">
      <c r="A125" s="15">
        <v>173319000072</v>
      </c>
      <c r="B125" s="16" t="s">
        <v>257</v>
      </c>
      <c r="C125" s="22" t="s">
        <v>263</v>
      </c>
      <c r="D125" s="17" t="s">
        <v>173</v>
      </c>
      <c r="E125" s="22" t="s">
        <v>174</v>
      </c>
      <c r="F125" s="22" t="s">
        <v>13</v>
      </c>
      <c r="G125" s="22" t="s">
        <v>14</v>
      </c>
      <c r="H125" s="23" t="s">
        <v>113</v>
      </c>
      <c r="I125" s="23" t="s">
        <v>113</v>
      </c>
      <c r="J125" s="19" t="s">
        <v>113</v>
      </c>
      <c r="K125" s="19" t="s">
        <v>113</v>
      </c>
      <c r="L125" s="19" t="s">
        <v>114</v>
      </c>
      <c r="M125" s="449" t="s">
        <v>114</v>
      </c>
      <c r="N125" s="449" t="s">
        <v>114</v>
      </c>
      <c r="O125" s="9"/>
    </row>
    <row r="126" spans="1:15" x14ac:dyDescent="0.3">
      <c r="A126" s="15">
        <v>173319000081</v>
      </c>
      <c r="B126" s="16" t="s">
        <v>257</v>
      </c>
      <c r="C126" s="22" t="s">
        <v>264</v>
      </c>
      <c r="D126" s="22"/>
      <c r="E126" s="22" t="s">
        <v>174</v>
      </c>
      <c r="F126" s="22" t="s">
        <v>13</v>
      </c>
      <c r="G126" s="22" t="s">
        <v>14</v>
      </c>
      <c r="H126" s="23" t="s">
        <v>114</v>
      </c>
      <c r="I126" s="23" t="s">
        <v>114</v>
      </c>
      <c r="J126" s="19" t="s">
        <v>114</v>
      </c>
      <c r="K126" s="19" t="s">
        <v>113</v>
      </c>
      <c r="L126" s="19" t="s">
        <v>114</v>
      </c>
      <c r="M126" s="449" t="s">
        <v>114</v>
      </c>
      <c r="N126" s="449" t="s">
        <v>114</v>
      </c>
      <c r="O126" s="9"/>
    </row>
    <row r="127" spans="1:15" x14ac:dyDescent="0.3">
      <c r="A127" s="15">
        <v>173347000011</v>
      </c>
      <c r="B127" s="16" t="s">
        <v>53</v>
      </c>
      <c r="C127" s="378" t="s">
        <v>54</v>
      </c>
      <c r="D127" s="17" t="s">
        <v>173</v>
      </c>
      <c r="E127" s="22" t="s">
        <v>174</v>
      </c>
      <c r="F127" s="22" t="s">
        <v>13</v>
      </c>
      <c r="G127" s="22" t="s">
        <v>14</v>
      </c>
      <c r="H127" s="23" t="s">
        <v>15</v>
      </c>
      <c r="I127" s="23" t="s">
        <v>15</v>
      </c>
      <c r="J127" s="19" t="s">
        <v>15</v>
      </c>
      <c r="K127" s="19" t="s">
        <v>15</v>
      </c>
      <c r="L127" s="438" t="s">
        <v>15</v>
      </c>
      <c r="M127" s="374" t="s">
        <v>33</v>
      </c>
      <c r="N127" s="374" t="s">
        <v>33</v>
      </c>
      <c r="O127" s="9"/>
    </row>
    <row r="128" spans="1:15" x14ac:dyDescent="0.3">
      <c r="A128" s="15">
        <v>273347000384</v>
      </c>
      <c r="B128" s="16" t="s">
        <v>53</v>
      </c>
      <c r="C128" s="378" t="s">
        <v>55</v>
      </c>
      <c r="D128" s="22"/>
      <c r="E128" s="22" t="s">
        <v>174</v>
      </c>
      <c r="F128" s="22" t="s">
        <v>18</v>
      </c>
      <c r="G128" s="22" t="s">
        <v>14</v>
      </c>
      <c r="H128" s="23" t="s">
        <v>15</v>
      </c>
      <c r="I128" s="23" t="s">
        <v>15</v>
      </c>
      <c r="J128" s="19" t="s">
        <v>15</v>
      </c>
      <c r="K128" s="19" t="s">
        <v>15</v>
      </c>
      <c r="L128" s="438" t="s">
        <v>15</v>
      </c>
      <c r="M128" s="445" t="s">
        <v>15</v>
      </c>
      <c r="N128" s="445" t="s">
        <v>33</v>
      </c>
      <c r="O128" s="9"/>
    </row>
    <row r="129" spans="1:15" x14ac:dyDescent="0.3">
      <c r="A129" s="15">
        <v>273347000252</v>
      </c>
      <c r="B129" s="16" t="s">
        <v>53</v>
      </c>
      <c r="C129" s="22" t="s">
        <v>265</v>
      </c>
      <c r="D129" s="22"/>
      <c r="E129" s="22" t="s">
        <v>174</v>
      </c>
      <c r="F129" s="22" t="s">
        <v>18</v>
      </c>
      <c r="G129" s="22" t="s">
        <v>14</v>
      </c>
      <c r="H129" s="23" t="s">
        <v>113</v>
      </c>
      <c r="I129" s="23" t="s">
        <v>113</v>
      </c>
      <c r="J129" s="19" t="s">
        <v>113</v>
      </c>
      <c r="K129" s="19" t="s">
        <v>15</v>
      </c>
      <c r="L129" s="438" t="s">
        <v>15</v>
      </c>
      <c r="M129" s="374" t="s">
        <v>113</v>
      </c>
      <c r="N129" s="374" t="s">
        <v>113</v>
      </c>
      <c r="O129" s="9"/>
    </row>
    <row r="130" spans="1:15" x14ac:dyDescent="0.3">
      <c r="A130" s="15">
        <v>173349000026</v>
      </c>
      <c r="B130" s="16" t="s">
        <v>56</v>
      </c>
      <c r="C130" s="378" t="s">
        <v>57</v>
      </c>
      <c r="D130" s="17" t="s">
        <v>173</v>
      </c>
      <c r="E130" s="22" t="s">
        <v>174</v>
      </c>
      <c r="F130" s="22" t="s">
        <v>13</v>
      </c>
      <c r="G130" s="22" t="s">
        <v>14</v>
      </c>
      <c r="H130" s="23" t="s">
        <v>15</v>
      </c>
      <c r="I130" s="23" t="s">
        <v>15</v>
      </c>
      <c r="J130" s="19" t="s">
        <v>15</v>
      </c>
      <c r="K130" s="19" t="s">
        <v>15</v>
      </c>
      <c r="L130" s="19" t="s">
        <v>15</v>
      </c>
      <c r="M130" s="374" t="s">
        <v>15</v>
      </c>
      <c r="N130" s="374" t="s">
        <v>15</v>
      </c>
      <c r="O130" s="9"/>
    </row>
    <row r="131" spans="1:15" x14ac:dyDescent="0.3">
      <c r="A131" s="15">
        <v>173349000735</v>
      </c>
      <c r="B131" s="16" t="s">
        <v>56</v>
      </c>
      <c r="C131" s="22" t="s">
        <v>266</v>
      </c>
      <c r="D131" s="17" t="s">
        <v>173</v>
      </c>
      <c r="E131" s="22" t="s">
        <v>174</v>
      </c>
      <c r="F131" s="22" t="s">
        <v>13</v>
      </c>
      <c r="G131" s="22" t="s">
        <v>14</v>
      </c>
      <c r="H131" s="23" t="s">
        <v>114</v>
      </c>
      <c r="I131" s="23" t="s">
        <v>114</v>
      </c>
      <c r="J131" s="19" t="s">
        <v>114</v>
      </c>
      <c r="K131" s="19" t="s">
        <v>114</v>
      </c>
      <c r="L131" s="19" t="s">
        <v>114</v>
      </c>
      <c r="M131" s="449" t="s">
        <v>114</v>
      </c>
      <c r="N131" s="449" t="s">
        <v>114</v>
      </c>
      <c r="O131" s="9"/>
    </row>
    <row r="132" spans="1:15" x14ac:dyDescent="0.3">
      <c r="A132" s="15">
        <v>173349000263</v>
      </c>
      <c r="B132" s="16" t="s">
        <v>56</v>
      </c>
      <c r="C132" s="22" t="s">
        <v>267</v>
      </c>
      <c r="D132" s="22"/>
      <c r="E132" s="22" t="s">
        <v>174</v>
      </c>
      <c r="F132" s="22" t="s">
        <v>13</v>
      </c>
      <c r="G132" s="22" t="s">
        <v>14</v>
      </c>
      <c r="H132" s="23" t="s">
        <v>114</v>
      </c>
      <c r="I132" s="23" t="s">
        <v>114</v>
      </c>
      <c r="J132" s="19" t="s">
        <v>114</v>
      </c>
      <c r="K132" s="19" t="s">
        <v>114</v>
      </c>
      <c r="L132" s="19" t="s">
        <v>114</v>
      </c>
      <c r="M132" s="449" t="s">
        <v>114</v>
      </c>
      <c r="N132" s="449" t="s">
        <v>114</v>
      </c>
      <c r="O132" s="9"/>
    </row>
    <row r="133" spans="1:15" x14ac:dyDescent="0.3">
      <c r="A133" s="15">
        <v>373349000688</v>
      </c>
      <c r="B133" s="16" t="s">
        <v>56</v>
      </c>
      <c r="C133" s="382" t="s">
        <v>58</v>
      </c>
      <c r="D133" s="43"/>
      <c r="E133" s="43" t="s">
        <v>174</v>
      </c>
      <c r="F133" s="43" t="s">
        <v>13</v>
      </c>
      <c r="G133" s="43" t="s">
        <v>30</v>
      </c>
      <c r="H133" s="44" t="s">
        <v>268</v>
      </c>
      <c r="I133" s="44" t="s">
        <v>268</v>
      </c>
      <c r="J133" s="44" t="s">
        <v>33</v>
      </c>
      <c r="K133" s="44" t="s">
        <v>33</v>
      </c>
      <c r="L133" s="19" t="s">
        <v>33</v>
      </c>
      <c r="M133" s="374" t="s">
        <v>33</v>
      </c>
      <c r="N133" s="374" t="s">
        <v>33</v>
      </c>
      <c r="O133" s="9"/>
    </row>
    <row r="134" spans="1:15" x14ac:dyDescent="0.3">
      <c r="A134" s="15">
        <v>173349000034</v>
      </c>
      <c r="B134" s="16" t="s">
        <v>56</v>
      </c>
      <c r="C134" s="22" t="s">
        <v>269</v>
      </c>
      <c r="D134" s="22"/>
      <c r="E134" s="22" t="s">
        <v>174</v>
      </c>
      <c r="F134" s="22" t="s">
        <v>13</v>
      </c>
      <c r="G134" s="22" t="s">
        <v>14</v>
      </c>
      <c r="H134" s="23" t="s">
        <v>113</v>
      </c>
      <c r="I134" s="23" t="s">
        <v>113</v>
      </c>
      <c r="J134" s="19" t="s">
        <v>113</v>
      </c>
      <c r="K134" s="19" t="s">
        <v>15</v>
      </c>
      <c r="L134" s="19" t="s">
        <v>15</v>
      </c>
      <c r="M134" s="374" t="s">
        <v>113</v>
      </c>
      <c r="N134" s="374" t="s">
        <v>113</v>
      </c>
      <c r="O134" s="9"/>
    </row>
    <row r="135" spans="1:15" x14ac:dyDescent="0.3">
      <c r="A135" s="15">
        <v>373349000696</v>
      </c>
      <c r="B135" s="16" t="s">
        <v>56</v>
      </c>
      <c r="C135" s="377" t="s">
        <v>59</v>
      </c>
      <c r="D135" s="20"/>
      <c r="E135" s="20" t="s">
        <v>174</v>
      </c>
      <c r="F135" s="20" t="s">
        <v>13</v>
      </c>
      <c r="G135" s="20" t="s">
        <v>30</v>
      </c>
      <c r="H135" s="21" t="s">
        <v>31</v>
      </c>
      <c r="I135" s="21" t="s">
        <v>33</v>
      </c>
      <c r="J135" s="19" t="s">
        <v>31</v>
      </c>
      <c r="K135" s="19" t="s">
        <v>31</v>
      </c>
      <c r="L135" s="19" t="s">
        <v>31</v>
      </c>
      <c r="M135" s="374" t="s">
        <v>33</v>
      </c>
      <c r="N135" s="374" t="s">
        <v>33</v>
      </c>
      <c r="O135" s="9"/>
    </row>
    <row r="136" spans="1:15" x14ac:dyDescent="0.3">
      <c r="A136" s="15">
        <v>173349000093</v>
      </c>
      <c r="B136" s="16" t="s">
        <v>56</v>
      </c>
      <c r="C136" s="378" t="s">
        <v>60</v>
      </c>
      <c r="D136" s="22"/>
      <c r="E136" s="22" t="s">
        <v>174</v>
      </c>
      <c r="F136" s="22" t="s">
        <v>13</v>
      </c>
      <c r="G136" s="22" t="s">
        <v>14</v>
      </c>
      <c r="H136" s="23" t="s">
        <v>113</v>
      </c>
      <c r="I136" s="23" t="s">
        <v>113</v>
      </c>
      <c r="J136" s="19" t="s">
        <v>113</v>
      </c>
      <c r="K136" s="19" t="s">
        <v>113</v>
      </c>
      <c r="L136" s="19" t="s">
        <v>15</v>
      </c>
      <c r="M136" s="374" t="s">
        <v>15</v>
      </c>
      <c r="N136" s="374" t="s">
        <v>15</v>
      </c>
      <c r="O136" s="9"/>
    </row>
    <row r="137" spans="1:15" x14ac:dyDescent="0.3">
      <c r="A137" s="15">
        <v>173349000255</v>
      </c>
      <c r="B137" s="16" t="s">
        <v>56</v>
      </c>
      <c r="C137" s="22" t="s">
        <v>270</v>
      </c>
      <c r="D137" s="17" t="s">
        <v>173</v>
      </c>
      <c r="E137" s="22" t="s">
        <v>174</v>
      </c>
      <c r="F137" s="22" t="s">
        <v>13</v>
      </c>
      <c r="G137" s="22" t="s">
        <v>14</v>
      </c>
      <c r="H137" s="23" t="s">
        <v>113</v>
      </c>
      <c r="I137" s="23" t="s">
        <v>113</v>
      </c>
      <c r="J137" s="19" t="s">
        <v>113</v>
      </c>
      <c r="K137" s="19" t="s">
        <v>113</v>
      </c>
      <c r="L137" s="19" t="s">
        <v>114</v>
      </c>
      <c r="M137" s="449" t="s">
        <v>114</v>
      </c>
      <c r="N137" s="449" t="s">
        <v>114</v>
      </c>
      <c r="O137" s="9"/>
    </row>
    <row r="138" spans="1:15" x14ac:dyDescent="0.3">
      <c r="A138" s="15">
        <v>173352000690</v>
      </c>
      <c r="B138" s="16" t="s">
        <v>61</v>
      </c>
      <c r="C138" s="17" t="s">
        <v>271</v>
      </c>
      <c r="D138" s="17" t="s">
        <v>173</v>
      </c>
      <c r="E138" s="17" t="s">
        <v>174</v>
      </c>
      <c r="F138" s="17" t="s">
        <v>13</v>
      </c>
      <c r="G138" s="17" t="s">
        <v>14</v>
      </c>
      <c r="H138" s="18" t="s">
        <v>113</v>
      </c>
      <c r="I138" s="18" t="s">
        <v>15</v>
      </c>
      <c r="J138" s="19" t="s">
        <v>113</v>
      </c>
      <c r="K138" s="19" t="s">
        <v>113</v>
      </c>
      <c r="L138" s="19" t="s">
        <v>113</v>
      </c>
      <c r="M138" s="374" t="s">
        <v>113</v>
      </c>
      <c r="N138" s="374" t="s">
        <v>113</v>
      </c>
      <c r="O138" s="9"/>
    </row>
    <row r="139" spans="1:15" x14ac:dyDescent="0.3">
      <c r="A139" s="15">
        <v>273352000163</v>
      </c>
      <c r="B139" s="16" t="s">
        <v>61</v>
      </c>
      <c r="C139" s="22" t="s">
        <v>272</v>
      </c>
      <c r="D139" s="22"/>
      <c r="E139" s="22" t="s">
        <v>174</v>
      </c>
      <c r="F139" s="22" t="s">
        <v>18</v>
      </c>
      <c r="G139" s="22" t="s">
        <v>14</v>
      </c>
      <c r="H139" s="23" t="s">
        <v>113</v>
      </c>
      <c r="I139" s="23" t="s">
        <v>113</v>
      </c>
      <c r="J139" s="19" t="s">
        <v>113</v>
      </c>
      <c r="K139" s="19" t="s">
        <v>113</v>
      </c>
      <c r="L139" s="19" t="s">
        <v>113</v>
      </c>
      <c r="M139" s="449" t="s">
        <v>114</v>
      </c>
      <c r="N139" s="449" t="s">
        <v>114</v>
      </c>
      <c r="O139" s="9"/>
    </row>
    <row r="140" spans="1:15" x14ac:dyDescent="0.3">
      <c r="A140" s="31">
        <v>273352000651</v>
      </c>
      <c r="B140" s="16" t="s">
        <v>61</v>
      </c>
      <c r="C140" s="32" t="s">
        <v>273</v>
      </c>
      <c r="D140" s="32"/>
      <c r="E140" s="22" t="s">
        <v>174</v>
      </c>
      <c r="F140" s="22" t="s">
        <v>18</v>
      </c>
      <c r="G140" s="22" t="s">
        <v>14</v>
      </c>
      <c r="H140" s="23" t="s">
        <v>189</v>
      </c>
      <c r="I140" s="23" t="s">
        <v>242</v>
      </c>
      <c r="J140" s="19" t="s">
        <v>114</v>
      </c>
      <c r="K140" s="19" t="s">
        <v>114</v>
      </c>
      <c r="L140" s="19" t="s">
        <v>114</v>
      </c>
      <c r="M140" s="449" t="s">
        <v>114</v>
      </c>
      <c r="N140" s="449" t="s">
        <v>114</v>
      </c>
      <c r="O140" s="9"/>
    </row>
    <row r="141" spans="1:15" x14ac:dyDescent="0.3">
      <c r="A141" s="15">
        <v>273352000201</v>
      </c>
      <c r="B141" s="16" t="s">
        <v>61</v>
      </c>
      <c r="C141" s="22" t="s">
        <v>274</v>
      </c>
      <c r="D141" s="22"/>
      <c r="E141" s="22" t="s">
        <v>174</v>
      </c>
      <c r="F141" s="22" t="s">
        <v>18</v>
      </c>
      <c r="G141" s="22" t="s">
        <v>14</v>
      </c>
      <c r="H141" s="23" t="s">
        <v>113</v>
      </c>
      <c r="I141" s="23" t="s">
        <v>113</v>
      </c>
      <c r="J141" s="19" t="s">
        <v>113</v>
      </c>
      <c r="K141" s="19" t="s">
        <v>113</v>
      </c>
      <c r="L141" s="19" t="s">
        <v>114</v>
      </c>
      <c r="M141" s="449" t="s">
        <v>114</v>
      </c>
      <c r="N141" s="449" t="s">
        <v>114</v>
      </c>
      <c r="O141" s="9"/>
    </row>
    <row r="142" spans="1:15" x14ac:dyDescent="0.3">
      <c r="A142" s="15">
        <v>273352000601</v>
      </c>
      <c r="B142" s="16" t="s">
        <v>61</v>
      </c>
      <c r="C142" s="378" t="s">
        <v>62</v>
      </c>
      <c r="D142" s="22"/>
      <c r="E142" s="22" t="s">
        <v>174</v>
      </c>
      <c r="F142" s="22" t="s">
        <v>18</v>
      </c>
      <c r="G142" s="22" t="s">
        <v>14</v>
      </c>
      <c r="H142" s="23" t="s">
        <v>15</v>
      </c>
      <c r="I142" s="23" t="s">
        <v>15</v>
      </c>
      <c r="J142" s="19" t="s">
        <v>15</v>
      </c>
      <c r="K142" s="19" t="s">
        <v>33</v>
      </c>
      <c r="L142" s="19" t="s">
        <v>15</v>
      </c>
      <c r="M142" s="374" t="s">
        <v>15</v>
      </c>
      <c r="N142" s="374" t="s">
        <v>15</v>
      </c>
      <c r="O142" s="9"/>
    </row>
    <row r="143" spans="1:15" x14ac:dyDescent="0.3">
      <c r="A143" s="15">
        <v>173352000037</v>
      </c>
      <c r="B143" s="16" t="s">
        <v>61</v>
      </c>
      <c r="C143" s="22" t="s">
        <v>275</v>
      </c>
      <c r="D143" s="22"/>
      <c r="E143" s="22" t="s">
        <v>174</v>
      </c>
      <c r="F143" s="22" t="s">
        <v>13</v>
      </c>
      <c r="G143" s="22" t="s">
        <v>14</v>
      </c>
      <c r="H143" s="23" t="s">
        <v>113</v>
      </c>
      <c r="I143" s="23" t="s">
        <v>113</v>
      </c>
      <c r="J143" s="19" t="s">
        <v>113</v>
      </c>
      <c r="K143" s="19" t="s">
        <v>15</v>
      </c>
      <c r="L143" s="19" t="s">
        <v>113</v>
      </c>
      <c r="M143" s="446" t="s">
        <v>113</v>
      </c>
      <c r="N143" s="446" t="s">
        <v>114</v>
      </c>
      <c r="O143" s="9"/>
    </row>
    <row r="144" spans="1:15" x14ac:dyDescent="0.3">
      <c r="A144" s="15">
        <v>173408000019</v>
      </c>
      <c r="B144" s="16" t="s">
        <v>63</v>
      </c>
      <c r="C144" s="17" t="s">
        <v>276</v>
      </c>
      <c r="D144" s="17"/>
      <c r="E144" s="17" t="s">
        <v>174</v>
      </c>
      <c r="F144" s="17" t="s">
        <v>13</v>
      </c>
      <c r="G144" s="17" t="s">
        <v>14</v>
      </c>
      <c r="H144" s="18" t="s">
        <v>114</v>
      </c>
      <c r="I144" s="18" t="s">
        <v>113</v>
      </c>
      <c r="J144" s="19" t="s">
        <v>113</v>
      </c>
      <c r="K144" s="19" t="s">
        <v>113</v>
      </c>
      <c r="L144" s="19" t="s">
        <v>113</v>
      </c>
      <c r="M144" s="449" t="s">
        <v>114</v>
      </c>
      <c r="N144" s="449" t="s">
        <v>114</v>
      </c>
      <c r="O144" s="9"/>
    </row>
    <row r="145" spans="1:15" x14ac:dyDescent="0.3">
      <c r="A145" s="15">
        <v>373408000476</v>
      </c>
      <c r="B145" s="16" t="s">
        <v>63</v>
      </c>
      <c r="C145" s="378" t="s">
        <v>64</v>
      </c>
      <c r="D145" s="22"/>
      <c r="E145" s="22" t="s">
        <v>174</v>
      </c>
      <c r="F145" s="22" t="s">
        <v>13</v>
      </c>
      <c r="G145" s="22" t="s">
        <v>30</v>
      </c>
      <c r="H145" s="23" t="s">
        <v>15</v>
      </c>
      <c r="I145" s="23" t="s">
        <v>15</v>
      </c>
      <c r="J145" s="19" t="s">
        <v>33</v>
      </c>
      <c r="K145" s="19" t="s">
        <v>33</v>
      </c>
      <c r="L145" s="19" t="s">
        <v>33</v>
      </c>
      <c r="M145" s="445" t="s">
        <v>15</v>
      </c>
      <c r="N145" s="445" t="s">
        <v>33</v>
      </c>
      <c r="O145" s="9"/>
    </row>
    <row r="146" spans="1:15" x14ac:dyDescent="0.3">
      <c r="A146" s="15">
        <v>173408000663</v>
      </c>
      <c r="B146" s="16" t="s">
        <v>63</v>
      </c>
      <c r="C146" s="22" t="s">
        <v>277</v>
      </c>
      <c r="D146" s="17" t="s">
        <v>173</v>
      </c>
      <c r="E146" s="22" t="s">
        <v>174</v>
      </c>
      <c r="F146" s="22" t="s">
        <v>13</v>
      </c>
      <c r="G146" s="22" t="s">
        <v>14</v>
      </c>
      <c r="H146" s="23" t="s">
        <v>113</v>
      </c>
      <c r="I146" s="23" t="s">
        <v>113</v>
      </c>
      <c r="J146" s="19" t="s">
        <v>113</v>
      </c>
      <c r="K146" s="19" t="s">
        <v>15</v>
      </c>
      <c r="L146" s="19" t="s">
        <v>15</v>
      </c>
      <c r="M146" s="374" t="s">
        <v>113</v>
      </c>
      <c r="N146" s="374" t="s">
        <v>113</v>
      </c>
      <c r="O146" s="9"/>
    </row>
    <row r="147" spans="1:15" x14ac:dyDescent="0.3">
      <c r="A147" s="15">
        <v>173408000469</v>
      </c>
      <c r="B147" s="16" t="s">
        <v>63</v>
      </c>
      <c r="C147" s="17" t="s">
        <v>278</v>
      </c>
      <c r="D147" s="17" t="s">
        <v>173</v>
      </c>
      <c r="E147" s="17" t="s">
        <v>174</v>
      </c>
      <c r="F147" s="17" t="s">
        <v>13</v>
      </c>
      <c r="G147" s="17" t="s">
        <v>14</v>
      </c>
      <c r="H147" s="18" t="s">
        <v>114</v>
      </c>
      <c r="I147" s="18" t="s">
        <v>113</v>
      </c>
      <c r="J147" s="19" t="s">
        <v>113</v>
      </c>
      <c r="K147" s="19" t="s">
        <v>113</v>
      </c>
      <c r="L147" s="19" t="s">
        <v>114</v>
      </c>
      <c r="M147" s="449" t="s">
        <v>114</v>
      </c>
      <c r="N147" s="449" t="s">
        <v>114</v>
      </c>
      <c r="O147" s="9"/>
    </row>
    <row r="148" spans="1:15" x14ac:dyDescent="0.3">
      <c r="A148" s="15">
        <v>273408000137</v>
      </c>
      <c r="B148" s="16" t="s">
        <v>63</v>
      </c>
      <c r="C148" s="22" t="s">
        <v>279</v>
      </c>
      <c r="D148" s="22"/>
      <c r="E148" s="22" t="s">
        <v>174</v>
      </c>
      <c r="F148" s="22" t="s">
        <v>18</v>
      </c>
      <c r="G148" s="22" t="s">
        <v>14</v>
      </c>
      <c r="H148" s="23" t="s">
        <v>113</v>
      </c>
      <c r="I148" s="23" t="s">
        <v>113</v>
      </c>
      <c r="J148" s="19" t="s">
        <v>113</v>
      </c>
      <c r="K148" s="19" t="s">
        <v>113</v>
      </c>
      <c r="L148" s="19" t="s">
        <v>114</v>
      </c>
      <c r="M148" s="449" t="s">
        <v>114</v>
      </c>
      <c r="N148" s="449" t="s">
        <v>114</v>
      </c>
      <c r="O148" s="9"/>
    </row>
    <row r="149" spans="1:15" x14ac:dyDescent="0.3">
      <c r="A149" s="15">
        <v>173411000941</v>
      </c>
      <c r="B149" s="16" t="s">
        <v>65</v>
      </c>
      <c r="C149" s="383" t="s">
        <v>66</v>
      </c>
      <c r="D149" s="17" t="s">
        <v>173</v>
      </c>
      <c r="E149" s="43" t="s">
        <v>174</v>
      </c>
      <c r="F149" s="43" t="s">
        <v>13</v>
      </c>
      <c r="G149" s="43" t="s">
        <v>14</v>
      </c>
      <c r="H149" s="44" t="s">
        <v>15</v>
      </c>
      <c r="I149" s="19" t="s">
        <v>189</v>
      </c>
      <c r="J149" s="19" t="s">
        <v>189</v>
      </c>
      <c r="K149" s="19" t="s">
        <v>189</v>
      </c>
      <c r="L149" s="19" t="s">
        <v>33</v>
      </c>
      <c r="M149" s="374" t="s">
        <v>33</v>
      </c>
      <c r="N149" s="374" t="s">
        <v>33</v>
      </c>
      <c r="O149" s="9"/>
    </row>
    <row r="150" spans="1:15" x14ac:dyDescent="0.3">
      <c r="A150" s="15">
        <v>273411001624</v>
      </c>
      <c r="B150" s="16" t="s">
        <v>65</v>
      </c>
      <c r="C150" s="22" t="s">
        <v>280</v>
      </c>
      <c r="D150" s="22"/>
      <c r="E150" s="22" t="s">
        <v>174</v>
      </c>
      <c r="F150" s="22" t="s">
        <v>18</v>
      </c>
      <c r="G150" s="22" t="s">
        <v>14</v>
      </c>
      <c r="H150" s="23" t="s">
        <v>113</v>
      </c>
      <c r="I150" s="23" t="s">
        <v>113</v>
      </c>
      <c r="J150" s="19" t="s">
        <v>113</v>
      </c>
      <c r="K150" s="19" t="s">
        <v>113</v>
      </c>
      <c r="L150" s="19" t="s">
        <v>113</v>
      </c>
      <c r="M150" s="446" t="s">
        <v>113</v>
      </c>
      <c r="N150" s="446" t="s">
        <v>114</v>
      </c>
      <c r="O150" s="9"/>
    </row>
    <row r="151" spans="1:15" x14ac:dyDescent="0.3">
      <c r="A151" s="15">
        <v>273411000491</v>
      </c>
      <c r="B151" s="16" t="s">
        <v>65</v>
      </c>
      <c r="C151" s="22" t="s">
        <v>281</v>
      </c>
      <c r="D151" s="22"/>
      <c r="E151" s="22" t="s">
        <v>174</v>
      </c>
      <c r="F151" s="22" t="s">
        <v>18</v>
      </c>
      <c r="G151" s="22" t="s">
        <v>14</v>
      </c>
      <c r="H151" s="23" t="s">
        <v>113</v>
      </c>
      <c r="I151" s="23" t="s">
        <v>113</v>
      </c>
      <c r="J151" s="19" t="s">
        <v>113</v>
      </c>
      <c r="K151" s="19" t="s">
        <v>113</v>
      </c>
      <c r="L151" s="19" t="s">
        <v>113</v>
      </c>
      <c r="M151" s="446" t="s">
        <v>113</v>
      </c>
      <c r="N151" s="446" t="s">
        <v>114</v>
      </c>
      <c r="O151" s="9"/>
    </row>
    <row r="152" spans="1:15" x14ac:dyDescent="0.3">
      <c r="A152" s="15">
        <v>273411000661</v>
      </c>
      <c r="B152" s="16" t="s">
        <v>65</v>
      </c>
      <c r="C152" s="22" t="s">
        <v>67</v>
      </c>
      <c r="D152" s="22"/>
      <c r="E152" s="22" t="s">
        <v>174</v>
      </c>
      <c r="F152" s="22" t="s">
        <v>18</v>
      </c>
      <c r="G152" s="22" t="s">
        <v>14</v>
      </c>
      <c r="H152" s="23" t="s">
        <v>113</v>
      </c>
      <c r="I152" s="23" t="s">
        <v>113</v>
      </c>
      <c r="J152" s="19" t="s">
        <v>15</v>
      </c>
      <c r="K152" s="19" t="s">
        <v>15</v>
      </c>
      <c r="L152" s="19" t="s">
        <v>15</v>
      </c>
      <c r="M152" s="446" t="s">
        <v>15</v>
      </c>
      <c r="N152" s="446" t="s">
        <v>113</v>
      </c>
      <c r="O152" s="9"/>
    </row>
    <row r="153" spans="1:15" x14ac:dyDescent="0.3">
      <c r="A153" s="15">
        <v>173411000097</v>
      </c>
      <c r="B153" s="16" t="s">
        <v>65</v>
      </c>
      <c r="C153" s="22" t="s">
        <v>282</v>
      </c>
      <c r="D153" s="17" t="s">
        <v>173</v>
      </c>
      <c r="E153" s="22" t="s">
        <v>174</v>
      </c>
      <c r="F153" s="22" t="s">
        <v>13</v>
      </c>
      <c r="G153" s="22" t="s">
        <v>14</v>
      </c>
      <c r="H153" s="23" t="s">
        <v>15</v>
      </c>
      <c r="I153" s="23" t="s">
        <v>15</v>
      </c>
      <c r="J153" s="19" t="s">
        <v>15</v>
      </c>
      <c r="K153" s="19" t="s">
        <v>15</v>
      </c>
      <c r="L153" s="19" t="s">
        <v>15</v>
      </c>
      <c r="M153" s="374" t="s">
        <v>113</v>
      </c>
      <c r="N153" s="374" t="s">
        <v>113</v>
      </c>
      <c r="O153" s="9"/>
    </row>
    <row r="154" spans="1:15" x14ac:dyDescent="0.3">
      <c r="A154" s="15">
        <v>273411002043</v>
      </c>
      <c r="B154" s="16" t="s">
        <v>65</v>
      </c>
      <c r="C154" s="378" t="s">
        <v>68</v>
      </c>
      <c r="D154" s="22"/>
      <c r="E154" s="22" t="s">
        <v>174</v>
      </c>
      <c r="F154" s="22" t="s">
        <v>18</v>
      </c>
      <c r="G154" s="22" t="s">
        <v>14</v>
      </c>
      <c r="H154" s="23" t="s">
        <v>15</v>
      </c>
      <c r="I154" s="23" t="s">
        <v>15</v>
      </c>
      <c r="J154" s="19" t="s">
        <v>15</v>
      </c>
      <c r="K154" s="19" t="s">
        <v>15</v>
      </c>
      <c r="L154" s="19" t="s">
        <v>15</v>
      </c>
      <c r="M154" s="374" t="s">
        <v>15</v>
      </c>
      <c r="N154" s="374" t="s">
        <v>15</v>
      </c>
      <c r="O154" s="9"/>
    </row>
    <row r="155" spans="1:15" x14ac:dyDescent="0.3">
      <c r="A155" s="15">
        <v>273411000466</v>
      </c>
      <c r="B155" s="16" t="s">
        <v>65</v>
      </c>
      <c r="C155" s="43" t="s">
        <v>283</v>
      </c>
      <c r="D155" s="43"/>
      <c r="E155" s="43" t="s">
        <v>174</v>
      </c>
      <c r="F155" s="43" t="s">
        <v>18</v>
      </c>
      <c r="G155" s="43" t="s">
        <v>14</v>
      </c>
      <c r="H155" s="44" t="s">
        <v>114</v>
      </c>
      <c r="I155" s="30" t="s">
        <v>189</v>
      </c>
      <c r="J155" s="30" t="s">
        <v>189</v>
      </c>
      <c r="K155" s="19" t="s">
        <v>113</v>
      </c>
      <c r="L155" s="19" t="s">
        <v>113</v>
      </c>
      <c r="M155" s="374" t="s">
        <v>113</v>
      </c>
      <c r="N155" s="374" t="s">
        <v>113</v>
      </c>
      <c r="O155" s="9"/>
    </row>
    <row r="156" spans="1:15" x14ac:dyDescent="0.3">
      <c r="A156" s="15">
        <v>173411001000</v>
      </c>
      <c r="B156" s="16" t="s">
        <v>65</v>
      </c>
      <c r="C156" s="378" t="s">
        <v>69</v>
      </c>
      <c r="D156" s="17" t="s">
        <v>173</v>
      </c>
      <c r="E156" s="22" t="s">
        <v>174</v>
      </c>
      <c r="F156" s="22" t="s">
        <v>13</v>
      </c>
      <c r="G156" s="22" t="s">
        <v>14</v>
      </c>
      <c r="H156" s="23" t="s">
        <v>15</v>
      </c>
      <c r="I156" s="23" t="s">
        <v>15</v>
      </c>
      <c r="J156" s="19" t="s">
        <v>15</v>
      </c>
      <c r="K156" s="19" t="s">
        <v>33</v>
      </c>
      <c r="L156" s="19" t="s">
        <v>33</v>
      </c>
      <c r="M156" s="374" t="s">
        <v>15</v>
      </c>
      <c r="N156" s="374" t="s">
        <v>15</v>
      </c>
      <c r="O156" s="9"/>
    </row>
    <row r="157" spans="1:15" x14ac:dyDescent="0.3">
      <c r="A157" s="15">
        <v>373411000185</v>
      </c>
      <c r="B157" s="16" t="s">
        <v>65</v>
      </c>
      <c r="C157" s="384" t="s">
        <v>70</v>
      </c>
      <c r="D157" s="46"/>
      <c r="E157" s="46" t="s">
        <v>174</v>
      </c>
      <c r="F157" s="46" t="s">
        <v>13</v>
      </c>
      <c r="G157" s="46" t="s">
        <v>30</v>
      </c>
      <c r="H157" s="47" t="s">
        <v>31</v>
      </c>
      <c r="I157" s="48" t="s">
        <v>31</v>
      </c>
      <c r="J157" s="30" t="s">
        <v>31</v>
      </c>
      <c r="K157" s="30" t="s">
        <v>31</v>
      </c>
      <c r="L157" s="19" t="s">
        <v>31</v>
      </c>
      <c r="M157" s="374" t="s">
        <v>31</v>
      </c>
      <c r="N157" s="374" t="s">
        <v>31</v>
      </c>
      <c r="O157" s="9"/>
    </row>
    <row r="158" spans="1:15" x14ac:dyDescent="0.3">
      <c r="A158" s="15">
        <v>273411000687</v>
      </c>
      <c r="B158" s="16" t="s">
        <v>65</v>
      </c>
      <c r="C158" s="22" t="s">
        <v>284</v>
      </c>
      <c r="D158" s="22"/>
      <c r="E158" s="22" t="s">
        <v>174</v>
      </c>
      <c r="F158" s="22" t="s">
        <v>18</v>
      </c>
      <c r="G158" s="22" t="s">
        <v>14</v>
      </c>
      <c r="H158" s="23" t="s">
        <v>114</v>
      </c>
      <c r="I158" s="23" t="s">
        <v>114</v>
      </c>
      <c r="J158" s="19" t="s">
        <v>113</v>
      </c>
      <c r="K158" s="19" t="s">
        <v>113</v>
      </c>
      <c r="L158" s="19" t="s">
        <v>15</v>
      </c>
      <c r="M158" s="374" t="s">
        <v>113</v>
      </c>
      <c r="N158" s="374" t="s">
        <v>113</v>
      </c>
      <c r="O158" s="9"/>
    </row>
    <row r="159" spans="1:15" x14ac:dyDescent="0.3">
      <c r="A159" s="15">
        <v>173411000046</v>
      </c>
      <c r="B159" s="16" t="s">
        <v>65</v>
      </c>
      <c r="C159" s="378" t="s">
        <v>71</v>
      </c>
      <c r="D159" s="17" t="s">
        <v>173</v>
      </c>
      <c r="E159" s="22" t="s">
        <v>174</v>
      </c>
      <c r="F159" s="22" t="s">
        <v>13</v>
      </c>
      <c r="G159" s="22" t="s">
        <v>14</v>
      </c>
      <c r="H159" s="23" t="s">
        <v>15</v>
      </c>
      <c r="I159" s="23" t="s">
        <v>15</v>
      </c>
      <c r="J159" s="19" t="s">
        <v>15</v>
      </c>
      <c r="K159" s="19" t="s">
        <v>15</v>
      </c>
      <c r="L159" s="19" t="s">
        <v>33</v>
      </c>
      <c r="M159" s="446" t="s">
        <v>33</v>
      </c>
      <c r="N159" s="446" t="s">
        <v>15</v>
      </c>
      <c r="O159" s="9"/>
    </row>
    <row r="160" spans="1:15" x14ac:dyDescent="0.3">
      <c r="A160" s="15">
        <v>273411000563</v>
      </c>
      <c r="B160" s="16" t="s">
        <v>65</v>
      </c>
      <c r="C160" s="17" t="s">
        <v>285</v>
      </c>
      <c r="D160" s="17"/>
      <c r="E160" s="17" t="s">
        <v>174</v>
      </c>
      <c r="F160" s="17" t="s">
        <v>18</v>
      </c>
      <c r="G160" s="17" t="s">
        <v>14</v>
      </c>
      <c r="H160" s="18" t="s">
        <v>114</v>
      </c>
      <c r="I160" s="18" t="s">
        <v>113</v>
      </c>
      <c r="J160" s="19" t="s">
        <v>114</v>
      </c>
      <c r="K160" s="19" t="s">
        <v>113</v>
      </c>
      <c r="L160" s="19" t="s">
        <v>15</v>
      </c>
      <c r="M160" s="19" t="s">
        <v>113</v>
      </c>
      <c r="N160" s="376" t="s">
        <v>578</v>
      </c>
      <c r="O160" s="9"/>
    </row>
    <row r="161" spans="1:15" x14ac:dyDescent="0.3">
      <c r="A161" s="15">
        <v>173411000054</v>
      </c>
      <c r="B161" s="16" t="s">
        <v>65</v>
      </c>
      <c r="C161" s="22" t="s">
        <v>286</v>
      </c>
      <c r="D161" s="17" t="s">
        <v>173</v>
      </c>
      <c r="E161" s="22" t="s">
        <v>174</v>
      </c>
      <c r="F161" s="22" t="s">
        <v>13</v>
      </c>
      <c r="G161" s="22" t="s">
        <v>14</v>
      </c>
      <c r="H161" s="23" t="s">
        <v>113</v>
      </c>
      <c r="I161" s="23" t="s">
        <v>113</v>
      </c>
      <c r="J161" s="19" t="s">
        <v>113</v>
      </c>
      <c r="K161" s="19" t="s">
        <v>15</v>
      </c>
      <c r="L161" s="19" t="s">
        <v>113</v>
      </c>
      <c r="M161" s="374" t="s">
        <v>113</v>
      </c>
      <c r="N161" s="374" t="s">
        <v>113</v>
      </c>
      <c r="O161" s="9"/>
    </row>
    <row r="162" spans="1:15" x14ac:dyDescent="0.3">
      <c r="A162" s="15">
        <v>173443000315</v>
      </c>
      <c r="B162" s="16" t="s">
        <v>72</v>
      </c>
      <c r="C162" s="378" t="s">
        <v>73</v>
      </c>
      <c r="D162" s="22"/>
      <c r="E162" s="22" t="s">
        <v>174</v>
      </c>
      <c r="F162" s="22" t="s">
        <v>13</v>
      </c>
      <c r="G162" s="22" t="s">
        <v>14</v>
      </c>
      <c r="H162" s="23" t="s">
        <v>15</v>
      </c>
      <c r="I162" s="23" t="s">
        <v>15</v>
      </c>
      <c r="J162" s="19" t="s">
        <v>15</v>
      </c>
      <c r="K162" s="19" t="s">
        <v>15</v>
      </c>
      <c r="L162" s="30" t="s">
        <v>15</v>
      </c>
      <c r="M162" s="375" t="s">
        <v>15</v>
      </c>
      <c r="N162" s="375" t="s">
        <v>15</v>
      </c>
      <c r="O162" s="9"/>
    </row>
    <row r="163" spans="1:15" x14ac:dyDescent="0.3">
      <c r="A163" s="15">
        <v>373443001183</v>
      </c>
      <c r="B163" s="16" t="s">
        <v>72</v>
      </c>
      <c r="C163" s="378" t="s">
        <v>74</v>
      </c>
      <c r="D163" s="22"/>
      <c r="E163" s="22" t="s">
        <v>174</v>
      </c>
      <c r="F163" s="22" t="s">
        <v>13</v>
      </c>
      <c r="G163" s="22" t="s">
        <v>30</v>
      </c>
      <c r="H163" s="23" t="s">
        <v>15</v>
      </c>
      <c r="I163" s="23" t="s">
        <v>15</v>
      </c>
      <c r="J163" s="19" t="s">
        <v>33</v>
      </c>
      <c r="K163" s="19" t="s">
        <v>33</v>
      </c>
      <c r="L163" s="30" t="s">
        <v>33</v>
      </c>
      <c r="M163" s="375" t="s">
        <v>15</v>
      </c>
      <c r="N163" s="375" t="s">
        <v>15</v>
      </c>
      <c r="O163" s="9"/>
    </row>
    <row r="164" spans="1:15" x14ac:dyDescent="0.3">
      <c r="A164" s="15">
        <v>173443000277</v>
      </c>
      <c r="B164" s="16" t="s">
        <v>72</v>
      </c>
      <c r="C164" s="22" t="s">
        <v>287</v>
      </c>
      <c r="D164" s="17" t="s">
        <v>173</v>
      </c>
      <c r="E164" s="22" t="s">
        <v>174</v>
      </c>
      <c r="F164" s="22" t="s">
        <v>13</v>
      </c>
      <c r="G164" s="22" t="s">
        <v>14</v>
      </c>
      <c r="H164" s="23" t="s">
        <v>113</v>
      </c>
      <c r="I164" s="23" t="s">
        <v>113</v>
      </c>
      <c r="J164" s="19" t="s">
        <v>113</v>
      </c>
      <c r="K164" s="19" t="s">
        <v>15</v>
      </c>
      <c r="L164" s="30" t="s">
        <v>15</v>
      </c>
      <c r="M164" s="30" t="s">
        <v>189</v>
      </c>
      <c r="N164" s="30" t="s">
        <v>113</v>
      </c>
      <c r="O164" s="9"/>
    </row>
    <row r="165" spans="1:15" x14ac:dyDescent="0.3">
      <c r="A165" s="15">
        <v>273443000506</v>
      </c>
      <c r="B165" s="16" t="s">
        <v>72</v>
      </c>
      <c r="C165" s="22" t="s">
        <v>75</v>
      </c>
      <c r="D165" s="22"/>
      <c r="E165" s="22" t="s">
        <v>174</v>
      </c>
      <c r="F165" s="22" t="s">
        <v>18</v>
      </c>
      <c r="G165" s="22" t="s">
        <v>14</v>
      </c>
      <c r="H165" s="23" t="s">
        <v>113</v>
      </c>
      <c r="I165" s="23" t="s">
        <v>113</v>
      </c>
      <c r="J165" s="19" t="s">
        <v>113</v>
      </c>
      <c r="K165" s="19" t="s">
        <v>15</v>
      </c>
      <c r="L165" s="30" t="s">
        <v>15</v>
      </c>
      <c r="M165" s="447" t="s">
        <v>15</v>
      </c>
      <c r="N165" s="447" t="s">
        <v>113</v>
      </c>
      <c r="O165" s="9"/>
    </row>
    <row r="166" spans="1:15" x14ac:dyDescent="0.3">
      <c r="A166" s="15">
        <v>173443000021</v>
      </c>
      <c r="B166" s="16" t="s">
        <v>72</v>
      </c>
      <c r="C166" s="378" t="s">
        <v>76</v>
      </c>
      <c r="D166" s="22"/>
      <c r="E166" s="22" t="s">
        <v>174</v>
      </c>
      <c r="F166" s="22" t="s">
        <v>13</v>
      </c>
      <c r="G166" s="22" t="s">
        <v>14</v>
      </c>
      <c r="H166" s="23" t="s">
        <v>33</v>
      </c>
      <c r="I166" s="29" t="s">
        <v>33</v>
      </c>
      <c r="J166" s="30" t="s">
        <v>31</v>
      </c>
      <c r="K166" s="30" t="s">
        <v>31</v>
      </c>
      <c r="L166" s="30" t="s">
        <v>31</v>
      </c>
      <c r="M166" s="375" t="s">
        <v>31</v>
      </c>
      <c r="N166" s="375" t="s">
        <v>31</v>
      </c>
      <c r="O166" s="9"/>
    </row>
    <row r="167" spans="1:15" x14ac:dyDescent="0.3">
      <c r="A167" s="15">
        <v>173443000030</v>
      </c>
      <c r="B167" s="16" t="s">
        <v>72</v>
      </c>
      <c r="C167" s="17" t="s">
        <v>288</v>
      </c>
      <c r="D167" s="17" t="s">
        <v>173</v>
      </c>
      <c r="E167" s="17" t="s">
        <v>174</v>
      </c>
      <c r="F167" s="17" t="s">
        <v>13</v>
      </c>
      <c r="G167" s="17" t="s">
        <v>14</v>
      </c>
      <c r="H167" s="18" t="s">
        <v>113</v>
      </c>
      <c r="I167" s="18" t="s">
        <v>15</v>
      </c>
      <c r="J167" s="19" t="s">
        <v>15</v>
      </c>
      <c r="K167" s="19" t="s">
        <v>15</v>
      </c>
      <c r="L167" s="30" t="s">
        <v>113</v>
      </c>
      <c r="M167" s="375" t="s">
        <v>113</v>
      </c>
      <c r="N167" s="375" t="s">
        <v>113</v>
      </c>
      <c r="O167" s="9"/>
    </row>
    <row r="168" spans="1:15" x14ac:dyDescent="0.3">
      <c r="A168" s="15">
        <v>373443001281</v>
      </c>
      <c r="B168" s="17" t="s">
        <v>72</v>
      </c>
      <c r="C168" s="381" t="s">
        <v>77</v>
      </c>
      <c r="D168" s="17"/>
      <c r="E168" s="17" t="s">
        <v>174</v>
      </c>
      <c r="F168" s="17" t="s">
        <v>13</v>
      </c>
      <c r="G168" s="17" t="s">
        <v>30</v>
      </c>
      <c r="H168" s="18" t="s">
        <v>33</v>
      </c>
      <c r="I168" s="41" t="s">
        <v>31</v>
      </c>
      <c r="J168" s="30" t="s">
        <v>31</v>
      </c>
      <c r="K168" s="30" t="s">
        <v>33</v>
      </c>
      <c r="L168" s="30" t="s">
        <v>15</v>
      </c>
      <c r="M168" s="375" t="s">
        <v>33</v>
      </c>
      <c r="N168" s="375" t="s">
        <v>33</v>
      </c>
      <c r="O168" s="9"/>
    </row>
    <row r="169" spans="1:15" x14ac:dyDescent="0.3">
      <c r="A169" s="15">
        <v>373449000855</v>
      </c>
      <c r="B169" s="16" t="s">
        <v>78</v>
      </c>
      <c r="C169" s="385" t="s">
        <v>79</v>
      </c>
      <c r="D169" s="24"/>
      <c r="E169" s="22" t="s">
        <v>174</v>
      </c>
      <c r="F169" s="22" t="s">
        <v>13</v>
      </c>
      <c r="G169" s="22" t="s">
        <v>30</v>
      </c>
      <c r="H169" s="26" t="s">
        <v>188</v>
      </c>
      <c r="I169" s="26" t="s">
        <v>188</v>
      </c>
      <c r="J169" s="26" t="s">
        <v>188</v>
      </c>
      <c r="K169" s="26" t="s">
        <v>188</v>
      </c>
      <c r="L169" s="30" t="s">
        <v>33</v>
      </c>
      <c r="M169" s="447" t="s">
        <v>33</v>
      </c>
      <c r="N169" s="447" t="s">
        <v>15</v>
      </c>
      <c r="O169" s="9"/>
    </row>
    <row r="170" spans="1:15" x14ac:dyDescent="0.3">
      <c r="A170" s="15">
        <v>273449000141</v>
      </c>
      <c r="B170" s="16" t="s">
        <v>78</v>
      </c>
      <c r="C170" s="22" t="s">
        <v>80</v>
      </c>
      <c r="D170" s="17" t="s">
        <v>173</v>
      </c>
      <c r="E170" s="22" t="s">
        <v>174</v>
      </c>
      <c r="F170" s="22" t="s">
        <v>18</v>
      </c>
      <c r="G170" s="22" t="s">
        <v>14</v>
      </c>
      <c r="H170" s="23" t="s">
        <v>113</v>
      </c>
      <c r="I170" s="23" t="s">
        <v>113</v>
      </c>
      <c r="J170" s="19" t="s">
        <v>15</v>
      </c>
      <c r="K170" s="19" t="s">
        <v>15</v>
      </c>
      <c r="L170" s="30" t="s">
        <v>15</v>
      </c>
      <c r="M170" s="447" t="s">
        <v>15</v>
      </c>
      <c r="N170" s="447" t="s">
        <v>113</v>
      </c>
      <c r="O170" s="9"/>
    </row>
    <row r="171" spans="1:15" x14ac:dyDescent="0.3">
      <c r="A171" s="15">
        <v>173449000031</v>
      </c>
      <c r="B171" s="16" t="s">
        <v>78</v>
      </c>
      <c r="C171" s="22" t="s">
        <v>81</v>
      </c>
      <c r="D171" s="17" t="s">
        <v>173</v>
      </c>
      <c r="E171" s="22" t="s">
        <v>174</v>
      </c>
      <c r="F171" s="22" t="s">
        <v>13</v>
      </c>
      <c r="G171" s="22" t="s">
        <v>14</v>
      </c>
      <c r="H171" s="23" t="s">
        <v>15</v>
      </c>
      <c r="I171" s="23" t="s">
        <v>15</v>
      </c>
      <c r="J171" s="19" t="s">
        <v>15</v>
      </c>
      <c r="K171" s="19" t="s">
        <v>15</v>
      </c>
      <c r="L171" s="30" t="s">
        <v>15</v>
      </c>
      <c r="M171" s="447" t="s">
        <v>15</v>
      </c>
      <c r="N171" s="447" t="s">
        <v>113</v>
      </c>
      <c r="O171" s="9"/>
    </row>
    <row r="172" spans="1:15" x14ac:dyDescent="0.3">
      <c r="A172" s="15">
        <v>373449000553</v>
      </c>
      <c r="B172" s="16" t="s">
        <v>78</v>
      </c>
      <c r="C172" s="378" t="s">
        <v>82</v>
      </c>
      <c r="D172" s="22"/>
      <c r="E172" s="22" t="s">
        <v>174</v>
      </c>
      <c r="F172" s="22" t="s">
        <v>13</v>
      </c>
      <c r="G172" s="22" t="s">
        <v>30</v>
      </c>
      <c r="H172" s="23" t="s">
        <v>33</v>
      </c>
      <c r="I172" s="23" t="s">
        <v>33</v>
      </c>
      <c r="J172" s="19" t="s">
        <v>33</v>
      </c>
      <c r="K172" s="19" t="s">
        <v>33</v>
      </c>
      <c r="L172" s="30" t="s">
        <v>33</v>
      </c>
      <c r="M172" s="375" t="s">
        <v>33</v>
      </c>
      <c r="N172" s="375" t="s">
        <v>33</v>
      </c>
      <c r="O172" s="9"/>
    </row>
    <row r="173" spans="1:15" s="260" customFormat="1" x14ac:dyDescent="0.3">
      <c r="A173" s="15"/>
      <c r="B173" s="16" t="s">
        <v>78</v>
      </c>
      <c r="C173" s="22" t="s">
        <v>576</v>
      </c>
      <c r="D173" s="22"/>
      <c r="E173" s="22"/>
      <c r="F173" s="22"/>
      <c r="G173" s="22" t="s">
        <v>30</v>
      </c>
      <c r="H173" s="23"/>
      <c r="I173" s="23"/>
      <c r="J173" s="19"/>
      <c r="K173" s="19"/>
      <c r="L173" s="30"/>
      <c r="M173" s="30"/>
      <c r="N173" s="30" t="s">
        <v>113</v>
      </c>
      <c r="O173" s="9"/>
    </row>
    <row r="174" spans="1:15" x14ac:dyDescent="0.3">
      <c r="A174" s="15">
        <v>373449000723</v>
      </c>
      <c r="B174" s="16" t="s">
        <v>78</v>
      </c>
      <c r="C174" s="378" t="s">
        <v>83</v>
      </c>
      <c r="D174" s="22"/>
      <c r="E174" s="22" t="s">
        <v>174</v>
      </c>
      <c r="F174" s="22" t="s">
        <v>13</v>
      </c>
      <c r="G174" s="22" t="s">
        <v>30</v>
      </c>
      <c r="H174" s="23" t="s">
        <v>113</v>
      </c>
      <c r="I174" s="23" t="s">
        <v>113</v>
      </c>
      <c r="J174" s="19" t="s">
        <v>15</v>
      </c>
      <c r="K174" s="19" t="s">
        <v>15</v>
      </c>
      <c r="L174" s="30" t="s">
        <v>15</v>
      </c>
      <c r="M174" s="375" t="s">
        <v>15</v>
      </c>
      <c r="N174" s="375" t="s">
        <v>15</v>
      </c>
      <c r="O174" s="9"/>
    </row>
    <row r="175" spans="1:15" x14ac:dyDescent="0.3">
      <c r="A175" s="15">
        <v>373449000049</v>
      </c>
      <c r="B175" s="16" t="s">
        <v>78</v>
      </c>
      <c r="C175" s="378" t="s">
        <v>84</v>
      </c>
      <c r="D175" s="22"/>
      <c r="E175" s="22" t="s">
        <v>174</v>
      </c>
      <c r="F175" s="22" t="s">
        <v>13</v>
      </c>
      <c r="G175" s="22" t="s">
        <v>30</v>
      </c>
      <c r="H175" s="23" t="s">
        <v>15</v>
      </c>
      <c r="I175" s="23" t="s">
        <v>15</v>
      </c>
      <c r="J175" s="19" t="s">
        <v>15</v>
      </c>
      <c r="K175" s="19" t="s">
        <v>33</v>
      </c>
      <c r="L175" s="30" t="s">
        <v>33</v>
      </c>
      <c r="M175" s="447" t="s">
        <v>33</v>
      </c>
      <c r="N175" s="447" t="s">
        <v>15</v>
      </c>
      <c r="O175" s="9"/>
    </row>
    <row r="176" spans="1:15" x14ac:dyDescent="0.3">
      <c r="A176" s="15">
        <v>173449000015</v>
      </c>
      <c r="B176" s="16" t="s">
        <v>78</v>
      </c>
      <c r="C176" s="22" t="s">
        <v>289</v>
      </c>
      <c r="D176" s="17" t="s">
        <v>173</v>
      </c>
      <c r="E176" s="22" t="s">
        <v>174</v>
      </c>
      <c r="F176" s="22" t="s">
        <v>13</v>
      </c>
      <c r="G176" s="22" t="s">
        <v>14</v>
      </c>
      <c r="H176" s="23" t="s">
        <v>113</v>
      </c>
      <c r="I176" s="23" t="s">
        <v>113</v>
      </c>
      <c r="J176" s="19" t="s">
        <v>113</v>
      </c>
      <c r="K176" s="19" t="s">
        <v>15</v>
      </c>
      <c r="L176" s="30" t="s">
        <v>15</v>
      </c>
      <c r="M176" s="375" t="s">
        <v>113</v>
      </c>
      <c r="N176" s="375" t="s">
        <v>113</v>
      </c>
      <c r="O176" s="9"/>
    </row>
    <row r="177" spans="1:17" x14ac:dyDescent="0.3">
      <c r="A177" s="15">
        <v>373449000685</v>
      </c>
      <c r="B177" s="16" t="s">
        <v>78</v>
      </c>
      <c r="C177" s="384" t="s">
        <v>85</v>
      </c>
      <c r="D177" s="46"/>
      <c r="E177" s="46" t="s">
        <v>174</v>
      </c>
      <c r="F177" s="46" t="s">
        <v>13</v>
      </c>
      <c r="G177" s="46" t="s">
        <v>14</v>
      </c>
      <c r="H177" s="47" t="s">
        <v>31</v>
      </c>
      <c r="I177" s="48" t="s">
        <v>31</v>
      </c>
      <c r="J177" s="30" t="s">
        <v>31</v>
      </c>
      <c r="K177" s="30" t="s">
        <v>31</v>
      </c>
      <c r="L177" s="30" t="s">
        <v>31</v>
      </c>
      <c r="M177" s="375" t="s">
        <v>31</v>
      </c>
      <c r="N177" s="375" t="s">
        <v>31</v>
      </c>
      <c r="O177" s="9"/>
      <c r="Q177">
        <f>210/2</f>
        <v>105</v>
      </c>
    </row>
    <row r="178" spans="1:17" x14ac:dyDescent="0.3">
      <c r="A178" s="15">
        <v>273411000725</v>
      </c>
      <c r="B178" s="16" t="s">
        <v>86</v>
      </c>
      <c r="C178" s="378" t="s">
        <v>87</v>
      </c>
      <c r="D178" s="17" t="s">
        <v>173</v>
      </c>
      <c r="E178" s="22" t="s">
        <v>174</v>
      </c>
      <c r="F178" s="22" t="s">
        <v>13</v>
      </c>
      <c r="G178" s="22" t="s">
        <v>14</v>
      </c>
      <c r="H178" s="23" t="s">
        <v>113</v>
      </c>
      <c r="I178" s="23" t="s">
        <v>113</v>
      </c>
      <c r="J178" s="19" t="s">
        <v>113</v>
      </c>
      <c r="K178" s="19" t="s">
        <v>113</v>
      </c>
      <c r="L178" s="19" t="s">
        <v>15</v>
      </c>
      <c r="M178" s="374" t="s">
        <v>15</v>
      </c>
      <c r="N178" s="374" t="s">
        <v>15</v>
      </c>
      <c r="O178" s="9"/>
    </row>
    <row r="179" spans="1:17" x14ac:dyDescent="0.3">
      <c r="A179" s="15">
        <v>273411000695</v>
      </c>
      <c r="B179" s="16" t="s">
        <v>86</v>
      </c>
      <c r="C179" s="22" t="s">
        <v>290</v>
      </c>
      <c r="D179" s="22"/>
      <c r="E179" s="22" t="s">
        <v>174</v>
      </c>
      <c r="F179" s="22" t="s">
        <v>18</v>
      </c>
      <c r="G179" s="22" t="s">
        <v>14</v>
      </c>
      <c r="H179" s="23" t="s">
        <v>113</v>
      </c>
      <c r="I179" s="23" t="s">
        <v>113</v>
      </c>
      <c r="J179" s="19" t="s">
        <v>113</v>
      </c>
      <c r="K179" s="19" t="s">
        <v>113</v>
      </c>
      <c r="L179" s="19" t="s">
        <v>15</v>
      </c>
      <c r="M179" s="446" t="s">
        <v>113</v>
      </c>
      <c r="N179" s="446" t="s">
        <v>114</v>
      </c>
      <c r="O179" s="9"/>
    </row>
    <row r="180" spans="1:17" x14ac:dyDescent="0.3">
      <c r="A180" s="15">
        <v>173483000083</v>
      </c>
      <c r="B180" s="16" t="s">
        <v>88</v>
      </c>
      <c r="C180" s="22" t="s">
        <v>291</v>
      </c>
      <c r="D180" s="22"/>
      <c r="E180" s="22" t="s">
        <v>174</v>
      </c>
      <c r="F180" s="22" t="s">
        <v>13</v>
      </c>
      <c r="G180" s="22" t="s">
        <v>14</v>
      </c>
      <c r="H180" s="23" t="s">
        <v>113</v>
      </c>
      <c r="I180" s="23" t="s">
        <v>113</v>
      </c>
      <c r="J180" s="19" t="s">
        <v>113</v>
      </c>
      <c r="K180" s="19" t="s">
        <v>114</v>
      </c>
      <c r="L180" s="19" t="s">
        <v>114</v>
      </c>
      <c r="M180" s="449" t="s">
        <v>114</v>
      </c>
      <c r="N180" s="449" t="s">
        <v>114</v>
      </c>
      <c r="O180" s="9"/>
    </row>
    <row r="181" spans="1:17" x14ac:dyDescent="0.3">
      <c r="A181" s="15">
        <v>273483000851</v>
      </c>
      <c r="B181" s="16" t="s">
        <v>88</v>
      </c>
      <c r="C181" s="22" t="s">
        <v>292</v>
      </c>
      <c r="D181" s="22"/>
      <c r="E181" s="22" t="s">
        <v>174</v>
      </c>
      <c r="F181" s="22" t="s">
        <v>18</v>
      </c>
      <c r="G181" s="22" t="s">
        <v>14</v>
      </c>
      <c r="H181" s="23" t="s">
        <v>114</v>
      </c>
      <c r="I181" s="23" t="s">
        <v>114</v>
      </c>
      <c r="J181" s="19" t="s">
        <v>114</v>
      </c>
      <c r="K181" s="19" t="s">
        <v>113</v>
      </c>
      <c r="L181" s="19" t="s">
        <v>113</v>
      </c>
      <c r="M181" s="449" t="s">
        <v>114</v>
      </c>
      <c r="N181" s="449" t="s">
        <v>114</v>
      </c>
      <c r="O181" s="9"/>
    </row>
    <row r="182" spans="1:17" x14ac:dyDescent="0.3">
      <c r="A182" s="15">
        <v>273483000541</v>
      </c>
      <c r="B182" s="16" t="s">
        <v>88</v>
      </c>
      <c r="C182" s="22" t="s">
        <v>293</v>
      </c>
      <c r="D182" s="22"/>
      <c r="E182" s="22" t="s">
        <v>174</v>
      </c>
      <c r="F182" s="22" t="s">
        <v>18</v>
      </c>
      <c r="G182" s="22" t="s">
        <v>14</v>
      </c>
      <c r="H182" s="23" t="s">
        <v>114</v>
      </c>
      <c r="I182" s="23" t="s">
        <v>114</v>
      </c>
      <c r="J182" s="19" t="s">
        <v>114</v>
      </c>
      <c r="K182" s="19" t="s">
        <v>114</v>
      </c>
      <c r="L182" s="19" t="s">
        <v>114</v>
      </c>
      <c r="M182" s="449" t="s">
        <v>114</v>
      </c>
      <c r="N182" s="449" t="s">
        <v>114</v>
      </c>
      <c r="O182" s="9"/>
    </row>
    <row r="183" spans="1:17" x14ac:dyDescent="0.3">
      <c r="A183" s="15">
        <v>173483000016</v>
      </c>
      <c r="B183" s="16" t="s">
        <v>88</v>
      </c>
      <c r="C183" s="22" t="s">
        <v>100</v>
      </c>
      <c r="D183" s="17" t="s">
        <v>173</v>
      </c>
      <c r="E183" s="22" t="s">
        <v>174</v>
      </c>
      <c r="F183" s="22" t="s">
        <v>13</v>
      </c>
      <c r="G183" s="22" t="s">
        <v>14</v>
      </c>
      <c r="H183" s="23" t="s">
        <v>114</v>
      </c>
      <c r="I183" s="23" t="s">
        <v>114</v>
      </c>
      <c r="J183" s="19" t="s">
        <v>114</v>
      </c>
      <c r="K183" s="19" t="s">
        <v>114</v>
      </c>
      <c r="L183" s="19" t="s">
        <v>114</v>
      </c>
      <c r="M183" s="449" t="s">
        <v>114</v>
      </c>
      <c r="N183" s="449" t="s">
        <v>114</v>
      </c>
      <c r="O183" s="9"/>
    </row>
    <row r="184" spans="1:17" x14ac:dyDescent="0.3">
      <c r="A184" s="15">
        <v>273483000142</v>
      </c>
      <c r="B184" s="16" t="s">
        <v>88</v>
      </c>
      <c r="C184" s="22" t="s">
        <v>294</v>
      </c>
      <c r="D184" s="22"/>
      <c r="E184" s="22" t="s">
        <v>174</v>
      </c>
      <c r="F184" s="22" t="s">
        <v>18</v>
      </c>
      <c r="G184" s="22" t="s">
        <v>14</v>
      </c>
      <c r="H184" s="23" t="s">
        <v>114</v>
      </c>
      <c r="I184" s="23" t="s">
        <v>114</v>
      </c>
      <c r="J184" s="19" t="s">
        <v>114</v>
      </c>
      <c r="K184" s="19" t="s">
        <v>114</v>
      </c>
      <c r="L184" s="19" t="s">
        <v>114</v>
      </c>
      <c r="M184" s="449" t="s">
        <v>114</v>
      </c>
      <c r="N184" s="449" t="s">
        <v>114</v>
      </c>
      <c r="O184" s="9"/>
    </row>
    <row r="185" spans="1:17" x14ac:dyDescent="0.3">
      <c r="A185" s="15">
        <v>373483000724</v>
      </c>
      <c r="B185" s="16" t="s">
        <v>88</v>
      </c>
      <c r="C185" s="378" t="s">
        <v>89</v>
      </c>
      <c r="D185" s="22"/>
      <c r="E185" s="22" t="s">
        <v>174</v>
      </c>
      <c r="F185" s="22" t="s">
        <v>13</v>
      </c>
      <c r="G185" s="22" t="s">
        <v>30</v>
      </c>
      <c r="H185" s="23" t="s">
        <v>15</v>
      </c>
      <c r="I185" s="23" t="s">
        <v>15</v>
      </c>
      <c r="J185" s="19" t="s">
        <v>15</v>
      </c>
      <c r="K185" s="19" t="s">
        <v>33</v>
      </c>
      <c r="L185" s="19" t="s">
        <v>33</v>
      </c>
      <c r="M185" s="374" t="s">
        <v>33</v>
      </c>
      <c r="N185" s="374" t="s">
        <v>33</v>
      </c>
      <c r="O185" s="9"/>
    </row>
    <row r="186" spans="1:17" x14ac:dyDescent="0.3">
      <c r="A186" s="15">
        <v>273504000270</v>
      </c>
      <c r="B186" s="16" t="s">
        <v>295</v>
      </c>
      <c r="C186" s="22" t="s">
        <v>296</v>
      </c>
      <c r="D186" s="17" t="s">
        <v>173</v>
      </c>
      <c r="E186" s="22" t="s">
        <v>174</v>
      </c>
      <c r="F186" s="22" t="s">
        <v>18</v>
      </c>
      <c r="G186" s="22" t="s">
        <v>14</v>
      </c>
      <c r="H186" s="23" t="s">
        <v>113</v>
      </c>
      <c r="I186" s="23" t="s">
        <v>113</v>
      </c>
      <c r="J186" s="19" t="s">
        <v>113</v>
      </c>
      <c r="K186" s="19" t="s">
        <v>113</v>
      </c>
      <c r="L186" s="19" t="s">
        <v>113</v>
      </c>
      <c r="M186" s="374" t="s">
        <v>113</v>
      </c>
      <c r="N186" s="374" t="s">
        <v>113</v>
      </c>
      <c r="O186" s="9"/>
    </row>
    <row r="187" spans="1:17" x14ac:dyDescent="0.3">
      <c r="A187" s="15">
        <v>173504000011</v>
      </c>
      <c r="B187" s="16" t="s">
        <v>295</v>
      </c>
      <c r="C187" s="22" t="s">
        <v>297</v>
      </c>
      <c r="D187" s="17" t="s">
        <v>173</v>
      </c>
      <c r="E187" s="22" t="s">
        <v>174</v>
      </c>
      <c r="F187" s="22" t="s">
        <v>13</v>
      </c>
      <c r="G187" s="22" t="s">
        <v>14</v>
      </c>
      <c r="H187" s="23" t="s">
        <v>113</v>
      </c>
      <c r="I187" s="23" t="s">
        <v>113</v>
      </c>
      <c r="J187" s="19" t="s">
        <v>113</v>
      </c>
      <c r="K187" s="19" t="s">
        <v>113</v>
      </c>
      <c r="L187" s="19" t="s">
        <v>113</v>
      </c>
      <c r="M187" s="375" t="s">
        <v>113</v>
      </c>
      <c r="N187" s="375" t="s">
        <v>113</v>
      </c>
      <c r="O187" s="9"/>
    </row>
    <row r="188" spans="1:17" x14ac:dyDescent="0.3">
      <c r="A188" s="15">
        <v>273504002183</v>
      </c>
      <c r="B188" s="16" t="s">
        <v>295</v>
      </c>
      <c r="C188" s="22" t="s">
        <v>298</v>
      </c>
      <c r="D188" s="22"/>
      <c r="E188" s="22" t="s">
        <v>174</v>
      </c>
      <c r="F188" s="22" t="s">
        <v>18</v>
      </c>
      <c r="G188" s="22" t="s">
        <v>14</v>
      </c>
      <c r="H188" s="23" t="s">
        <v>114</v>
      </c>
      <c r="I188" s="23" t="s">
        <v>114</v>
      </c>
      <c r="J188" s="19" t="s">
        <v>114</v>
      </c>
      <c r="K188" s="19" t="s">
        <v>114</v>
      </c>
      <c r="L188" s="19" t="s">
        <v>114</v>
      </c>
      <c r="M188" s="449" t="s">
        <v>114</v>
      </c>
      <c r="N188" s="449" t="s">
        <v>114</v>
      </c>
      <c r="O188" s="9"/>
    </row>
    <row r="189" spans="1:17" x14ac:dyDescent="0.3">
      <c r="A189" s="15">
        <v>273504000687</v>
      </c>
      <c r="B189" s="16" t="s">
        <v>295</v>
      </c>
      <c r="C189" s="22" t="s">
        <v>299</v>
      </c>
      <c r="D189" s="22"/>
      <c r="E189" s="22" t="s">
        <v>174</v>
      </c>
      <c r="F189" s="22" t="s">
        <v>18</v>
      </c>
      <c r="G189" s="22" t="s">
        <v>14</v>
      </c>
      <c r="H189" s="23" t="s">
        <v>114</v>
      </c>
      <c r="I189" s="23" t="s">
        <v>114</v>
      </c>
      <c r="J189" s="19" t="s">
        <v>114</v>
      </c>
      <c r="K189" s="19" t="s">
        <v>114</v>
      </c>
      <c r="L189" s="19" t="s">
        <v>114</v>
      </c>
      <c r="M189" s="449" t="s">
        <v>114</v>
      </c>
      <c r="N189" s="449" t="s">
        <v>114</v>
      </c>
      <c r="O189" s="9"/>
    </row>
    <row r="190" spans="1:17" x14ac:dyDescent="0.3">
      <c r="A190" s="15">
        <v>273504002191</v>
      </c>
      <c r="B190" s="16" t="s">
        <v>295</v>
      </c>
      <c r="C190" s="22" t="s">
        <v>300</v>
      </c>
      <c r="D190" s="22"/>
      <c r="E190" s="22" t="s">
        <v>174</v>
      </c>
      <c r="F190" s="22" t="s">
        <v>18</v>
      </c>
      <c r="G190" s="22" t="s">
        <v>14</v>
      </c>
      <c r="H190" s="23" t="s">
        <v>114</v>
      </c>
      <c r="I190" s="23" t="s">
        <v>114</v>
      </c>
      <c r="J190" s="19" t="s">
        <v>114</v>
      </c>
      <c r="K190" s="19" t="s">
        <v>114</v>
      </c>
      <c r="L190" s="19" t="s">
        <v>114</v>
      </c>
      <c r="M190" s="449" t="s">
        <v>114</v>
      </c>
      <c r="N190" s="449" t="s">
        <v>114</v>
      </c>
      <c r="O190" s="9"/>
    </row>
    <row r="191" spans="1:17" x14ac:dyDescent="0.3">
      <c r="A191" s="15">
        <v>273504000415</v>
      </c>
      <c r="B191" s="16" t="s">
        <v>295</v>
      </c>
      <c r="C191" s="22" t="s">
        <v>301</v>
      </c>
      <c r="D191" s="22"/>
      <c r="E191" s="22" t="s">
        <v>174</v>
      </c>
      <c r="F191" s="22" t="s">
        <v>18</v>
      </c>
      <c r="G191" s="22" t="s">
        <v>14</v>
      </c>
      <c r="H191" s="23" t="s">
        <v>114</v>
      </c>
      <c r="I191" s="23" t="s">
        <v>114</v>
      </c>
      <c r="J191" s="19" t="s">
        <v>114</v>
      </c>
      <c r="K191" s="19" t="s">
        <v>114</v>
      </c>
      <c r="L191" s="19" t="s">
        <v>114</v>
      </c>
      <c r="M191" s="449" t="s">
        <v>114</v>
      </c>
      <c r="N191" s="449" t="s">
        <v>114</v>
      </c>
      <c r="O191" s="9"/>
    </row>
    <row r="192" spans="1:17" x14ac:dyDescent="0.3">
      <c r="A192" s="15">
        <v>273504000920</v>
      </c>
      <c r="B192" s="16" t="s">
        <v>295</v>
      </c>
      <c r="C192" s="22" t="s">
        <v>302</v>
      </c>
      <c r="D192" s="22"/>
      <c r="E192" s="22" t="s">
        <v>174</v>
      </c>
      <c r="F192" s="22" t="s">
        <v>18</v>
      </c>
      <c r="G192" s="22" t="s">
        <v>14</v>
      </c>
      <c r="H192" s="23" t="s">
        <v>114</v>
      </c>
      <c r="I192" s="23" t="s">
        <v>114</v>
      </c>
      <c r="J192" s="19" t="s">
        <v>114</v>
      </c>
      <c r="K192" s="19" t="s">
        <v>114</v>
      </c>
      <c r="L192" s="19" t="s">
        <v>114</v>
      </c>
      <c r="M192" s="449" t="s">
        <v>114</v>
      </c>
      <c r="N192" s="449" t="s">
        <v>114</v>
      </c>
      <c r="O192" s="9"/>
    </row>
    <row r="193" spans="1:15" x14ac:dyDescent="0.3">
      <c r="A193" s="15">
        <v>173504000330</v>
      </c>
      <c r="B193" s="16" t="s">
        <v>295</v>
      </c>
      <c r="C193" s="22" t="s">
        <v>303</v>
      </c>
      <c r="D193" s="22"/>
      <c r="E193" s="22" t="s">
        <v>174</v>
      </c>
      <c r="F193" s="22" t="s">
        <v>13</v>
      </c>
      <c r="G193" s="22" t="s">
        <v>14</v>
      </c>
      <c r="H193" s="23" t="s">
        <v>113</v>
      </c>
      <c r="I193" s="23" t="s">
        <v>113</v>
      </c>
      <c r="J193" s="19" t="s">
        <v>113</v>
      </c>
      <c r="K193" s="19" t="s">
        <v>113</v>
      </c>
      <c r="L193" s="19" t="s">
        <v>15</v>
      </c>
      <c r="M193" s="374" t="s">
        <v>113</v>
      </c>
      <c r="N193" s="374" t="s">
        <v>113</v>
      </c>
      <c r="O193" s="9"/>
    </row>
    <row r="194" spans="1:15" x14ac:dyDescent="0.3">
      <c r="A194" s="15">
        <v>273270000408</v>
      </c>
      <c r="B194" s="16" t="s">
        <v>304</v>
      </c>
      <c r="C194" s="17" t="s">
        <v>102</v>
      </c>
      <c r="D194" s="17" t="s">
        <v>173</v>
      </c>
      <c r="E194" s="17" t="s">
        <v>174</v>
      </c>
      <c r="F194" s="17" t="s">
        <v>13</v>
      </c>
      <c r="G194" s="17" t="s">
        <v>14</v>
      </c>
      <c r="H194" s="18" t="s">
        <v>114</v>
      </c>
      <c r="I194" s="18" t="s">
        <v>113</v>
      </c>
      <c r="J194" s="19" t="s">
        <v>113</v>
      </c>
      <c r="K194" s="19" t="s">
        <v>15</v>
      </c>
      <c r="L194" s="19" t="s">
        <v>15</v>
      </c>
      <c r="M194" s="446" t="s">
        <v>15</v>
      </c>
      <c r="N194" s="446" t="s">
        <v>113</v>
      </c>
      <c r="O194" s="9"/>
    </row>
    <row r="195" spans="1:15" x14ac:dyDescent="0.3">
      <c r="A195" s="15">
        <v>173547000015</v>
      </c>
      <c r="B195" s="16" t="s">
        <v>305</v>
      </c>
      <c r="C195" s="22" t="s">
        <v>306</v>
      </c>
      <c r="D195" s="17" t="s">
        <v>173</v>
      </c>
      <c r="E195" s="22" t="s">
        <v>174</v>
      </c>
      <c r="F195" s="22" t="s">
        <v>13</v>
      </c>
      <c r="G195" s="22" t="s">
        <v>14</v>
      </c>
      <c r="H195" s="23" t="s">
        <v>113</v>
      </c>
      <c r="I195" s="23" t="s">
        <v>113</v>
      </c>
      <c r="J195" s="19" t="s">
        <v>113</v>
      </c>
      <c r="K195" s="19" t="s">
        <v>113</v>
      </c>
      <c r="L195" s="19" t="s">
        <v>113</v>
      </c>
      <c r="M195" s="374" t="s">
        <v>113</v>
      </c>
      <c r="N195" s="374" t="s">
        <v>113</v>
      </c>
      <c r="O195" s="9"/>
    </row>
    <row r="196" spans="1:15" x14ac:dyDescent="0.3">
      <c r="A196" s="15">
        <v>273547000192</v>
      </c>
      <c r="B196" s="16" t="s">
        <v>305</v>
      </c>
      <c r="C196" s="22" t="s">
        <v>307</v>
      </c>
      <c r="D196" s="22"/>
      <c r="E196" s="22" t="s">
        <v>174</v>
      </c>
      <c r="F196" s="22" t="s">
        <v>18</v>
      </c>
      <c r="G196" s="22" t="s">
        <v>14</v>
      </c>
      <c r="H196" s="23" t="s">
        <v>113</v>
      </c>
      <c r="I196" s="23" t="s">
        <v>113</v>
      </c>
      <c r="J196" s="19" t="s">
        <v>15</v>
      </c>
      <c r="K196" s="19" t="s">
        <v>113</v>
      </c>
      <c r="L196" s="19" t="s">
        <v>113</v>
      </c>
      <c r="M196" s="374" t="s">
        <v>113</v>
      </c>
      <c r="N196" s="374" t="s">
        <v>113</v>
      </c>
      <c r="O196" s="9"/>
    </row>
    <row r="197" spans="1:15" x14ac:dyDescent="0.3">
      <c r="A197" s="15">
        <v>273555000754</v>
      </c>
      <c r="B197" s="16" t="s">
        <v>308</v>
      </c>
      <c r="C197" s="17" t="s">
        <v>190</v>
      </c>
      <c r="D197" s="17"/>
      <c r="E197" s="17" t="s">
        <v>174</v>
      </c>
      <c r="F197" s="17" t="s">
        <v>18</v>
      </c>
      <c r="G197" s="17" t="s">
        <v>14</v>
      </c>
      <c r="H197" s="18" t="s">
        <v>114</v>
      </c>
      <c r="I197" s="18" t="s">
        <v>113</v>
      </c>
      <c r="J197" s="19" t="s">
        <v>113</v>
      </c>
      <c r="K197" s="19" t="s">
        <v>113</v>
      </c>
      <c r="L197" s="19" t="s">
        <v>113</v>
      </c>
      <c r="M197" s="449" t="s">
        <v>114</v>
      </c>
      <c r="N197" s="449" t="s">
        <v>114</v>
      </c>
      <c r="O197" s="9"/>
    </row>
    <row r="198" spans="1:15" x14ac:dyDescent="0.3">
      <c r="A198" s="15">
        <v>173555000601</v>
      </c>
      <c r="B198" s="16" t="s">
        <v>308</v>
      </c>
      <c r="C198" s="22" t="s">
        <v>309</v>
      </c>
      <c r="D198" s="22"/>
      <c r="E198" s="22" t="s">
        <v>174</v>
      </c>
      <c r="F198" s="22" t="s">
        <v>13</v>
      </c>
      <c r="G198" s="22" t="s">
        <v>14</v>
      </c>
      <c r="H198" s="23" t="s">
        <v>113</v>
      </c>
      <c r="I198" s="23" t="s">
        <v>113</v>
      </c>
      <c r="J198" s="19" t="s">
        <v>113</v>
      </c>
      <c r="K198" s="19" t="s">
        <v>113</v>
      </c>
      <c r="L198" s="19" t="s">
        <v>113</v>
      </c>
      <c r="M198" s="374" t="s">
        <v>113</v>
      </c>
      <c r="N198" s="374" t="s">
        <v>113</v>
      </c>
      <c r="O198" s="9"/>
    </row>
    <row r="199" spans="1:15" x14ac:dyDescent="0.3">
      <c r="A199" s="15">
        <v>173555000016</v>
      </c>
      <c r="B199" s="16" t="s">
        <v>308</v>
      </c>
      <c r="C199" s="22" t="s">
        <v>310</v>
      </c>
      <c r="D199" s="17" t="s">
        <v>173</v>
      </c>
      <c r="E199" s="22" t="s">
        <v>174</v>
      </c>
      <c r="F199" s="22" t="s">
        <v>13</v>
      </c>
      <c r="G199" s="22" t="s">
        <v>14</v>
      </c>
      <c r="H199" s="23" t="s">
        <v>113</v>
      </c>
      <c r="I199" s="23" t="s">
        <v>113</v>
      </c>
      <c r="J199" s="19" t="s">
        <v>113</v>
      </c>
      <c r="K199" s="19" t="s">
        <v>113</v>
      </c>
      <c r="L199" s="19" t="s">
        <v>113</v>
      </c>
      <c r="M199" s="374" t="s">
        <v>113</v>
      </c>
      <c r="N199" s="374" t="s">
        <v>113</v>
      </c>
      <c r="O199" s="9"/>
    </row>
    <row r="200" spans="1:15" x14ac:dyDescent="0.3">
      <c r="A200" s="15">
        <v>273555000029</v>
      </c>
      <c r="B200" s="16" t="s">
        <v>308</v>
      </c>
      <c r="C200" s="22" t="s">
        <v>311</v>
      </c>
      <c r="D200" s="17" t="s">
        <v>173</v>
      </c>
      <c r="E200" s="22" t="s">
        <v>174</v>
      </c>
      <c r="F200" s="22" t="s">
        <v>18</v>
      </c>
      <c r="G200" s="22" t="s">
        <v>14</v>
      </c>
      <c r="H200" s="23" t="s">
        <v>113</v>
      </c>
      <c r="I200" s="23" t="s">
        <v>113</v>
      </c>
      <c r="J200" s="19" t="s">
        <v>113</v>
      </c>
      <c r="K200" s="19" t="s">
        <v>113</v>
      </c>
      <c r="L200" s="19" t="s">
        <v>113</v>
      </c>
      <c r="M200" s="449" t="s">
        <v>114</v>
      </c>
      <c r="N200" s="449" t="s">
        <v>114</v>
      </c>
      <c r="O200" s="9"/>
    </row>
    <row r="201" spans="1:15" x14ac:dyDescent="0.3">
      <c r="A201" s="15">
        <v>273555000924</v>
      </c>
      <c r="B201" s="16" t="s">
        <v>308</v>
      </c>
      <c r="C201" s="22" t="s">
        <v>312</v>
      </c>
      <c r="D201" s="22"/>
      <c r="E201" s="22" t="s">
        <v>174</v>
      </c>
      <c r="F201" s="22" t="s">
        <v>18</v>
      </c>
      <c r="G201" s="22" t="s">
        <v>14</v>
      </c>
      <c r="H201" s="23" t="s">
        <v>114</v>
      </c>
      <c r="I201" s="23" t="s">
        <v>114</v>
      </c>
      <c r="J201" s="19" t="s">
        <v>114</v>
      </c>
      <c r="K201" s="19" t="s">
        <v>114</v>
      </c>
      <c r="L201" s="19" t="s">
        <v>114</v>
      </c>
      <c r="M201" s="449" t="s">
        <v>114</v>
      </c>
      <c r="N201" s="449" t="s">
        <v>114</v>
      </c>
      <c r="O201" s="9"/>
    </row>
    <row r="202" spans="1:15" x14ac:dyDescent="0.3">
      <c r="A202" s="15">
        <v>273555000398</v>
      </c>
      <c r="B202" s="16" t="s">
        <v>308</v>
      </c>
      <c r="C202" s="22" t="s">
        <v>313</v>
      </c>
      <c r="D202" s="22"/>
      <c r="E202" s="22" t="s">
        <v>174</v>
      </c>
      <c r="F202" s="22" t="s">
        <v>18</v>
      </c>
      <c r="G202" s="22" t="s">
        <v>14</v>
      </c>
      <c r="H202" s="23" t="s">
        <v>114</v>
      </c>
      <c r="I202" s="23" t="s">
        <v>114</v>
      </c>
      <c r="J202" s="19" t="s">
        <v>114</v>
      </c>
      <c r="K202" s="19" t="s">
        <v>114</v>
      </c>
      <c r="L202" s="19" t="s">
        <v>114</v>
      </c>
      <c r="M202" s="449" t="s">
        <v>114</v>
      </c>
      <c r="N202" s="449" t="s">
        <v>114</v>
      </c>
      <c r="O202" s="9"/>
    </row>
    <row r="203" spans="1:15" x14ac:dyDescent="0.3">
      <c r="A203" s="31">
        <v>273555000169</v>
      </c>
      <c r="B203" s="16" t="s">
        <v>308</v>
      </c>
      <c r="C203" s="32" t="s">
        <v>314</v>
      </c>
      <c r="D203" s="32"/>
      <c r="E203" s="20" t="s">
        <v>174</v>
      </c>
      <c r="F203" s="20" t="s">
        <v>18</v>
      </c>
      <c r="G203" s="20" t="s">
        <v>14</v>
      </c>
      <c r="H203" s="21" t="s">
        <v>242</v>
      </c>
      <c r="I203" s="21" t="s">
        <v>242</v>
      </c>
      <c r="J203" s="19" t="s">
        <v>114</v>
      </c>
      <c r="K203" s="19" t="s">
        <v>114</v>
      </c>
      <c r="L203" s="19" t="s">
        <v>114</v>
      </c>
      <c r="M203" s="449" t="s">
        <v>114</v>
      </c>
      <c r="N203" s="449" t="s">
        <v>114</v>
      </c>
      <c r="O203" s="9"/>
    </row>
    <row r="204" spans="1:15" x14ac:dyDescent="0.3">
      <c r="A204" s="15">
        <v>273555000185</v>
      </c>
      <c r="B204" s="16" t="s">
        <v>308</v>
      </c>
      <c r="C204" s="20" t="s">
        <v>315</v>
      </c>
      <c r="D204" s="20"/>
      <c r="E204" s="20" t="s">
        <v>174</v>
      </c>
      <c r="F204" s="20" t="s">
        <v>18</v>
      </c>
      <c r="G204" s="20" t="s">
        <v>14</v>
      </c>
      <c r="H204" s="21" t="s">
        <v>113</v>
      </c>
      <c r="I204" s="21" t="s">
        <v>114</v>
      </c>
      <c r="J204" s="19" t="s">
        <v>114</v>
      </c>
      <c r="K204" s="19" t="s">
        <v>114</v>
      </c>
      <c r="L204" s="19" t="s">
        <v>113</v>
      </c>
      <c r="M204" s="450" t="s">
        <v>114</v>
      </c>
      <c r="N204" s="450" t="s">
        <v>114</v>
      </c>
      <c r="O204" s="9"/>
    </row>
    <row r="205" spans="1:15" x14ac:dyDescent="0.3">
      <c r="A205" s="15">
        <v>173563000017</v>
      </c>
      <c r="B205" s="16" t="s">
        <v>316</v>
      </c>
      <c r="C205" s="22" t="s">
        <v>317</v>
      </c>
      <c r="D205" s="22"/>
      <c r="E205" s="22" t="s">
        <v>174</v>
      </c>
      <c r="F205" s="22" t="s">
        <v>13</v>
      </c>
      <c r="G205" s="22" t="s">
        <v>14</v>
      </c>
      <c r="H205" s="23" t="s">
        <v>113</v>
      </c>
      <c r="I205" s="23" t="s">
        <v>113</v>
      </c>
      <c r="J205" s="19" t="s">
        <v>113</v>
      </c>
      <c r="K205" s="19" t="s">
        <v>113</v>
      </c>
      <c r="L205" s="19" t="s">
        <v>113</v>
      </c>
      <c r="M205" s="374" t="s">
        <v>113</v>
      </c>
      <c r="N205" s="374" t="s">
        <v>113</v>
      </c>
      <c r="O205" s="9"/>
    </row>
    <row r="206" spans="1:15" x14ac:dyDescent="0.3">
      <c r="A206" s="15">
        <v>273563000615</v>
      </c>
      <c r="B206" s="16" t="s">
        <v>316</v>
      </c>
      <c r="C206" s="22" t="s">
        <v>318</v>
      </c>
      <c r="D206" s="22"/>
      <c r="E206" s="22" t="s">
        <v>174</v>
      </c>
      <c r="F206" s="22" t="s">
        <v>18</v>
      </c>
      <c r="G206" s="22" t="s">
        <v>14</v>
      </c>
      <c r="H206" s="23" t="s">
        <v>113</v>
      </c>
      <c r="I206" s="23" t="s">
        <v>113</v>
      </c>
      <c r="J206" s="19" t="s">
        <v>113</v>
      </c>
      <c r="K206" s="19" t="s">
        <v>113</v>
      </c>
      <c r="L206" s="19" t="s">
        <v>113</v>
      </c>
      <c r="M206" s="449" t="s">
        <v>114</v>
      </c>
      <c r="N206" s="449" t="s">
        <v>114</v>
      </c>
      <c r="O206" s="9"/>
    </row>
    <row r="207" spans="1:15" x14ac:dyDescent="0.3">
      <c r="A207" s="15">
        <v>273563000534</v>
      </c>
      <c r="B207" s="16" t="s">
        <v>316</v>
      </c>
      <c r="C207" s="22" t="s">
        <v>319</v>
      </c>
      <c r="D207" s="22"/>
      <c r="E207" s="22" t="s">
        <v>174</v>
      </c>
      <c r="F207" s="22" t="s">
        <v>18</v>
      </c>
      <c r="G207" s="22" t="s">
        <v>14</v>
      </c>
      <c r="H207" s="23" t="s">
        <v>113</v>
      </c>
      <c r="I207" s="23" t="s">
        <v>113</v>
      </c>
      <c r="J207" s="19" t="s">
        <v>113</v>
      </c>
      <c r="K207" s="19" t="s">
        <v>113</v>
      </c>
      <c r="L207" s="19" t="s">
        <v>113</v>
      </c>
      <c r="M207" s="446" t="s">
        <v>113</v>
      </c>
      <c r="N207" s="446" t="s">
        <v>114</v>
      </c>
      <c r="O207" s="9"/>
    </row>
    <row r="208" spans="1:15" x14ac:dyDescent="0.3">
      <c r="A208" s="15">
        <v>173585000100</v>
      </c>
      <c r="B208" s="16" t="s">
        <v>90</v>
      </c>
      <c r="C208" s="22" t="s">
        <v>320</v>
      </c>
      <c r="D208" s="17" t="s">
        <v>173</v>
      </c>
      <c r="E208" s="22" t="s">
        <v>174</v>
      </c>
      <c r="F208" s="22" t="s">
        <v>13</v>
      </c>
      <c r="G208" s="22" t="s">
        <v>14</v>
      </c>
      <c r="H208" s="23" t="s">
        <v>113</v>
      </c>
      <c r="I208" s="23" t="s">
        <v>113</v>
      </c>
      <c r="J208" s="19" t="s">
        <v>114</v>
      </c>
      <c r="K208" s="19" t="s">
        <v>113</v>
      </c>
      <c r="L208" s="19" t="s">
        <v>113</v>
      </c>
      <c r="M208" s="446" t="s">
        <v>113</v>
      </c>
      <c r="N208" s="446" t="s">
        <v>114</v>
      </c>
      <c r="O208" s="9"/>
    </row>
    <row r="209" spans="1:15" x14ac:dyDescent="0.3">
      <c r="A209" s="57" t="s">
        <v>321</v>
      </c>
      <c r="B209" s="16" t="s">
        <v>90</v>
      </c>
      <c r="C209" s="57" t="s">
        <v>322</v>
      </c>
      <c r="D209" s="17"/>
      <c r="E209" s="22" t="s">
        <v>174</v>
      </c>
      <c r="F209" s="22" t="s">
        <v>13</v>
      </c>
      <c r="G209" s="22" t="s">
        <v>30</v>
      </c>
      <c r="H209" s="21" t="s">
        <v>242</v>
      </c>
      <c r="I209" s="21" t="s">
        <v>242</v>
      </c>
      <c r="J209" s="21" t="s">
        <v>242</v>
      </c>
      <c r="K209" s="21" t="s">
        <v>242</v>
      </c>
      <c r="L209" s="21" t="s">
        <v>242</v>
      </c>
      <c r="M209" s="445" t="s">
        <v>114</v>
      </c>
      <c r="N209" s="445" t="s">
        <v>113</v>
      </c>
      <c r="O209" s="9"/>
    </row>
    <row r="210" spans="1:15" x14ac:dyDescent="0.3">
      <c r="A210" s="15">
        <v>273585000996</v>
      </c>
      <c r="B210" s="16" t="s">
        <v>90</v>
      </c>
      <c r="C210" s="22" t="s">
        <v>323</v>
      </c>
      <c r="D210" s="17" t="s">
        <v>173</v>
      </c>
      <c r="E210" s="22" t="s">
        <v>174</v>
      </c>
      <c r="F210" s="22" t="s">
        <v>18</v>
      </c>
      <c r="G210" s="22" t="s">
        <v>14</v>
      </c>
      <c r="H210" s="23" t="s">
        <v>114</v>
      </c>
      <c r="I210" s="23" t="s">
        <v>114</v>
      </c>
      <c r="J210" s="19" t="s">
        <v>114</v>
      </c>
      <c r="K210" s="19" t="s">
        <v>114</v>
      </c>
      <c r="L210" s="19" t="s">
        <v>114</v>
      </c>
      <c r="M210" s="449" t="s">
        <v>114</v>
      </c>
      <c r="N210" s="449" t="s">
        <v>114</v>
      </c>
      <c r="O210" s="9"/>
    </row>
    <row r="211" spans="1:15" x14ac:dyDescent="0.3">
      <c r="A211" s="15">
        <v>273585000082</v>
      </c>
      <c r="B211" s="16" t="s">
        <v>90</v>
      </c>
      <c r="C211" s="22" t="s">
        <v>324</v>
      </c>
      <c r="D211" s="17" t="s">
        <v>173</v>
      </c>
      <c r="E211" s="22" t="s">
        <v>174</v>
      </c>
      <c r="F211" s="22" t="s">
        <v>18</v>
      </c>
      <c r="G211" s="22" t="s">
        <v>14</v>
      </c>
      <c r="H211" s="23" t="s">
        <v>114</v>
      </c>
      <c r="I211" s="23" t="s">
        <v>114</v>
      </c>
      <c r="J211" s="19" t="s">
        <v>114</v>
      </c>
      <c r="K211" s="19" t="s">
        <v>114</v>
      </c>
      <c r="L211" s="19" t="s">
        <v>114</v>
      </c>
      <c r="M211" s="449" t="s">
        <v>114</v>
      </c>
      <c r="N211" s="449" t="s">
        <v>114</v>
      </c>
      <c r="O211" s="9"/>
    </row>
    <row r="212" spans="1:15" x14ac:dyDescent="0.3">
      <c r="A212" s="15">
        <v>273585000864</v>
      </c>
      <c r="B212" s="16" t="s">
        <v>90</v>
      </c>
      <c r="C212" s="22" t="s">
        <v>325</v>
      </c>
      <c r="D212" s="22"/>
      <c r="E212" s="22" t="s">
        <v>174</v>
      </c>
      <c r="F212" s="22" t="s">
        <v>18</v>
      </c>
      <c r="G212" s="22" t="s">
        <v>14</v>
      </c>
      <c r="H212" s="23" t="s">
        <v>114</v>
      </c>
      <c r="I212" s="23" t="s">
        <v>114</v>
      </c>
      <c r="J212" s="19" t="s">
        <v>114</v>
      </c>
      <c r="K212" s="19" t="s">
        <v>114</v>
      </c>
      <c r="L212" s="19" t="s">
        <v>113</v>
      </c>
      <c r="M212" s="446" t="s">
        <v>113</v>
      </c>
      <c r="N212" s="446" t="s">
        <v>114</v>
      </c>
      <c r="O212" s="9"/>
    </row>
    <row r="213" spans="1:15" x14ac:dyDescent="0.3">
      <c r="A213" s="15">
        <v>373585000052</v>
      </c>
      <c r="B213" s="16" t="s">
        <v>90</v>
      </c>
      <c r="C213" s="378" t="s">
        <v>91</v>
      </c>
      <c r="D213" s="22"/>
      <c r="E213" s="22" t="s">
        <v>174</v>
      </c>
      <c r="F213" s="22" t="s">
        <v>13</v>
      </c>
      <c r="G213" s="22" t="s">
        <v>30</v>
      </c>
      <c r="H213" s="23" t="s">
        <v>15</v>
      </c>
      <c r="I213" s="23" t="s">
        <v>15</v>
      </c>
      <c r="J213" s="19" t="s">
        <v>15</v>
      </c>
      <c r="K213" s="19" t="s">
        <v>113</v>
      </c>
      <c r="L213" s="19" t="s">
        <v>33</v>
      </c>
      <c r="M213" s="374" t="s">
        <v>33</v>
      </c>
      <c r="N213" s="374" t="s">
        <v>33</v>
      </c>
      <c r="O213" s="9"/>
    </row>
    <row r="214" spans="1:15" x14ac:dyDescent="0.3">
      <c r="A214" s="15">
        <v>273585000571</v>
      </c>
      <c r="B214" s="16" t="s">
        <v>90</v>
      </c>
      <c r="C214" s="17" t="s">
        <v>326</v>
      </c>
      <c r="D214" s="17"/>
      <c r="E214" s="17" t="s">
        <v>174</v>
      </c>
      <c r="F214" s="17" t="s">
        <v>18</v>
      </c>
      <c r="G214" s="17" t="s">
        <v>14</v>
      </c>
      <c r="H214" s="18" t="s">
        <v>114</v>
      </c>
      <c r="I214" s="18" t="s">
        <v>113</v>
      </c>
      <c r="J214" s="19" t="s">
        <v>113</v>
      </c>
      <c r="K214" s="19" t="s">
        <v>113</v>
      </c>
      <c r="L214" s="19" t="s">
        <v>114</v>
      </c>
      <c r="M214" s="446" t="s">
        <v>113</v>
      </c>
      <c r="N214" s="446" t="s">
        <v>114</v>
      </c>
      <c r="O214" s="9"/>
    </row>
    <row r="215" spans="1:15" x14ac:dyDescent="0.3">
      <c r="A215" s="15">
        <v>273616000892</v>
      </c>
      <c r="B215" s="16" t="s">
        <v>92</v>
      </c>
      <c r="C215" s="17" t="s">
        <v>327</v>
      </c>
      <c r="D215" s="17"/>
      <c r="E215" s="17" t="s">
        <v>174</v>
      </c>
      <c r="F215" s="17" t="s">
        <v>18</v>
      </c>
      <c r="G215" s="17" t="s">
        <v>14</v>
      </c>
      <c r="H215" s="18" t="s">
        <v>114</v>
      </c>
      <c r="I215" s="18" t="s">
        <v>113</v>
      </c>
      <c r="J215" s="19" t="s">
        <v>113</v>
      </c>
      <c r="K215" s="19" t="s">
        <v>113</v>
      </c>
      <c r="L215" s="19" t="s">
        <v>113</v>
      </c>
      <c r="M215" s="449" t="s">
        <v>114</v>
      </c>
      <c r="N215" s="449" t="s">
        <v>114</v>
      </c>
      <c r="O215" s="9"/>
    </row>
    <row r="216" spans="1:15" x14ac:dyDescent="0.3">
      <c r="A216" s="15">
        <v>173616000022</v>
      </c>
      <c r="B216" s="16" t="s">
        <v>92</v>
      </c>
      <c r="C216" s="22" t="s">
        <v>328</v>
      </c>
      <c r="D216" s="17" t="s">
        <v>173</v>
      </c>
      <c r="E216" s="22" t="s">
        <v>174</v>
      </c>
      <c r="F216" s="22" t="s">
        <v>13</v>
      </c>
      <c r="G216" s="22" t="s">
        <v>14</v>
      </c>
      <c r="H216" s="23" t="s">
        <v>113</v>
      </c>
      <c r="I216" s="23" t="s">
        <v>113</v>
      </c>
      <c r="J216" s="19" t="s">
        <v>114</v>
      </c>
      <c r="K216" s="19" t="s">
        <v>113</v>
      </c>
      <c r="L216" s="19" t="s">
        <v>113</v>
      </c>
      <c r="M216" s="375" t="s">
        <v>113</v>
      </c>
      <c r="N216" s="375" t="s">
        <v>113</v>
      </c>
      <c r="O216" s="9"/>
    </row>
    <row r="217" spans="1:15" x14ac:dyDescent="0.3">
      <c r="A217" s="15">
        <v>273616001902</v>
      </c>
      <c r="B217" s="16" t="s">
        <v>92</v>
      </c>
      <c r="C217" s="22" t="s">
        <v>329</v>
      </c>
      <c r="D217" s="22"/>
      <c r="E217" s="22" t="s">
        <v>174</v>
      </c>
      <c r="F217" s="22" t="s">
        <v>18</v>
      </c>
      <c r="G217" s="22" t="s">
        <v>14</v>
      </c>
      <c r="H217" s="23" t="s">
        <v>113</v>
      </c>
      <c r="I217" s="23" t="s">
        <v>113</v>
      </c>
      <c r="J217" s="19" t="s">
        <v>114</v>
      </c>
      <c r="K217" s="19" t="s">
        <v>114</v>
      </c>
      <c r="L217" s="19" t="s">
        <v>114</v>
      </c>
      <c r="M217" s="449" t="s">
        <v>114</v>
      </c>
      <c r="N217" s="449" t="s">
        <v>114</v>
      </c>
      <c r="O217" s="9"/>
    </row>
    <row r="218" spans="1:15" x14ac:dyDescent="0.3">
      <c r="A218" s="15">
        <v>273616000302</v>
      </c>
      <c r="B218" s="16" t="s">
        <v>92</v>
      </c>
      <c r="C218" s="22" t="s">
        <v>330</v>
      </c>
      <c r="D218" s="22"/>
      <c r="E218" s="22" t="s">
        <v>174</v>
      </c>
      <c r="F218" s="22" t="s">
        <v>18</v>
      </c>
      <c r="G218" s="22" t="s">
        <v>14</v>
      </c>
      <c r="H218" s="23" t="s">
        <v>114</v>
      </c>
      <c r="I218" s="23" t="s">
        <v>114</v>
      </c>
      <c r="J218" s="19" t="s">
        <v>114</v>
      </c>
      <c r="K218" s="19" t="s">
        <v>114</v>
      </c>
      <c r="L218" s="19" t="s">
        <v>114</v>
      </c>
      <c r="M218" s="449" t="s">
        <v>114</v>
      </c>
      <c r="N218" s="449" t="s">
        <v>114</v>
      </c>
      <c r="O218" s="9"/>
    </row>
    <row r="219" spans="1:15" x14ac:dyDescent="0.3">
      <c r="A219" s="15">
        <v>273616000094</v>
      </c>
      <c r="B219" s="16" t="s">
        <v>92</v>
      </c>
      <c r="C219" s="16" t="s">
        <v>331</v>
      </c>
      <c r="D219" s="16"/>
      <c r="E219" s="16" t="s">
        <v>174</v>
      </c>
      <c r="F219" s="16" t="s">
        <v>18</v>
      </c>
      <c r="G219" s="16" t="s">
        <v>14</v>
      </c>
      <c r="H219" s="30" t="s">
        <v>189</v>
      </c>
      <c r="I219" s="30" t="s">
        <v>189</v>
      </c>
      <c r="J219" s="30" t="s">
        <v>189</v>
      </c>
      <c r="K219" s="19" t="s">
        <v>114</v>
      </c>
      <c r="L219" s="19" t="s">
        <v>114</v>
      </c>
      <c r="M219" s="449" t="s">
        <v>114</v>
      </c>
      <c r="N219" s="449" t="s">
        <v>114</v>
      </c>
      <c r="O219" s="9"/>
    </row>
    <row r="220" spans="1:15" x14ac:dyDescent="0.3">
      <c r="A220" s="15">
        <v>173616000278</v>
      </c>
      <c r="B220" s="16" t="s">
        <v>92</v>
      </c>
      <c r="C220" s="22" t="s">
        <v>60</v>
      </c>
      <c r="D220" s="17" t="s">
        <v>173</v>
      </c>
      <c r="E220" s="22" t="s">
        <v>174</v>
      </c>
      <c r="F220" s="22" t="s">
        <v>13</v>
      </c>
      <c r="G220" s="22" t="s">
        <v>14</v>
      </c>
      <c r="H220" s="23" t="s">
        <v>113</v>
      </c>
      <c r="I220" s="23" t="s">
        <v>113</v>
      </c>
      <c r="J220" s="19" t="s">
        <v>113</v>
      </c>
      <c r="K220" s="19" t="s">
        <v>113</v>
      </c>
      <c r="L220" s="19" t="s">
        <v>15</v>
      </c>
      <c r="M220" s="446" t="s">
        <v>15</v>
      </c>
      <c r="N220" s="446" t="s">
        <v>113</v>
      </c>
      <c r="O220" s="9"/>
    </row>
    <row r="221" spans="1:15" x14ac:dyDescent="0.3">
      <c r="A221" s="15">
        <v>273616000141</v>
      </c>
      <c r="B221" s="16" t="s">
        <v>92</v>
      </c>
      <c r="C221" s="22" t="s">
        <v>332</v>
      </c>
      <c r="D221" s="17" t="s">
        <v>173</v>
      </c>
      <c r="E221" s="22" t="s">
        <v>174</v>
      </c>
      <c r="F221" s="22" t="s">
        <v>18</v>
      </c>
      <c r="G221" s="22" t="s">
        <v>14</v>
      </c>
      <c r="H221" s="23" t="s">
        <v>113</v>
      </c>
      <c r="I221" s="23" t="s">
        <v>113</v>
      </c>
      <c r="J221" s="19" t="s">
        <v>15</v>
      </c>
      <c r="K221" s="19" t="s">
        <v>15</v>
      </c>
      <c r="L221" s="19" t="s">
        <v>113</v>
      </c>
      <c r="M221" s="446" t="s">
        <v>113</v>
      </c>
      <c r="N221" s="446" t="s">
        <v>114</v>
      </c>
      <c r="O221" s="9"/>
    </row>
    <row r="222" spans="1:15" x14ac:dyDescent="0.3">
      <c r="A222" s="15">
        <v>273622000268</v>
      </c>
      <c r="B222" s="16" t="s">
        <v>333</v>
      </c>
      <c r="C222" s="20" t="s">
        <v>334</v>
      </c>
      <c r="D222" s="20"/>
      <c r="E222" s="20" t="s">
        <v>174</v>
      </c>
      <c r="F222" s="20" t="s">
        <v>18</v>
      </c>
      <c r="G222" s="20" t="s">
        <v>14</v>
      </c>
      <c r="H222" s="21" t="s">
        <v>113</v>
      </c>
      <c r="I222" s="21" t="s">
        <v>114</v>
      </c>
      <c r="J222" s="19" t="s">
        <v>114</v>
      </c>
      <c r="K222" s="19" t="s">
        <v>114</v>
      </c>
      <c r="L222" s="19" t="s">
        <v>114</v>
      </c>
      <c r="M222" s="449" t="s">
        <v>114</v>
      </c>
      <c r="N222" s="449" t="s">
        <v>114</v>
      </c>
      <c r="O222" s="9"/>
    </row>
    <row r="223" spans="1:15" x14ac:dyDescent="0.3">
      <c r="A223" s="15">
        <v>273622000683</v>
      </c>
      <c r="B223" s="16" t="s">
        <v>333</v>
      </c>
      <c r="C223" s="22" t="s">
        <v>335</v>
      </c>
      <c r="D223" s="17" t="s">
        <v>173</v>
      </c>
      <c r="E223" s="22" t="s">
        <v>174</v>
      </c>
      <c r="F223" s="22" t="s">
        <v>18</v>
      </c>
      <c r="G223" s="22" t="s">
        <v>14</v>
      </c>
      <c r="H223" s="23" t="s">
        <v>113</v>
      </c>
      <c r="I223" s="23" t="s">
        <v>113</v>
      </c>
      <c r="J223" s="19" t="s">
        <v>113</v>
      </c>
      <c r="K223" s="19" t="s">
        <v>15</v>
      </c>
      <c r="L223" s="19" t="s">
        <v>15</v>
      </c>
      <c r="M223" s="375" t="s">
        <v>113</v>
      </c>
      <c r="N223" s="375" t="s">
        <v>113</v>
      </c>
      <c r="O223" s="9"/>
    </row>
    <row r="224" spans="1:15" x14ac:dyDescent="0.3">
      <c r="A224" s="15">
        <v>273624001261</v>
      </c>
      <c r="B224" s="16" t="s">
        <v>93</v>
      </c>
      <c r="C224" s="20" t="s">
        <v>94</v>
      </c>
      <c r="D224" s="17" t="s">
        <v>173</v>
      </c>
      <c r="E224" s="20" t="s">
        <v>174</v>
      </c>
      <c r="F224" s="20" t="s">
        <v>18</v>
      </c>
      <c r="G224" s="20" t="s">
        <v>14</v>
      </c>
      <c r="H224" s="21" t="s">
        <v>15</v>
      </c>
      <c r="I224" s="21" t="s">
        <v>113</v>
      </c>
      <c r="J224" s="19" t="s">
        <v>15</v>
      </c>
      <c r="K224" s="19" t="s">
        <v>15</v>
      </c>
      <c r="L224" s="19" t="s">
        <v>15</v>
      </c>
      <c r="M224" s="446" t="s">
        <v>15</v>
      </c>
      <c r="N224" s="446" t="s">
        <v>113</v>
      </c>
      <c r="O224" s="9"/>
    </row>
    <row r="225" spans="1:15" x14ac:dyDescent="0.3">
      <c r="A225" s="15">
        <v>273624001199</v>
      </c>
      <c r="B225" s="16" t="s">
        <v>93</v>
      </c>
      <c r="C225" s="22" t="s">
        <v>336</v>
      </c>
      <c r="D225" s="22"/>
      <c r="E225" s="22" t="s">
        <v>174</v>
      </c>
      <c r="F225" s="22" t="s">
        <v>18</v>
      </c>
      <c r="G225" s="22" t="s">
        <v>14</v>
      </c>
      <c r="H225" s="23" t="s">
        <v>113</v>
      </c>
      <c r="I225" s="23" t="s">
        <v>113</v>
      </c>
      <c r="J225" s="19" t="s">
        <v>113</v>
      </c>
      <c r="K225" s="19" t="s">
        <v>113</v>
      </c>
      <c r="L225" s="19" t="s">
        <v>113</v>
      </c>
      <c r="M225" s="374" t="s">
        <v>113</v>
      </c>
      <c r="N225" s="374" t="s">
        <v>113</v>
      </c>
      <c r="O225" s="9"/>
    </row>
    <row r="226" spans="1:15" x14ac:dyDescent="0.3">
      <c r="A226" s="15">
        <v>273624000389</v>
      </c>
      <c r="B226" s="16" t="s">
        <v>93</v>
      </c>
      <c r="C226" s="22" t="s">
        <v>337</v>
      </c>
      <c r="D226" s="22"/>
      <c r="E226" s="22" t="s">
        <v>174</v>
      </c>
      <c r="F226" s="22" t="s">
        <v>18</v>
      </c>
      <c r="G226" s="22" t="s">
        <v>14</v>
      </c>
      <c r="H226" s="23" t="s">
        <v>113</v>
      </c>
      <c r="I226" s="23" t="s">
        <v>113</v>
      </c>
      <c r="J226" s="19" t="s">
        <v>113</v>
      </c>
      <c r="K226" s="19" t="s">
        <v>113</v>
      </c>
      <c r="L226" s="19" t="s">
        <v>113</v>
      </c>
      <c r="M226" s="374" t="s">
        <v>113</v>
      </c>
      <c r="N226" s="374" t="s">
        <v>113</v>
      </c>
      <c r="O226" s="9"/>
    </row>
    <row r="227" spans="1:15" x14ac:dyDescent="0.3">
      <c r="A227" s="15">
        <v>273624000541</v>
      </c>
      <c r="B227" s="16" t="s">
        <v>93</v>
      </c>
      <c r="C227" s="20" t="s">
        <v>338</v>
      </c>
      <c r="D227" s="20"/>
      <c r="E227" s="20" t="s">
        <v>174</v>
      </c>
      <c r="F227" s="20" t="s">
        <v>18</v>
      </c>
      <c r="G227" s="20" t="s">
        <v>14</v>
      </c>
      <c r="H227" s="21" t="s">
        <v>15</v>
      </c>
      <c r="I227" s="21" t="s">
        <v>113</v>
      </c>
      <c r="J227" s="19" t="s">
        <v>113</v>
      </c>
      <c r="K227" s="19" t="s">
        <v>113</v>
      </c>
      <c r="L227" s="19" t="s">
        <v>113</v>
      </c>
      <c r="M227" s="449" t="s">
        <v>114</v>
      </c>
      <c r="N227" s="449" t="s">
        <v>114</v>
      </c>
      <c r="O227" s="9"/>
    </row>
    <row r="228" spans="1:15" x14ac:dyDescent="0.3">
      <c r="A228" s="15">
        <v>273624000524</v>
      </c>
      <c r="B228" s="16" t="s">
        <v>93</v>
      </c>
      <c r="C228" s="20" t="s">
        <v>339</v>
      </c>
      <c r="D228" s="20"/>
      <c r="E228" s="20" t="s">
        <v>174</v>
      </c>
      <c r="F228" s="20" t="s">
        <v>18</v>
      </c>
      <c r="G228" s="20" t="s">
        <v>14</v>
      </c>
      <c r="H228" s="21" t="s">
        <v>113</v>
      </c>
      <c r="I228" s="21" t="s">
        <v>114</v>
      </c>
      <c r="J228" s="19" t="s">
        <v>114</v>
      </c>
      <c r="K228" s="19" t="s">
        <v>113</v>
      </c>
      <c r="L228" s="19" t="s">
        <v>113</v>
      </c>
      <c r="M228" s="446" t="s">
        <v>113</v>
      </c>
      <c r="N228" s="446" t="s">
        <v>114</v>
      </c>
      <c r="O228" s="9"/>
    </row>
    <row r="229" spans="1:15" x14ac:dyDescent="0.3">
      <c r="A229" s="15">
        <v>173624001704</v>
      </c>
      <c r="B229" s="16" t="s">
        <v>93</v>
      </c>
      <c r="C229" s="22" t="s">
        <v>340</v>
      </c>
      <c r="D229" s="17" t="s">
        <v>173</v>
      </c>
      <c r="E229" s="22" t="s">
        <v>174</v>
      </c>
      <c r="F229" s="22" t="s">
        <v>13</v>
      </c>
      <c r="G229" s="22" t="s">
        <v>14</v>
      </c>
      <c r="H229" s="23" t="s">
        <v>113</v>
      </c>
      <c r="I229" s="23" t="s">
        <v>113</v>
      </c>
      <c r="J229" s="19" t="s">
        <v>114</v>
      </c>
      <c r="K229" s="19" t="s">
        <v>114</v>
      </c>
      <c r="L229" s="19" t="s">
        <v>114</v>
      </c>
      <c r="M229" s="449" t="s">
        <v>114</v>
      </c>
      <c r="N229" s="449" t="s">
        <v>114</v>
      </c>
      <c r="O229" s="9"/>
    </row>
    <row r="230" spans="1:15" x14ac:dyDescent="0.3">
      <c r="A230" s="15">
        <v>273624000583</v>
      </c>
      <c r="B230" s="16" t="s">
        <v>93</v>
      </c>
      <c r="C230" s="22" t="s">
        <v>341</v>
      </c>
      <c r="D230" s="22"/>
      <c r="E230" s="22" t="s">
        <v>174</v>
      </c>
      <c r="F230" s="22" t="s">
        <v>18</v>
      </c>
      <c r="G230" s="22" t="s">
        <v>14</v>
      </c>
      <c r="H230" s="23" t="s">
        <v>114</v>
      </c>
      <c r="I230" s="23" t="s">
        <v>114</v>
      </c>
      <c r="J230" s="19" t="s">
        <v>114</v>
      </c>
      <c r="K230" s="19" t="s">
        <v>114</v>
      </c>
      <c r="L230" s="19" t="s">
        <v>114</v>
      </c>
      <c r="M230" s="446" t="s">
        <v>113</v>
      </c>
      <c r="N230" s="446" t="s">
        <v>114</v>
      </c>
      <c r="O230" s="9"/>
    </row>
    <row r="231" spans="1:15" x14ac:dyDescent="0.3">
      <c r="A231" s="15">
        <v>173624000015</v>
      </c>
      <c r="B231" s="16" t="s">
        <v>93</v>
      </c>
      <c r="C231" s="22" t="s">
        <v>342</v>
      </c>
      <c r="D231" s="22"/>
      <c r="E231" s="22" t="s">
        <v>174</v>
      </c>
      <c r="F231" s="22" t="s">
        <v>13</v>
      </c>
      <c r="G231" s="22" t="s">
        <v>14</v>
      </c>
      <c r="H231" s="23" t="s">
        <v>113</v>
      </c>
      <c r="I231" s="23" t="s">
        <v>113</v>
      </c>
      <c r="J231" s="19" t="s">
        <v>113</v>
      </c>
      <c r="K231" s="19" t="s">
        <v>15</v>
      </c>
      <c r="L231" s="19" t="s">
        <v>15</v>
      </c>
      <c r="M231" s="374" t="s">
        <v>113</v>
      </c>
      <c r="N231" s="374" t="s">
        <v>113</v>
      </c>
      <c r="O231" s="9"/>
    </row>
    <row r="232" spans="1:15" x14ac:dyDescent="0.3">
      <c r="A232" s="15">
        <v>273624001181</v>
      </c>
      <c r="B232" s="16" t="s">
        <v>93</v>
      </c>
      <c r="C232" s="22" t="s">
        <v>343</v>
      </c>
      <c r="D232" s="22"/>
      <c r="E232" s="22" t="s">
        <v>174</v>
      </c>
      <c r="F232" s="22" t="s">
        <v>18</v>
      </c>
      <c r="G232" s="22" t="s">
        <v>14</v>
      </c>
      <c r="H232" s="23" t="s">
        <v>113</v>
      </c>
      <c r="I232" s="23" t="s">
        <v>113</v>
      </c>
      <c r="J232" s="19" t="s">
        <v>113</v>
      </c>
      <c r="K232" s="19" t="s">
        <v>15</v>
      </c>
      <c r="L232" s="19" t="s">
        <v>113</v>
      </c>
      <c r="M232" s="374" t="s">
        <v>113</v>
      </c>
      <c r="N232" s="374" t="s">
        <v>113</v>
      </c>
      <c r="O232" s="9"/>
    </row>
    <row r="233" spans="1:15" x14ac:dyDescent="0.3">
      <c r="A233" s="15">
        <v>273671000320</v>
      </c>
      <c r="B233" s="16" t="s">
        <v>344</v>
      </c>
      <c r="C233" s="22" t="s">
        <v>345</v>
      </c>
      <c r="D233" s="22"/>
      <c r="E233" s="22" t="s">
        <v>174</v>
      </c>
      <c r="F233" s="22" t="s">
        <v>18</v>
      </c>
      <c r="G233" s="22" t="s">
        <v>14</v>
      </c>
      <c r="H233" s="23" t="s">
        <v>114</v>
      </c>
      <c r="I233" s="23" t="s">
        <v>114</v>
      </c>
      <c r="J233" s="19" t="s">
        <v>114</v>
      </c>
      <c r="K233" s="19" t="s">
        <v>114</v>
      </c>
      <c r="L233" s="19" t="s">
        <v>114</v>
      </c>
      <c r="M233" s="449" t="s">
        <v>114</v>
      </c>
      <c r="N233" s="449" t="s">
        <v>114</v>
      </c>
      <c r="O233" s="9"/>
    </row>
    <row r="234" spans="1:15" x14ac:dyDescent="0.3">
      <c r="A234" s="15">
        <v>173671000228</v>
      </c>
      <c r="B234" s="16" t="s">
        <v>344</v>
      </c>
      <c r="C234" s="22" t="s">
        <v>346</v>
      </c>
      <c r="D234" s="17" t="s">
        <v>173</v>
      </c>
      <c r="E234" s="22" t="s">
        <v>174</v>
      </c>
      <c r="F234" s="22" t="s">
        <v>13</v>
      </c>
      <c r="G234" s="22" t="s">
        <v>14</v>
      </c>
      <c r="H234" s="23" t="s">
        <v>113</v>
      </c>
      <c r="I234" s="23" t="s">
        <v>113</v>
      </c>
      <c r="J234" s="19" t="s">
        <v>113</v>
      </c>
      <c r="K234" s="19" t="s">
        <v>113</v>
      </c>
      <c r="L234" s="19" t="s">
        <v>114</v>
      </c>
      <c r="M234" s="449" t="s">
        <v>114</v>
      </c>
      <c r="N234" s="449" t="s">
        <v>114</v>
      </c>
      <c r="O234" s="9"/>
    </row>
    <row r="235" spans="1:15" x14ac:dyDescent="0.3">
      <c r="A235" s="15">
        <v>173671000201</v>
      </c>
      <c r="B235" s="16" t="s">
        <v>344</v>
      </c>
      <c r="C235" s="22" t="s">
        <v>347</v>
      </c>
      <c r="D235" s="22"/>
      <c r="E235" s="22" t="s">
        <v>174</v>
      </c>
      <c r="F235" s="22" t="s">
        <v>13</v>
      </c>
      <c r="G235" s="22" t="s">
        <v>14</v>
      </c>
      <c r="H235" s="23" t="s">
        <v>113</v>
      </c>
      <c r="I235" s="23" t="s">
        <v>113</v>
      </c>
      <c r="J235" s="19" t="s">
        <v>113</v>
      </c>
      <c r="K235" s="19" t="s">
        <v>113</v>
      </c>
      <c r="L235" s="19" t="s">
        <v>114</v>
      </c>
      <c r="M235" s="449" t="s">
        <v>114</v>
      </c>
      <c r="N235" s="449" t="s">
        <v>114</v>
      </c>
      <c r="O235" s="9"/>
    </row>
    <row r="236" spans="1:15" x14ac:dyDescent="0.3">
      <c r="A236" s="15">
        <v>273675000839</v>
      </c>
      <c r="B236" s="16" t="s">
        <v>348</v>
      </c>
      <c r="C236" s="22" t="s">
        <v>349</v>
      </c>
      <c r="D236" s="22"/>
      <c r="E236" s="22" t="s">
        <v>174</v>
      </c>
      <c r="F236" s="22" t="s">
        <v>18</v>
      </c>
      <c r="G236" s="22" t="s">
        <v>14</v>
      </c>
      <c r="H236" s="23" t="s">
        <v>113</v>
      </c>
      <c r="I236" s="23" t="s">
        <v>113</v>
      </c>
      <c r="J236" s="19" t="s">
        <v>113</v>
      </c>
      <c r="K236" s="19" t="s">
        <v>113</v>
      </c>
      <c r="L236" s="19" t="s">
        <v>113</v>
      </c>
      <c r="M236" s="449" t="s">
        <v>114</v>
      </c>
      <c r="N236" s="449" t="s">
        <v>114</v>
      </c>
      <c r="O236" s="9"/>
    </row>
    <row r="237" spans="1:15" x14ac:dyDescent="0.3">
      <c r="A237" s="15">
        <v>273675000847</v>
      </c>
      <c r="B237" s="16" t="s">
        <v>348</v>
      </c>
      <c r="C237" s="22" t="s">
        <v>350</v>
      </c>
      <c r="D237" s="22"/>
      <c r="E237" s="22" t="s">
        <v>174</v>
      </c>
      <c r="F237" s="22" t="s">
        <v>18</v>
      </c>
      <c r="G237" s="22" t="s">
        <v>14</v>
      </c>
      <c r="H237" s="23" t="s">
        <v>15</v>
      </c>
      <c r="I237" s="23" t="s">
        <v>15</v>
      </c>
      <c r="J237" s="19" t="s">
        <v>15</v>
      </c>
      <c r="K237" s="19" t="s">
        <v>113</v>
      </c>
      <c r="L237" s="19" t="s">
        <v>113</v>
      </c>
      <c r="M237" s="449" t="s">
        <v>114</v>
      </c>
      <c r="N237" s="449" t="s">
        <v>114</v>
      </c>
      <c r="O237" s="9"/>
    </row>
    <row r="238" spans="1:15" x14ac:dyDescent="0.3">
      <c r="A238" s="15">
        <v>173675000010</v>
      </c>
      <c r="B238" s="16" t="s">
        <v>348</v>
      </c>
      <c r="C238" s="22" t="s">
        <v>351</v>
      </c>
      <c r="D238" s="22"/>
      <c r="E238" s="22" t="s">
        <v>174</v>
      </c>
      <c r="F238" s="22" t="s">
        <v>13</v>
      </c>
      <c r="G238" s="22" t="s">
        <v>14</v>
      </c>
      <c r="H238" s="23" t="s">
        <v>15</v>
      </c>
      <c r="I238" s="23" t="s">
        <v>15</v>
      </c>
      <c r="J238" s="19" t="s">
        <v>15</v>
      </c>
      <c r="K238" s="19" t="s">
        <v>113</v>
      </c>
      <c r="L238" s="19" t="s">
        <v>113</v>
      </c>
      <c r="M238" s="375" t="s">
        <v>113</v>
      </c>
      <c r="N238" s="375" t="s">
        <v>113</v>
      </c>
      <c r="O238" s="9"/>
    </row>
    <row r="239" spans="1:15" x14ac:dyDescent="0.3">
      <c r="A239" s="15">
        <v>273675000537</v>
      </c>
      <c r="B239" s="16" t="s">
        <v>348</v>
      </c>
      <c r="C239" s="17" t="s">
        <v>352</v>
      </c>
      <c r="D239" s="17"/>
      <c r="E239" s="17" t="s">
        <v>174</v>
      </c>
      <c r="F239" s="17" t="s">
        <v>18</v>
      </c>
      <c r="G239" s="17" t="s">
        <v>14</v>
      </c>
      <c r="H239" s="18" t="s">
        <v>114</v>
      </c>
      <c r="I239" s="18" t="s">
        <v>113</v>
      </c>
      <c r="J239" s="19" t="s">
        <v>113</v>
      </c>
      <c r="K239" s="19" t="s">
        <v>114</v>
      </c>
      <c r="L239" s="19" t="s">
        <v>113</v>
      </c>
      <c r="M239" s="449" t="s">
        <v>114</v>
      </c>
      <c r="N239" s="449" t="s">
        <v>114</v>
      </c>
      <c r="O239" s="9"/>
    </row>
    <row r="240" spans="1:15" x14ac:dyDescent="0.3">
      <c r="A240" s="31">
        <v>273678000198</v>
      </c>
      <c r="B240" s="16" t="s">
        <v>577</v>
      </c>
      <c r="C240" s="32" t="s">
        <v>354</v>
      </c>
      <c r="D240" s="32"/>
      <c r="E240" s="22" t="s">
        <v>174</v>
      </c>
      <c r="F240" s="22" t="s">
        <v>18</v>
      </c>
      <c r="G240" s="22" t="s">
        <v>14</v>
      </c>
      <c r="H240" s="23" t="s">
        <v>189</v>
      </c>
      <c r="I240" s="23" t="s">
        <v>189</v>
      </c>
      <c r="J240" s="19" t="s">
        <v>189</v>
      </c>
      <c r="K240" s="19" t="s">
        <v>189</v>
      </c>
      <c r="L240" s="19" t="s">
        <v>114</v>
      </c>
      <c r="M240" s="449" t="s">
        <v>114</v>
      </c>
      <c r="N240" s="449" t="s">
        <v>114</v>
      </c>
      <c r="O240" s="9"/>
    </row>
    <row r="241" spans="1:15" x14ac:dyDescent="0.3">
      <c r="A241" s="15">
        <v>273678000040</v>
      </c>
      <c r="B241" s="16" t="s">
        <v>353</v>
      </c>
      <c r="C241" s="378" t="s">
        <v>355</v>
      </c>
      <c r="D241" s="22"/>
      <c r="E241" s="22" t="s">
        <v>174</v>
      </c>
      <c r="F241" s="22" t="s">
        <v>18</v>
      </c>
      <c r="G241" s="22" t="s">
        <v>14</v>
      </c>
      <c r="H241" s="23" t="s">
        <v>113</v>
      </c>
      <c r="I241" s="23" t="s">
        <v>113</v>
      </c>
      <c r="J241" s="19" t="s">
        <v>113</v>
      </c>
      <c r="K241" s="19" t="s">
        <v>113</v>
      </c>
      <c r="L241" s="19" t="s">
        <v>113</v>
      </c>
      <c r="M241" s="445" t="s">
        <v>113</v>
      </c>
      <c r="N241" s="445" t="s">
        <v>15</v>
      </c>
      <c r="O241" s="9"/>
    </row>
    <row r="242" spans="1:15" x14ac:dyDescent="0.3">
      <c r="A242" s="15">
        <v>273678000384</v>
      </c>
      <c r="B242" s="16" t="s">
        <v>353</v>
      </c>
      <c r="C242" s="22" t="s">
        <v>356</v>
      </c>
      <c r="D242" s="17" t="s">
        <v>173</v>
      </c>
      <c r="E242" s="22" t="s">
        <v>174</v>
      </c>
      <c r="F242" s="22" t="s">
        <v>18</v>
      </c>
      <c r="G242" s="22" t="s">
        <v>14</v>
      </c>
      <c r="H242" s="23" t="s">
        <v>114</v>
      </c>
      <c r="I242" s="23" t="s">
        <v>114</v>
      </c>
      <c r="J242" s="19" t="s">
        <v>114</v>
      </c>
      <c r="K242" s="19" t="s">
        <v>113</v>
      </c>
      <c r="L242" s="19" t="s">
        <v>113</v>
      </c>
      <c r="M242" s="450" t="s">
        <v>114</v>
      </c>
      <c r="N242" s="450" t="s">
        <v>114</v>
      </c>
      <c r="O242" s="9"/>
    </row>
    <row r="243" spans="1:15" x14ac:dyDescent="0.3">
      <c r="A243" s="15">
        <v>173678000037</v>
      </c>
      <c r="B243" s="16" t="s">
        <v>353</v>
      </c>
      <c r="C243" s="22" t="s">
        <v>357</v>
      </c>
      <c r="D243" s="22"/>
      <c r="E243" s="22" t="s">
        <v>174</v>
      </c>
      <c r="F243" s="22" t="s">
        <v>13</v>
      </c>
      <c r="G243" s="22" t="s">
        <v>14</v>
      </c>
      <c r="H243" s="23" t="s">
        <v>113</v>
      </c>
      <c r="I243" s="23" t="s">
        <v>113</v>
      </c>
      <c r="J243" s="19" t="s">
        <v>113</v>
      </c>
      <c r="K243" s="19" t="s">
        <v>113</v>
      </c>
      <c r="L243" s="19" t="s">
        <v>15</v>
      </c>
      <c r="M243" s="374" t="s">
        <v>113</v>
      </c>
      <c r="N243" s="374" t="s">
        <v>113</v>
      </c>
      <c r="O243" s="9"/>
    </row>
    <row r="244" spans="1:15" x14ac:dyDescent="0.3">
      <c r="A244" s="15">
        <v>173686000020</v>
      </c>
      <c r="B244" s="16" t="s">
        <v>358</v>
      </c>
      <c r="C244" s="22" t="s">
        <v>359</v>
      </c>
      <c r="D244" s="17" t="s">
        <v>173</v>
      </c>
      <c r="E244" s="22" t="s">
        <v>174</v>
      </c>
      <c r="F244" s="22" t="s">
        <v>13</v>
      </c>
      <c r="G244" s="22" t="s">
        <v>14</v>
      </c>
      <c r="H244" s="23" t="s">
        <v>113</v>
      </c>
      <c r="I244" s="23" t="s">
        <v>113</v>
      </c>
      <c r="J244" s="19" t="s">
        <v>113</v>
      </c>
      <c r="K244" s="19" t="s">
        <v>15</v>
      </c>
      <c r="L244" s="439" t="s">
        <v>15</v>
      </c>
      <c r="M244" s="375" t="s">
        <v>113</v>
      </c>
      <c r="N244" s="375" t="s">
        <v>113</v>
      </c>
      <c r="O244" s="9"/>
    </row>
    <row r="245" spans="1:15" x14ac:dyDescent="0.3">
      <c r="A245" s="15">
        <v>273686000083</v>
      </c>
      <c r="B245" s="16" t="s">
        <v>358</v>
      </c>
      <c r="C245" s="22" t="s">
        <v>360</v>
      </c>
      <c r="D245" s="22"/>
      <c r="E245" s="22" t="s">
        <v>174</v>
      </c>
      <c r="F245" s="22" t="s">
        <v>18</v>
      </c>
      <c r="G245" s="22" t="s">
        <v>14</v>
      </c>
      <c r="H245" s="23" t="s">
        <v>113</v>
      </c>
      <c r="I245" s="23" t="s">
        <v>113</v>
      </c>
      <c r="J245" s="19" t="s">
        <v>113</v>
      </c>
      <c r="K245" s="19" t="s">
        <v>15</v>
      </c>
      <c r="L245" s="439" t="s">
        <v>15</v>
      </c>
      <c r="M245" s="375" t="s">
        <v>113</v>
      </c>
      <c r="N245" s="375" t="s">
        <v>113</v>
      </c>
      <c r="O245" s="9"/>
    </row>
    <row r="246" spans="1:15" x14ac:dyDescent="0.3">
      <c r="A246" s="15">
        <v>273686000261</v>
      </c>
      <c r="B246" s="16" t="s">
        <v>358</v>
      </c>
      <c r="C246" s="16" t="s">
        <v>361</v>
      </c>
      <c r="D246" s="17" t="s">
        <v>173</v>
      </c>
      <c r="E246" s="16" t="s">
        <v>174</v>
      </c>
      <c r="F246" s="16" t="s">
        <v>18</v>
      </c>
      <c r="G246" s="16" t="s">
        <v>14</v>
      </c>
      <c r="H246" s="49" t="s">
        <v>114</v>
      </c>
      <c r="I246" s="30" t="s">
        <v>189</v>
      </c>
      <c r="J246" s="30" t="s">
        <v>189</v>
      </c>
      <c r="K246" s="19" t="s">
        <v>113</v>
      </c>
      <c r="L246" s="439" t="s">
        <v>15</v>
      </c>
      <c r="M246" s="375" t="s">
        <v>113</v>
      </c>
      <c r="N246" s="375" t="s">
        <v>113</v>
      </c>
      <c r="O246" s="9"/>
    </row>
    <row r="247" spans="1:15" x14ac:dyDescent="0.3">
      <c r="A247" s="15">
        <v>173770000019</v>
      </c>
      <c r="B247" s="16" t="s">
        <v>362</v>
      </c>
      <c r="C247" s="22" t="s">
        <v>363</v>
      </c>
      <c r="D247" s="22"/>
      <c r="E247" s="22" t="s">
        <v>174</v>
      </c>
      <c r="F247" s="22" t="s">
        <v>13</v>
      </c>
      <c r="G247" s="22" t="s">
        <v>14</v>
      </c>
      <c r="H247" s="23" t="s">
        <v>113</v>
      </c>
      <c r="I247" s="23" t="s">
        <v>113</v>
      </c>
      <c r="J247" s="19" t="s">
        <v>113</v>
      </c>
      <c r="K247" s="19" t="s">
        <v>113</v>
      </c>
      <c r="L247" s="19" t="s">
        <v>113</v>
      </c>
      <c r="M247" s="446" t="s">
        <v>113</v>
      </c>
      <c r="N247" s="446" t="s">
        <v>114</v>
      </c>
      <c r="O247" s="9"/>
    </row>
    <row r="248" spans="1:15" x14ac:dyDescent="0.3">
      <c r="A248" s="15">
        <v>173854000014</v>
      </c>
      <c r="B248" s="16" t="s">
        <v>364</v>
      </c>
      <c r="C248" s="20" t="s">
        <v>365</v>
      </c>
      <c r="D248" s="20"/>
      <c r="E248" s="20" t="s">
        <v>174</v>
      </c>
      <c r="F248" s="20" t="s">
        <v>13</v>
      </c>
      <c r="G248" s="20" t="s">
        <v>14</v>
      </c>
      <c r="H248" s="21" t="s">
        <v>113</v>
      </c>
      <c r="I248" s="21" t="s">
        <v>114</v>
      </c>
      <c r="J248" s="19" t="s">
        <v>114</v>
      </c>
      <c r="K248" s="19" t="s">
        <v>113</v>
      </c>
      <c r="L248" s="19" t="s">
        <v>113</v>
      </c>
      <c r="M248" s="374" t="s">
        <v>113</v>
      </c>
      <c r="N248" s="374" t="s">
        <v>113</v>
      </c>
      <c r="O248" s="9"/>
    </row>
    <row r="249" spans="1:15" x14ac:dyDescent="0.3">
      <c r="A249" s="15">
        <v>273854000329</v>
      </c>
      <c r="B249" s="16" t="s">
        <v>364</v>
      </c>
      <c r="C249" s="22" t="s">
        <v>366</v>
      </c>
      <c r="D249" s="22"/>
      <c r="E249" s="22" t="s">
        <v>174</v>
      </c>
      <c r="F249" s="22" t="s">
        <v>18</v>
      </c>
      <c r="G249" s="22" t="s">
        <v>14</v>
      </c>
      <c r="H249" s="23" t="s">
        <v>113</v>
      </c>
      <c r="I249" s="23" t="s">
        <v>113</v>
      </c>
      <c r="J249" s="19" t="s">
        <v>113</v>
      </c>
      <c r="K249" s="19" t="s">
        <v>113</v>
      </c>
      <c r="L249" s="19" t="s">
        <v>15</v>
      </c>
      <c r="M249" s="374" t="s">
        <v>113</v>
      </c>
      <c r="N249" s="374" t="s">
        <v>113</v>
      </c>
      <c r="O249" s="9"/>
    </row>
    <row r="250" spans="1:15" x14ac:dyDescent="0.3">
      <c r="A250" s="15">
        <v>173861000721</v>
      </c>
      <c r="B250" s="16" t="s">
        <v>95</v>
      </c>
      <c r="C250" s="22" t="s">
        <v>367</v>
      </c>
      <c r="D250" s="17" t="s">
        <v>173</v>
      </c>
      <c r="E250" s="22" t="s">
        <v>174</v>
      </c>
      <c r="F250" s="22" t="s">
        <v>13</v>
      </c>
      <c r="G250" s="22" t="s">
        <v>14</v>
      </c>
      <c r="H250" s="23" t="s">
        <v>113</v>
      </c>
      <c r="I250" s="23" t="s">
        <v>113</v>
      </c>
      <c r="J250" s="19" t="s">
        <v>15</v>
      </c>
      <c r="K250" s="19" t="s">
        <v>15</v>
      </c>
      <c r="L250" s="19" t="s">
        <v>15</v>
      </c>
      <c r="M250" s="374" t="s">
        <v>113</v>
      </c>
      <c r="N250" s="374" t="s">
        <v>113</v>
      </c>
      <c r="O250" s="9"/>
    </row>
    <row r="251" spans="1:15" x14ac:dyDescent="0.3">
      <c r="A251" s="15">
        <v>173861000038</v>
      </c>
      <c r="B251" s="16" t="s">
        <v>95</v>
      </c>
      <c r="C251" s="22" t="s">
        <v>96</v>
      </c>
      <c r="D251" s="22"/>
      <c r="E251" s="22" t="s">
        <v>174</v>
      </c>
      <c r="F251" s="22" t="s">
        <v>13</v>
      </c>
      <c r="G251" s="22" t="s">
        <v>14</v>
      </c>
      <c r="H251" s="23" t="s">
        <v>15</v>
      </c>
      <c r="I251" s="23" t="s">
        <v>15</v>
      </c>
      <c r="J251" s="19" t="s">
        <v>15</v>
      </c>
      <c r="K251" s="19" t="s">
        <v>15</v>
      </c>
      <c r="L251" s="19" t="s">
        <v>15</v>
      </c>
      <c r="M251" s="446" t="s">
        <v>15</v>
      </c>
      <c r="N251" s="446" t="s">
        <v>113</v>
      </c>
      <c r="O251" s="9"/>
    </row>
    <row r="252" spans="1:15" x14ac:dyDescent="0.3">
      <c r="A252" s="15">
        <v>173861000771</v>
      </c>
      <c r="B252" s="16" t="s">
        <v>95</v>
      </c>
      <c r="C252" s="22" t="s">
        <v>17</v>
      </c>
      <c r="D252" s="22"/>
      <c r="E252" s="22" t="s">
        <v>174</v>
      </c>
      <c r="F252" s="22" t="s">
        <v>13</v>
      </c>
      <c r="G252" s="22" t="s">
        <v>14</v>
      </c>
      <c r="H252" s="23" t="s">
        <v>114</v>
      </c>
      <c r="I252" s="23" t="s">
        <v>114</v>
      </c>
      <c r="J252" s="19" t="s">
        <v>114</v>
      </c>
      <c r="K252" s="19" t="s">
        <v>114</v>
      </c>
      <c r="L252" s="19" t="s">
        <v>114</v>
      </c>
      <c r="M252" s="449" t="s">
        <v>114</v>
      </c>
      <c r="N252" s="449" t="s">
        <v>114</v>
      </c>
      <c r="O252" s="9"/>
    </row>
    <row r="253" spans="1:15" x14ac:dyDescent="0.3">
      <c r="A253" s="15">
        <v>273861000253</v>
      </c>
      <c r="B253" s="16" t="s">
        <v>95</v>
      </c>
      <c r="C253" s="22" t="s">
        <v>368</v>
      </c>
      <c r="D253" s="22"/>
      <c r="E253" s="22" t="s">
        <v>174</v>
      </c>
      <c r="F253" s="22" t="s">
        <v>18</v>
      </c>
      <c r="G253" s="22" t="s">
        <v>14</v>
      </c>
      <c r="H253" s="23" t="s">
        <v>113</v>
      </c>
      <c r="I253" s="23" t="s">
        <v>113</v>
      </c>
      <c r="J253" s="19" t="s">
        <v>113</v>
      </c>
      <c r="K253" s="19" t="s">
        <v>113</v>
      </c>
      <c r="L253" s="19" t="s">
        <v>113</v>
      </c>
      <c r="M253" s="449" t="s">
        <v>114</v>
      </c>
      <c r="N253" s="449" t="s">
        <v>114</v>
      </c>
      <c r="O253" s="9"/>
    </row>
    <row r="254" spans="1:15" x14ac:dyDescent="0.3">
      <c r="A254" s="15">
        <v>273861000571</v>
      </c>
      <c r="B254" s="16" t="s">
        <v>95</v>
      </c>
      <c r="C254" s="22" t="s">
        <v>369</v>
      </c>
      <c r="D254" s="22"/>
      <c r="E254" s="22" t="s">
        <v>174</v>
      </c>
      <c r="F254" s="22" t="s">
        <v>18</v>
      </c>
      <c r="G254" s="22" t="s">
        <v>14</v>
      </c>
      <c r="H254" s="23" t="s">
        <v>113</v>
      </c>
      <c r="I254" s="23" t="s">
        <v>113</v>
      </c>
      <c r="J254" s="19" t="s">
        <v>113</v>
      </c>
      <c r="K254" s="19" t="s">
        <v>113</v>
      </c>
      <c r="L254" s="19" t="s">
        <v>113</v>
      </c>
      <c r="M254" s="374" t="s">
        <v>113</v>
      </c>
      <c r="N254" s="374" t="s">
        <v>113</v>
      </c>
      <c r="O254" s="9"/>
    </row>
    <row r="255" spans="1:15" x14ac:dyDescent="0.3">
      <c r="A255" s="15">
        <v>273870000193</v>
      </c>
      <c r="B255" s="16" t="s">
        <v>97</v>
      </c>
      <c r="C255" s="22" t="s">
        <v>98</v>
      </c>
      <c r="D255" s="22"/>
      <c r="E255" s="22" t="s">
        <v>174</v>
      </c>
      <c r="F255" s="22" t="s">
        <v>18</v>
      </c>
      <c r="G255" s="22" t="s">
        <v>14</v>
      </c>
      <c r="H255" s="23" t="s">
        <v>113</v>
      </c>
      <c r="I255" s="23" t="s">
        <v>113</v>
      </c>
      <c r="J255" s="19" t="s">
        <v>15</v>
      </c>
      <c r="K255" s="19" t="s">
        <v>15</v>
      </c>
      <c r="L255" s="19" t="s">
        <v>15</v>
      </c>
      <c r="M255" s="446" t="s">
        <v>15</v>
      </c>
      <c r="N255" s="446" t="s">
        <v>113</v>
      </c>
      <c r="O255" s="9"/>
    </row>
    <row r="256" spans="1:15" x14ac:dyDescent="0.3">
      <c r="A256" s="15">
        <v>273870000371</v>
      </c>
      <c r="B256" s="16" t="s">
        <v>97</v>
      </c>
      <c r="C256" s="22" t="s">
        <v>370</v>
      </c>
      <c r="D256" s="22"/>
      <c r="E256" s="22" t="s">
        <v>174</v>
      </c>
      <c r="F256" s="22" t="s">
        <v>18</v>
      </c>
      <c r="G256" s="22" t="s">
        <v>14</v>
      </c>
      <c r="H256" s="23" t="s">
        <v>114</v>
      </c>
      <c r="I256" s="23" t="s">
        <v>114</v>
      </c>
      <c r="J256" s="19" t="s">
        <v>113</v>
      </c>
      <c r="K256" s="19" t="s">
        <v>113</v>
      </c>
      <c r="L256" s="19" t="s">
        <v>113</v>
      </c>
      <c r="M256" s="374" t="s">
        <v>113</v>
      </c>
      <c r="N256" s="374" t="s">
        <v>113</v>
      </c>
      <c r="O256" s="9"/>
    </row>
    <row r="257" spans="1:15" x14ac:dyDescent="0.3">
      <c r="A257" s="15">
        <v>173870000512</v>
      </c>
      <c r="B257" s="16" t="s">
        <v>97</v>
      </c>
      <c r="C257" s="22" t="s">
        <v>99</v>
      </c>
      <c r="D257" s="22"/>
      <c r="E257" s="22" t="s">
        <v>174</v>
      </c>
      <c r="F257" s="22" t="s">
        <v>13</v>
      </c>
      <c r="G257" s="22" t="s">
        <v>14</v>
      </c>
      <c r="H257" s="23" t="s">
        <v>113</v>
      </c>
      <c r="I257" s="23" t="s">
        <v>113</v>
      </c>
      <c r="J257" s="19" t="s">
        <v>113</v>
      </c>
      <c r="K257" s="19" t="s">
        <v>15</v>
      </c>
      <c r="L257" s="19" t="s">
        <v>15</v>
      </c>
      <c r="M257" s="446" t="s">
        <v>15</v>
      </c>
      <c r="N257" s="446" t="s">
        <v>113</v>
      </c>
      <c r="O257" s="9"/>
    </row>
    <row r="258" spans="1:15" x14ac:dyDescent="0.3">
      <c r="A258" s="15">
        <v>173870000521</v>
      </c>
      <c r="B258" s="16" t="s">
        <v>97</v>
      </c>
      <c r="C258" s="378" t="s">
        <v>100</v>
      </c>
      <c r="D258" s="17" t="s">
        <v>173</v>
      </c>
      <c r="E258" s="22" t="s">
        <v>174</v>
      </c>
      <c r="F258" s="22" t="s">
        <v>13</v>
      </c>
      <c r="G258" s="22" t="s">
        <v>14</v>
      </c>
      <c r="H258" s="23" t="s">
        <v>15</v>
      </c>
      <c r="I258" s="23" t="s">
        <v>15</v>
      </c>
      <c r="J258" s="19" t="s">
        <v>15</v>
      </c>
      <c r="K258" s="19" t="s">
        <v>15</v>
      </c>
      <c r="L258" s="19" t="s">
        <v>33</v>
      </c>
      <c r="M258" s="446" t="s">
        <v>33</v>
      </c>
      <c r="N258" s="446" t="s">
        <v>15</v>
      </c>
      <c r="O258" s="9"/>
    </row>
    <row r="259" spans="1:15" x14ac:dyDescent="0.3">
      <c r="A259" s="15">
        <v>273873000615</v>
      </c>
      <c r="B259" s="16" t="s">
        <v>371</v>
      </c>
      <c r="C259" s="17" t="s">
        <v>372</v>
      </c>
      <c r="D259" s="17" t="s">
        <v>173</v>
      </c>
      <c r="E259" s="17" t="s">
        <v>174</v>
      </c>
      <c r="F259" s="17" t="s">
        <v>18</v>
      </c>
      <c r="G259" s="17" t="s">
        <v>14</v>
      </c>
      <c r="H259" s="18" t="s">
        <v>114</v>
      </c>
      <c r="I259" s="18" t="s">
        <v>113</v>
      </c>
      <c r="J259" s="19" t="s">
        <v>113</v>
      </c>
      <c r="K259" s="19" t="s">
        <v>113</v>
      </c>
      <c r="L259" s="19" t="s">
        <v>113</v>
      </c>
      <c r="M259" s="374" t="s">
        <v>113</v>
      </c>
      <c r="N259" s="374" t="s">
        <v>113</v>
      </c>
      <c r="O259" s="9"/>
    </row>
    <row r="260" spans="1:15" x14ac:dyDescent="0.3">
      <c r="A260" s="15">
        <v>173873000041</v>
      </c>
      <c r="B260" s="16" t="s">
        <v>371</v>
      </c>
      <c r="C260" s="22" t="s">
        <v>373</v>
      </c>
      <c r="D260" s="17" t="s">
        <v>173</v>
      </c>
      <c r="E260" s="22" t="s">
        <v>174</v>
      </c>
      <c r="F260" s="22" t="s">
        <v>13</v>
      </c>
      <c r="G260" s="22" t="s">
        <v>14</v>
      </c>
      <c r="H260" s="23" t="s">
        <v>113</v>
      </c>
      <c r="I260" s="23" t="s">
        <v>113</v>
      </c>
      <c r="J260" s="19" t="s">
        <v>113</v>
      </c>
      <c r="K260" s="19" t="s">
        <v>113</v>
      </c>
      <c r="L260" s="19" t="s">
        <v>113</v>
      </c>
      <c r="M260" s="374" t="s">
        <v>113</v>
      </c>
      <c r="N260" s="374" t="s">
        <v>113</v>
      </c>
      <c r="O260" s="9"/>
    </row>
    <row r="261" spans="1:15" x14ac:dyDescent="0.3">
      <c r="A261" s="10"/>
      <c r="B261" s="443"/>
      <c r="C261" s="10"/>
      <c r="D261" s="10"/>
      <c r="E261" s="10"/>
      <c r="F261" s="10"/>
      <c r="G261" s="10"/>
      <c r="H261" s="10"/>
      <c r="I261" s="10"/>
      <c r="J261" s="10"/>
      <c r="K261" s="10"/>
      <c r="L261" s="10"/>
      <c r="M261" s="10"/>
      <c r="N261" s="9"/>
      <c r="O261" s="9"/>
    </row>
    <row r="262" spans="1:15" x14ac:dyDescent="0.3">
      <c r="A262" s="10"/>
      <c r="B262" s="10"/>
      <c r="C262" s="10"/>
      <c r="D262" s="10"/>
      <c r="E262" s="10"/>
      <c r="F262" s="10"/>
      <c r="G262" s="10"/>
      <c r="H262" s="10"/>
      <c r="I262" s="10"/>
      <c r="J262" s="10"/>
      <c r="K262" s="10"/>
      <c r="L262" s="10"/>
      <c r="M262" s="10"/>
      <c r="N262" s="9"/>
      <c r="O262" s="9"/>
    </row>
    <row r="263" spans="1:15" x14ac:dyDescent="0.3">
      <c r="A263" s="735" t="s">
        <v>374</v>
      </c>
      <c r="B263" s="735"/>
      <c r="C263" s="735"/>
      <c r="D263" s="735"/>
      <c r="E263" s="735"/>
      <c r="F263" s="10"/>
      <c r="G263" s="10"/>
      <c r="H263" s="10"/>
      <c r="I263" s="10"/>
      <c r="J263" s="10"/>
      <c r="K263" s="10"/>
      <c r="L263" s="10"/>
      <c r="M263" s="10"/>
      <c r="N263" s="9"/>
      <c r="O263" s="9"/>
    </row>
    <row r="264" spans="1:15" x14ac:dyDescent="0.3">
      <c r="A264" s="444" t="s">
        <v>189</v>
      </c>
      <c r="B264" s="10" t="s">
        <v>579</v>
      </c>
      <c r="C264" s="10"/>
      <c r="D264" s="10"/>
      <c r="E264" s="10"/>
      <c r="F264" s="10"/>
      <c r="G264" s="10"/>
      <c r="H264" s="10"/>
      <c r="I264" s="10"/>
      <c r="J264" s="10"/>
      <c r="K264" s="10"/>
      <c r="L264" s="10"/>
      <c r="M264" s="10"/>
      <c r="N264" s="9"/>
      <c r="O264" s="9"/>
    </row>
    <row r="265" spans="1:15" x14ac:dyDescent="0.3">
      <c r="A265" s="9"/>
      <c r="B265" s="9"/>
      <c r="C265" s="9"/>
      <c r="D265" s="9"/>
      <c r="E265" s="9"/>
      <c r="F265" s="9"/>
      <c r="G265" s="9"/>
      <c r="H265" s="9"/>
      <c r="I265" s="9"/>
      <c r="J265" s="9"/>
      <c r="K265" s="9"/>
      <c r="L265" s="9"/>
      <c r="M265" s="9"/>
      <c r="N265" s="9"/>
      <c r="O265" s="9"/>
    </row>
    <row r="266" spans="1:15" x14ac:dyDescent="0.3">
      <c r="A266" s="9"/>
      <c r="B266" s="9"/>
      <c r="C266" s="9"/>
      <c r="D266" s="9"/>
      <c r="E266" s="9"/>
      <c r="F266" s="9"/>
      <c r="G266" s="9"/>
      <c r="H266" s="9"/>
      <c r="I266" s="9"/>
      <c r="J266" s="9"/>
      <c r="K266" s="9"/>
      <c r="L266" s="9"/>
      <c r="M266" s="9"/>
      <c r="N266" s="9"/>
      <c r="O266" s="9"/>
    </row>
    <row r="267" spans="1:15" x14ac:dyDescent="0.3">
      <c r="A267" s="9"/>
      <c r="B267" s="9"/>
      <c r="C267" s="9"/>
      <c r="D267" s="9"/>
      <c r="E267" s="9"/>
      <c r="F267" s="9"/>
      <c r="G267" s="9"/>
      <c r="H267" s="9"/>
      <c r="I267" s="9"/>
      <c r="J267" s="9"/>
      <c r="K267" s="9"/>
      <c r="L267" s="9"/>
      <c r="M267" s="9"/>
      <c r="N267" s="9"/>
      <c r="O267" s="9"/>
    </row>
    <row r="268" spans="1:15" x14ac:dyDescent="0.3">
      <c r="A268" s="9"/>
      <c r="B268" s="9"/>
      <c r="C268" s="9"/>
      <c r="D268" s="9"/>
      <c r="E268" s="9"/>
      <c r="F268" s="9"/>
      <c r="G268" s="9"/>
      <c r="H268" s="9"/>
      <c r="I268" s="9"/>
      <c r="J268" s="9"/>
      <c r="K268" s="9"/>
      <c r="L268" s="9"/>
      <c r="M268" s="9"/>
      <c r="N268" s="9"/>
      <c r="O268" s="9"/>
    </row>
    <row r="269" spans="1:15" x14ac:dyDescent="0.3">
      <c r="A269" s="9"/>
      <c r="B269" s="9"/>
      <c r="C269" s="9"/>
      <c r="D269" s="9"/>
      <c r="E269" s="9"/>
      <c r="F269" s="9"/>
      <c r="G269" s="9"/>
      <c r="H269" s="9"/>
      <c r="I269" s="9"/>
      <c r="J269" s="9"/>
      <c r="K269" s="9"/>
      <c r="L269" s="9"/>
      <c r="M269" s="9"/>
      <c r="N269" s="9"/>
      <c r="O269" s="9"/>
    </row>
    <row r="270" spans="1:15" x14ac:dyDescent="0.3">
      <c r="A270" s="9"/>
      <c r="B270" s="9"/>
      <c r="C270" s="9"/>
      <c r="D270" s="9"/>
      <c r="E270" s="9"/>
      <c r="F270" s="9"/>
      <c r="G270" s="9"/>
      <c r="H270" s="9"/>
      <c r="I270" s="9"/>
      <c r="J270" s="9"/>
      <c r="K270" s="9"/>
      <c r="L270" s="9"/>
      <c r="M270" s="9"/>
      <c r="N270" s="9"/>
      <c r="O270" s="9"/>
    </row>
    <row r="271" spans="1:15" x14ac:dyDescent="0.3">
      <c r="A271" s="9"/>
      <c r="B271" s="9"/>
      <c r="C271" s="9"/>
      <c r="D271" s="9"/>
      <c r="E271" s="9"/>
      <c r="F271" s="9"/>
      <c r="G271" s="9"/>
      <c r="H271" s="9"/>
      <c r="I271" s="9"/>
      <c r="J271" s="9"/>
      <c r="K271" s="9"/>
      <c r="L271" s="9"/>
      <c r="M271" s="9"/>
      <c r="N271" s="9"/>
      <c r="O271" s="9"/>
    </row>
    <row r="272" spans="1:15" x14ac:dyDescent="0.3">
      <c r="A272" s="9"/>
      <c r="B272" s="9"/>
      <c r="C272" s="9"/>
      <c r="D272" s="9"/>
      <c r="E272" s="9"/>
      <c r="F272" s="9"/>
      <c r="G272" s="9"/>
      <c r="H272" s="9"/>
      <c r="I272" s="9"/>
      <c r="J272" s="9"/>
      <c r="K272" s="9"/>
      <c r="L272" s="9"/>
      <c r="M272" s="9"/>
      <c r="N272" s="9"/>
      <c r="O272" s="9"/>
    </row>
    <row r="273" spans="1:15" x14ac:dyDescent="0.3">
      <c r="A273" s="9"/>
      <c r="B273" s="9"/>
      <c r="C273" s="9"/>
      <c r="D273" s="9"/>
      <c r="E273" s="9"/>
      <c r="F273" s="9"/>
      <c r="G273" s="9"/>
      <c r="H273" s="9"/>
      <c r="I273" s="9"/>
      <c r="J273" s="9"/>
      <c r="K273" s="9"/>
      <c r="L273" s="9"/>
      <c r="M273" s="9"/>
      <c r="N273" s="9"/>
      <c r="O273" s="9"/>
    </row>
    <row r="274" spans="1:15" x14ac:dyDescent="0.3">
      <c r="A274" s="9"/>
      <c r="B274" s="9"/>
      <c r="C274" s="9"/>
      <c r="D274" s="9"/>
      <c r="E274" s="9"/>
      <c r="F274" s="9"/>
      <c r="G274" s="9"/>
      <c r="H274" s="9"/>
      <c r="I274" s="9"/>
      <c r="J274" s="9"/>
      <c r="K274" s="9"/>
      <c r="L274" s="9"/>
      <c r="M274" s="9"/>
      <c r="N274" s="9"/>
      <c r="O274" s="9"/>
    </row>
  </sheetData>
  <sheetProtection algorithmName="SHA-512" hashValue="g6lqLqqXtDiAE+Vt6O0gcKzYVpe8QiIrD6xStQFfAMAkttskuRS02U3eNv33EFqvNgaSZkOSm3HkJeL5B8KFUQ==" saltValue="k813+LUd/WxjBKx778F8Vg==" spinCount="100000" sheet="1" objects="1" scenarios="1"/>
  <autoFilter ref="B17:N260" xr:uid="{EC348F98-3549-4310-B9D5-48DDFC8D7F84}"/>
  <mergeCells count="7">
    <mergeCell ref="A9:N14"/>
    <mergeCell ref="A263:E263"/>
    <mergeCell ref="A1:J1"/>
    <mergeCell ref="A2:J2"/>
    <mergeCell ref="A3:J3"/>
    <mergeCell ref="K1:L5"/>
    <mergeCell ref="A6:N6"/>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4D28-2BB6-47A2-B7DF-172AF93EF52C}">
  <sheetPr>
    <tabColor theme="3" tint="0.59999389629810485"/>
  </sheetPr>
  <dimension ref="A1:BS42"/>
  <sheetViews>
    <sheetView showGridLines="0" zoomScale="70" zoomScaleNormal="70" workbookViewId="0">
      <selection activeCell="A21" sqref="A21"/>
    </sheetView>
  </sheetViews>
  <sheetFormatPr baseColWidth="10" defaultRowHeight="15" x14ac:dyDescent="0.25"/>
  <cols>
    <col min="1" max="1" width="27" style="1" customWidth="1"/>
    <col min="2" max="2" width="11" style="1"/>
    <col min="3" max="3" width="5.875" style="1" customWidth="1"/>
    <col min="4" max="4" width="17.5" style="1" customWidth="1"/>
    <col min="5" max="5" width="6.25" style="1" customWidth="1"/>
    <col min="6" max="6" width="16.5" style="1" customWidth="1"/>
    <col min="7" max="7" width="5.625" style="1" customWidth="1"/>
    <col min="8" max="8" width="14.25" style="1" customWidth="1"/>
    <col min="9" max="9" width="6" style="1" customWidth="1"/>
    <col min="10" max="10" width="11" style="1"/>
    <col min="11" max="11" width="6.75" style="1" customWidth="1"/>
    <col min="12" max="12" width="11" style="1" customWidth="1"/>
    <col min="13" max="13" width="25.375" style="1" customWidth="1"/>
    <col min="14" max="14" width="12.875" style="1" customWidth="1"/>
    <col min="15" max="59" width="11" style="1" customWidth="1"/>
    <col min="60" max="16384" width="11" style="1"/>
  </cols>
  <sheetData>
    <row r="1" spans="1:71" x14ac:dyDescent="0.25">
      <c r="A1" s="69"/>
      <c r="B1" s="69"/>
      <c r="C1" s="69"/>
      <c r="D1" s="69"/>
      <c r="E1" s="69"/>
      <c r="F1" s="69"/>
      <c r="G1" s="69"/>
      <c r="H1" s="69"/>
      <c r="I1" s="69"/>
      <c r="J1" s="609"/>
      <c r="K1" s="609"/>
      <c r="L1" s="69"/>
      <c r="R1" s="609"/>
      <c r="S1" s="609"/>
      <c r="T1" s="541"/>
      <c r="AB1" s="609"/>
      <c r="AC1" s="609"/>
      <c r="AD1" s="541"/>
      <c r="AE1" s="541"/>
      <c r="AL1" s="609"/>
      <c r="AM1" s="609"/>
      <c r="AN1" s="541"/>
      <c r="AT1" s="10"/>
      <c r="AU1" s="609"/>
      <c r="AV1" s="609"/>
      <c r="AW1" s="541"/>
      <c r="BD1" s="609"/>
      <c r="BE1" s="609"/>
      <c r="BF1" s="541"/>
      <c r="BG1" s="10"/>
      <c r="BH1" s="10"/>
      <c r="BI1" s="10"/>
      <c r="BJ1" s="10"/>
      <c r="BK1" s="10"/>
      <c r="BL1" s="10"/>
      <c r="BM1" s="609"/>
      <c r="BN1" s="609"/>
      <c r="BO1" s="541"/>
      <c r="BP1" s="10"/>
      <c r="BQ1" s="10"/>
      <c r="BR1" s="10"/>
      <c r="BS1" s="10"/>
    </row>
    <row r="2" spans="1:71" ht="23.25" x14ac:dyDescent="0.35">
      <c r="A2" s="752" t="s">
        <v>0</v>
      </c>
      <c r="B2" s="752"/>
      <c r="C2" s="752"/>
      <c r="D2" s="752"/>
      <c r="E2" s="752"/>
      <c r="F2" s="752"/>
      <c r="G2" s="752"/>
      <c r="H2" s="752"/>
      <c r="I2" s="752"/>
      <c r="J2" s="609"/>
      <c r="K2" s="609"/>
      <c r="L2" s="69"/>
      <c r="R2" s="609"/>
      <c r="S2" s="609"/>
      <c r="T2" s="541"/>
      <c r="AB2" s="609"/>
      <c r="AC2" s="609"/>
      <c r="AD2" s="541"/>
      <c r="AE2" s="541"/>
      <c r="AL2" s="609"/>
      <c r="AM2" s="609"/>
      <c r="AN2" s="541"/>
      <c r="AT2" s="10"/>
      <c r="AU2" s="609"/>
      <c r="AV2" s="609"/>
      <c r="AW2" s="541"/>
      <c r="BD2" s="609"/>
      <c r="BE2" s="609"/>
      <c r="BF2" s="541"/>
      <c r="BG2" s="10"/>
      <c r="BH2" s="10"/>
      <c r="BI2" s="10"/>
      <c r="BJ2" s="10"/>
      <c r="BK2" s="10"/>
      <c r="BL2" s="10"/>
      <c r="BM2" s="609"/>
      <c r="BN2" s="609"/>
      <c r="BO2" s="541"/>
      <c r="BP2" s="10"/>
      <c r="BQ2" s="10"/>
      <c r="BR2" s="10"/>
      <c r="BS2" s="10"/>
    </row>
    <row r="3" spans="1:71" ht="23.25" x14ac:dyDescent="0.35">
      <c r="A3" s="753" t="s">
        <v>1</v>
      </c>
      <c r="B3" s="753"/>
      <c r="C3" s="753"/>
      <c r="D3" s="753"/>
      <c r="E3" s="753"/>
      <c r="F3" s="753"/>
      <c r="G3" s="753"/>
      <c r="H3" s="753"/>
      <c r="I3" s="753"/>
      <c r="J3" s="609"/>
      <c r="K3" s="609"/>
      <c r="L3" s="69"/>
      <c r="R3" s="609"/>
      <c r="S3" s="609"/>
      <c r="T3" s="541"/>
      <c r="AB3" s="609"/>
      <c r="AC3" s="609"/>
      <c r="AD3" s="541"/>
      <c r="AE3" s="541"/>
      <c r="AL3" s="609"/>
      <c r="AM3" s="609"/>
      <c r="AN3" s="541"/>
      <c r="AT3" s="10"/>
      <c r="AU3" s="609"/>
      <c r="AV3" s="609"/>
      <c r="AW3" s="541"/>
      <c r="BD3" s="609"/>
      <c r="BE3" s="609"/>
      <c r="BF3" s="541"/>
      <c r="BG3" s="10"/>
      <c r="BH3" s="10"/>
      <c r="BI3" s="10"/>
      <c r="BJ3" s="10"/>
      <c r="BK3" s="10"/>
      <c r="BL3" s="10"/>
      <c r="BM3" s="609"/>
      <c r="BN3" s="609"/>
      <c r="BO3" s="541"/>
      <c r="BP3" s="10"/>
      <c r="BQ3" s="10"/>
      <c r="BR3" s="10"/>
      <c r="BS3" s="10"/>
    </row>
    <row r="4" spans="1:71" ht="23.25" x14ac:dyDescent="0.35">
      <c r="A4" s="754" t="s">
        <v>4</v>
      </c>
      <c r="B4" s="754"/>
      <c r="C4" s="754"/>
      <c r="D4" s="754"/>
      <c r="E4" s="754"/>
      <c r="F4" s="754"/>
      <c r="G4" s="754"/>
      <c r="H4" s="754"/>
      <c r="I4" s="754"/>
      <c r="J4" s="609"/>
      <c r="K4" s="609"/>
      <c r="L4" s="69"/>
      <c r="R4" s="609"/>
      <c r="S4" s="609"/>
      <c r="T4" s="541"/>
      <c r="AB4" s="609"/>
      <c r="AC4" s="609"/>
      <c r="AD4" s="541"/>
      <c r="AE4" s="541"/>
      <c r="AL4" s="609"/>
      <c r="AM4" s="609"/>
      <c r="AN4" s="541"/>
      <c r="AT4" s="10"/>
      <c r="AU4" s="609"/>
      <c r="AV4" s="609"/>
      <c r="AW4" s="541"/>
      <c r="BD4" s="609"/>
      <c r="BE4" s="609"/>
      <c r="BF4" s="541"/>
      <c r="BG4" s="10"/>
      <c r="BH4" s="10"/>
      <c r="BI4" s="10"/>
      <c r="BJ4" s="10"/>
      <c r="BK4" s="10"/>
      <c r="BL4" s="10"/>
      <c r="BM4" s="609"/>
      <c r="BN4" s="609"/>
      <c r="BO4" s="541"/>
      <c r="BP4" s="10"/>
      <c r="BQ4" s="10"/>
      <c r="BR4" s="10"/>
      <c r="BS4" s="10"/>
    </row>
    <row r="5" spans="1:71" ht="23.25" x14ac:dyDescent="0.35">
      <c r="A5" s="356"/>
      <c r="B5" s="357"/>
      <c r="C5" s="357"/>
      <c r="D5" s="357"/>
      <c r="E5" s="357"/>
      <c r="F5" s="357"/>
      <c r="G5" s="357"/>
      <c r="H5" s="357"/>
      <c r="I5" s="357"/>
      <c r="J5" s="609"/>
      <c r="K5" s="609"/>
      <c r="L5" s="138"/>
      <c r="R5" s="609"/>
      <c r="S5" s="609"/>
      <c r="T5" s="541"/>
      <c r="AB5" s="609"/>
      <c r="AC5" s="609"/>
      <c r="AD5" s="541"/>
      <c r="AE5" s="541"/>
      <c r="AL5" s="609"/>
      <c r="AM5" s="609"/>
      <c r="AN5" s="541"/>
      <c r="AT5" s="10"/>
      <c r="AU5" s="609"/>
      <c r="AV5" s="609"/>
      <c r="AW5" s="541"/>
      <c r="BD5" s="609"/>
      <c r="BE5" s="609"/>
      <c r="BF5" s="541"/>
      <c r="BG5" s="10"/>
      <c r="BH5" s="10"/>
      <c r="BI5" s="10"/>
      <c r="BJ5" s="10"/>
      <c r="BK5" s="10"/>
      <c r="BL5" s="10"/>
      <c r="BM5" s="609"/>
      <c r="BN5" s="609"/>
      <c r="BO5" s="541"/>
      <c r="BP5" s="10"/>
      <c r="BQ5" s="10"/>
      <c r="BR5" s="10"/>
      <c r="BS5" s="10"/>
    </row>
    <row r="6" spans="1:71" ht="23.25" x14ac:dyDescent="0.35">
      <c r="A6" s="752" t="s">
        <v>594</v>
      </c>
      <c r="B6" s="752"/>
      <c r="C6" s="752"/>
      <c r="D6" s="752"/>
      <c r="E6" s="752"/>
      <c r="F6" s="752"/>
      <c r="G6" s="752"/>
      <c r="H6" s="752"/>
      <c r="I6" s="752"/>
      <c r="J6" s="140"/>
      <c r="K6" s="140"/>
      <c r="L6" s="138"/>
    </row>
    <row r="7" spans="1:71" ht="18.75" x14ac:dyDescent="0.3">
      <c r="A7" s="69"/>
      <c r="B7" s="70"/>
      <c r="C7" s="70"/>
      <c r="D7" s="70"/>
      <c r="E7" s="70"/>
      <c r="F7" s="70"/>
      <c r="G7" s="70"/>
      <c r="H7" s="70"/>
      <c r="I7" s="70"/>
      <c r="J7" s="70"/>
      <c r="K7" s="70"/>
      <c r="L7" s="138"/>
      <c r="M7" s="742" t="s">
        <v>0</v>
      </c>
      <c r="N7" s="742"/>
      <c r="O7" s="742"/>
      <c r="P7" s="742"/>
      <c r="Q7" s="742"/>
      <c r="R7" s="742"/>
      <c r="S7" s="742"/>
      <c r="T7" s="388"/>
      <c r="U7" s="437"/>
      <c r="W7" s="742" t="s">
        <v>0</v>
      </c>
      <c r="X7" s="742"/>
      <c r="Y7" s="742"/>
      <c r="Z7" s="742"/>
      <c r="AA7" s="742"/>
      <c r="AB7" s="742"/>
      <c r="AC7" s="742"/>
      <c r="AD7" s="388"/>
      <c r="AE7" s="437"/>
      <c r="AG7" s="742" t="s">
        <v>0</v>
      </c>
      <c r="AH7" s="742"/>
      <c r="AI7" s="742"/>
      <c r="AJ7" s="742"/>
      <c r="AK7" s="742"/>
      <c r="AL7" s="742"/>
      <c r="AM7" s="742"/>
      <c r="AN7" s="437"/>
      <c r="AO7" s="358"/>
      <c r="AP7" s="742" t="s">
        <v>0</v>
      </c>
      <c r="AQ7" s="742"/>
      <c r="AR7" s="742"/>
      <c r="AS7" s="742"/>
      <c r="AT7" s="742"/>
      <c r="AU7" s="742"/>
      <c r="AV7" s="742"/>
      <c r="AW7" s="437"/>
      <c r="AX7" s="358"/>
      <c r="AY7" s="742" t="s">
        <v>0</v>
      </c>
      <c r="AZ7" s="742"/>
      <c r="BA7" s="742"/>
      <c r="BB7" s="742"/>
      <c r="BC7" s="742"/>
      <c r="BD7" s="742"/>
      <c r="BE7" s="742"/>
      <c r="BF7" s="437"/>
      <c r="BG7" s="358"/>
      <c r="BH7" s="742" t="s">
        <v>0</v>
      </c>
      <c r="BI7" s="742"/>
      <c r="BJ7" s="742"/>
      <c r="BK7" s="742"/>
      <c r="BL7" s="742"/>
      <c r="BM7" s="742"/>
      <c r="BN7" s="742"/>
      <c r="BO7" s="437"/>
      <c r="BP7" s="358"/>
    </row>
    <row r="8" spans="1:71" ht="18.75" x14ac:dyDescent="0.3">
      <c r="A8" s="69"/>
      <c r="B8" s="139"/>
      <c r="C8" s="139"/>
      <c r="D8" s="139"/>
      <c r="E8" s="139"/>
      <c r="F8" s="139"/>
      <c r="G8" s="139"/>
      <c r="H8" s="139"/>
      <c r="I8" s="139"/>
      <c r="J8" s="139"/>
      <c r="K8" s="139"/>
      <c r="L8" s="139"/>
      <c r="M8" s="742" t="s">
        <v>1</v>
      </c>
      <c r="N8" s="742"/>
      <c r="O8" s="742"/>
      <c r="P8" s="742"/>
      <c r="Q8" s="742"/>
      <c r="R8" s="742"/>
      <c r="S8" s="742"/>
      <c r="T8" s="388"/>
      <c r="U8" s="437"/>
      <c r="W8" s="742" t="s">
        <v>1</v>
      </c>
      <c r="X8" s="742"/>
      <c r="Y8" s="742"/>
      <c r="Z8" s="742"/>
      <c r="AA8" s="742"/>
      <c r="AB8" s="742"/>
      <c r="AC8" s="742"/>
      <c r="AD8" s="388"/>
      <c r="AE8" s="437"/>
      <c r="AG8" s="742" t="s">
        <v>1</v>
      </c>
      <c r="AH8" s="742"/>
      <c r="AI8" s="742"/>
      <c r="AJ8" s="742"/>
      <c r="AK8" s="742"/>
      <c r="AL8" s="742"/>
      <c r="AM8" s="742"/>
      <c r="AN8" s="437"/>
      <c r="AO8" s="358"/>
      <c r="AP8" s="742" t="s">
        <v>1</v>
      </c>
      <c r="AQ8" s="742"/>
      <c r="AR8" s="742"/>
      <c r="AS8" s="742"/>
      <c r="AT8" s="742"/>
      <c r="AU8" s="742"/>
      <c r="AV8" s="742"/>
      <c r="AW8" s="437"/>
      <c r="AX8" s="358"/>
      <c r="AY8" s="742" t="s">
        <v>1</v>
      </c>
      <c r="AZ8" s="742"/>
      <c r="BA8" s="742"/>
      <c r="BB8" s="742"/>
      <c r="BC8" s="742"/>
      <c r="BD8" s="742"/>
      <c r="BE8" s="742"/>
      <c r="BF8" s="437"/>
      <c r="BG8" s="358"/>
      <c r="BH8" s="742" t="s">
        <v>1</v>
      </c>
      <c r="BI8" s="742"/>
      <c r="BJ8" s="742"/>
      <c r="BK8" s="742"/>
      <c r="BL8" s="742"/>
      <c r="BM8" s="742"/>
      <c r="BN8" s="742"/>
      <c r="BO8" s="437"/>
      <c r="BP8" s="358"/>
    </row>
    <row r="9" spans="1:71" ht="15.75" customHeight="1" x14ac:dyDescent="0.3">
      <c r="A9" s="743" t="s">
        <v>624</v>
      </c>
      <c r="B9" s="744"/>
      <c r="C9" s="744"/>
      <c r="D9" s="744"/>
      <c r="E9" s="744"/>
      <c r="F9" s="744"/>
      <c r="G9" s="744"/>
      <c r="H9" s="744"/>
      <c r="I9" s="744"/>
      <c r="J9" s="744"/>
      <c r="K9" s="745"/>
      <c r="L9" s="71"/>
      <c r="M9" s="742" t="s">
        <v>566</v>
      </c>
      <c r="N9" s="742"/>
      <c r="O9" s="742"/>
      <c r="P9" s="742"/>
      <c r="Q9" s="742"/>
      <c r="R9" s="742"/>
      <c r="S9" s="742"/>
      <c r="T9" s="388"/>
      <c r="U9" s="437"/>
      <c r="W9" s="742" t="s">
        <v>566</v>
      </c>
      <c r="X9" s="742"/>
      <c r="Y9" s="742"/>
      <c r="Z9" s="742"/>
      <c r="AA9" s="742"/>
      <c r="AB9" s="742"/>
      <c r="AC9" s="742"/>
      <c r="AD9" s="388"/>
      <c r="AE9" s="437"/>
      <c r="AG9" s="742" t="s">
        <v>566</v>
      </c>
      <c r="AH9" s="742"/>
      <c r="AI9" s="742"/>
      <c r="AJ9" s="742"/>
      <c r="AK9" s="742"/>
      <c r="AL9" s="742"/>
      <c r="AM9" s="742"/>
      <c r="AN9" s="437"/>
      <c r="AO9" s="358"/>
      <c r="AP9" s="742" t="s">
        <v>566</v>
      </c>
      <c r="AQ9" s="742"/>
      <c r="AR9" s="742"/>
      <c r="AS9" s="742"/>
      <c r="AT9" s="742"/>
      <c r="AU9" s="742"/>
      <c r="AV9" s="742"/>
      <c r="AW9" s="437"/>
      <c r="AX9" s="358"/>
      <c r="AY9" s="742" t="s">
        <v>566</v>
      </c>
      <c r="AZ9" s="742"/>
      <c r="BA9" s="742"/>
      <c r="BB9" s="742"/>
      <c r="BC9" s="742"/>
      <c r="BD9" s="742"/>
      <c r="BE9" s="742"/>
      <c r="BF9" s="437"/>
      <c r="BG9" s="358"/>
      <c r="BH9" s="742" t="s">
        <v>566</v>
      </c>
      <c r="BI9" s="742"/>
      <c r="BJ9" s="742"/>
      <c r="BK9" s="742"/>
      <c r="BL9" s="742"/>
      <c r="BM9" s="742"/>
      <c r="BN9" s="742"/>
      <c r="BO9" s="437"/>
      <c r="BP9" s="358"/>
    </row>
    <row r="10" spans="1:71" x14ac:dyDescent="0.25">
      <c r="A10" s="746"/>
      <c r="B10" s="747"/>
      <c r="C10" s="747"/>
      <c r="D10" s="747"/>
      <c r="E10" s="747"/>
      <c r="F10" s="747"/>
      <c r="G10" s="747"/>
      <c r="H10" s="747"/>
      <c r="I10" s="747"/>
      <c r="J10" s="747"/>
      <c r="K10" s="748"/>
      <c r="L10" s="71"/>
    </row>
    <row r="11" spans="1:71" x14ac:dyDescent="0.25">
      <c r="A11" s="746"/>
      <c r="B11" s="747"/>
      <c r="C11" s="747"/>
      <c r="D11" s="747"/>
      <c r="E11" s="747"/>
      <c r="F11" s="747"/>
      <c r="G11" s="747"/>
      <c r="H11" s="747"/>
      <c r="I11" s="747"/>
      <c r="J11" s="747"/>
      <c r="K11" s="748"/>
      <c r="L11" s="71"/>
    </row>
    <row r="12" spans="1:71" x14ac:dyDescent="0.25">
      <c r="A12" s="746"/>
      <c r="B12" s="747"/>
      <c r="C12" s="747"/>
      <c r="D12" s="747"/>
      <c r="E12" s="747"/>
      <c r="F12" s="747"/>
      <c r="G12" s="747"/>
      <c r="H12" s="747"/>
      <c r="I12" s="747"/>
      <c r="J12" s="747"/>
      <c r="K12" s="748"/>
      <c r="L12" s="71"/>
    </row>
    <row r="13" spans="1:71" x14ac:dyDescent="0.25">
      <c r="A13" s="746"/>
      <c r="B13" s="747"/>
      <c r="C13" s="747"/>
      <c r="D13" s="747"/>
      <c r="E13" s="747"/>
      <c r="F13" s="747"/>
      <c r="G13" s="747"/>
      <c r="H13" s="747"/>
      <c r="I13" s="747"/>
      <c r="J13" s="747"/>
      <c r="K13" s="748"/>
      <c r="L13" s="71"/>
    </row>
    <row r="14" spans="1:71" x14ac:dyDescent="0.25">
      <c r="A14" s="746"/>
      <c r="B14" s="747"/>
      <c r="C14" s="747"/>
      <c r="D14" s="747"/>
      <c r="E14" s="747"/>
      <c r="F14" s="747"/>
      <c r="G14" s="747"/>
      <c r="H14" s="747"/>
      <c r="I14" s="747"/>
      <c r="J14" s="747"/>
      <c r="K14" s="748"/>
      <c r="L14" s="71"/>
    </row>
    <row r="15" spans="1:71" x14ac:dyDescent="0.25">
      <c r="A15" s="746"/>
      <c r="B15" s="747"/>
      <c r="C15" s="747"/>
      <c r="D15" s="747"/>
      <c r="E15" s="747"/>
      <c r="F15" s="747"/>
      <c r="G15" s="747"/>
      <c r="H15" s="747"/>
      <c r="I15" s="747"/>
      <c r="J15" s="747"/>
      <c r="K15" s="748"/>
      <c r="L15" s="71"/>
    </row>
    <row r="16" spans="1:71" x14ac:dyDescent="0.25">
      <c r="A16" s="746"/>
      <c r="B16" s="747"/>
      <c r="C16" s="747"/>
      <c r="D16" s="747"/>
      <c r="E16" s="747"/>
      <c r="F16" s="747"/>
      <c r="G16" s="747"/>
      <c r="H16" s="747"/>
      <c r="I16" s="747"/>
      <c r="J16" s="747"/>
      <c r="K16" s="748"/>
      <c r="L16" s="71"/>
    </row>
    <row r="17" spans="1:67" ht="15" customHeight="1" x14ac:dyDescent="0.25">
      <c r="A17" s="749"/>
      <c r="B17" s="750"/>
      <c r="C17" s="750"/>
      <c r="D17" s="750"/>
      <c r="E17" s="750"/>
      <c r="F17" s="750"/>
      <c r="G17" s="750"/>
      <c r="H17" s="750"/>
      <c r="I17" s="750"/>
      <c r="J17" s="750"/>
      <c r="K17" s="751"/>
      <c r="L17" s="10"/>
    </row>
    <row r="18" spans="1:67" ht="18.75" x14ac:dyDescent="0.3">
      <c r="A18" s="10"/>
      <c r="B18" s="10"/>
      <c r="C18" s="10"/>
      <c r="D18" s="10"/>
      <c r="E18" s="10"/>
      <c r="F18" s="10"/>
      <c r="G18" s="10"/>
      <c r="H18" s="10"/>
      <c r="I18" s="10"/>
      <c r="J18" s="10"/>
      <c r="K18" s="10"/>
      <c r="L18" s="10"/>
      <c r="M18" s="742" t="s">
        <v>619</v>
      </c>
      <c r="N18" s="742"/>
      <c r="O18" s="742"/>
      <c r="P18" s="742"/>
      <c r="Q18" s="742"/>
      <c r="R18" s="742"/>
      <c r="S18" s="742"/>
      <c r="T18" s="388"/>
      <c r="U18" s="437"/>
      <c r="W18" s="741" t="s">
        <v>620</v>
      </c>
      <c r="X18" s="741"/>
      <c r="Y18" s="741"/>
      <c r="Z18" s="741"/>
      <c r="AA18" s="741"/>
      <c r="AB18" s="741"/>
      <c r="AC18" s="741"/>
      <c r="AD18" s="389"/>
      <c r="AE18" s="436"/>
      <c r="AF18" s="244"/>
      <c r="AG18" s="741" t="s">
        <v>557</v>
      </c>
      <c r="AH18" s="741"/>
      <c r="AI18" s="741"/>
      <c r="AJ18" s="741"/>
      <c r="AK18" s="741"/>
      <c r="AL18" s="741"/>
      <c r="AM18" s="741"/>
      <c r="AN18" s="436"/>
      <c r="AO18" s="244"/>
      <c r="AP18" s="741" t="s">
        <v>621</v>
      </c>
      <c r="AQ18" s="741"/>
      <c r="AR18" s="741"/>
      <c r="AS18" s="741"/>
      <c r="AT18" s="741"/>
      <c r="AU18" s="741"/>
      <c r="AV18" s="741"/>
      <c r="AW18" s="436"/>
      <c r="AX18" s="244"/>
      <c r="AY18" s="741" t="s">
        <v>622</v>
      </c>
      <c r="AZ18" s="741"/>
      <c r="BA18" s="741"/>
      <c r="BB18" s="741"/>
      <c r="BC18" s="741"/>
      <c r="BD18" s="741"/>
      <c r="BE18" s="741"/>
      <c r="BF18" s="436"/>
      <c r="BG18" s="244"/>
      <c r="BH18" s="741" t="s">
        <v>623</v>
      </c>
      <c r="BI18" s="741"/>
      <c r="BJ18" s="741"/>
      <c r="BK18" s="741"/>
      <c r="BL18" s="741"/>
      <c r="BM18" s="741"/>
      <c r="BN18" s="741"/>
      <c r="BO18" s="436"/>
    </row>
    <row r="19" spans="1:67" x14ac:dyDescent="0.25">
      <c r="A19" s="141" t="s">
        <v>572</v>
      </c>
      <c r="B19" s="10"/>
      <c r="C19" s="10"/>
      <c r="D19" s="10"/>
      <c r="E19" s="10"/>
      <c r="F19" s="10"/>
      <c r="G19" s="10"/>
      <c r="H19" s="10"/>
      <c r="I19" s="10"/>
      <c r="J19" s="10"/>
      <c r="K19" s="10"/>
      <c r="L19" s="10"/>
    </row>
    <row r="20" spans="1:67" ht="15.75" thickBot="1" x14ac:dyDescent="0.3"/>
    <row r="21" spans="1:67" ht="89.25" customHeight="1" x14ac:dyDescent="0.25">
      <c r="A21" s="456" t="s">
        <v>376</v>
      </c>
      <c r="B21" s="457" t="s">
        <v>377</v>
      </c>
      <c r="C21" s="458" t="s">
        <v>378</v>
      </c>
      <c r="D21" s="457" t="s">
        <v>379</v>
      </c>
      <c r="E21" s="458" t="s">
        <v>378</v>
      </c>
      <c r="F21" s="457" t="s">
        <v>380</v>
      </c>
      <c r="G21" s="458" t="s">
        <v>378</v>
      </c>
      <c r="H21" s="457" t="s">
        <v>381</v>
      </c>
      <c r="I21" s="458" t="s">
        <v>378</v>
      </c>
      <c r="J21" s="457" t="s">
        <v>382</v>
      </c>
      <c r="K21" s="459" t="s">
        <v>378</v>
      </c>
      <c r="M21" s="476" t="s">
        <v>475</v>
      </c>
      <c r="N21" s="491" t="s">
        <v>479</v>
      </c>
      <c r="O21" s="477" t="s">
        <v>480</v>
      </c>
      <c r="P21" s="491" t="s">
        <v>481</v>
      </c>
      <c r="Q21" s="477" t="s">
        <v>482</v>
      </c>
      <c r="R21" s="491" t="s">
        <v>483</v>
      </c>
      <c r="S21" s="477" t="s">
        <v>484</v>
      </c>
      <c r="T21" s="492" t="s">
        <v>593</v>
      </c>
      <c r="W21" s="494" t="s">
        <v>475</v>
      </c>
      <c r="X21" s="491" t="s">
        <v>479</v>
      </c>
      <c r="Y21" s="484" t="s">
        <v>480</v>
      </c>
      <c r="Z21" s="491" t="s">
        <v>481</v>
      </c>
      <c r="AA21" s="484" t="s">
        <v>482</v>
      </c>
      <c r="AB21" s="491" t="s">
        <v>483</v>
      </c>
      <c r="AC21" s="484" t="s">
        <v>484</v>
      </c>
      <c r="AD21" s="491" t="s">
        <v>593</v>
      </c>
      <c r="AE21" s="485" t="s">
        <v>593</v>
      </c>
      <c r="AG21" s="494" t="s">
        <v>475</v>
      </c>
      <c r="AH21" s="491" t="s">
        <v>479</v>
      </c>
      <c r="AI21" s="484" t="s">
        <v>480</v>
      </c>
      <c r="AJ21" s="491" t="s">
        <v>481</v>
      </c>
      <c r="AK21" s="484" t="s">
        <v>482</v>
      </c>
      <c r="AL21" s="491" t="s">
        <v>483</v>
      </c>
      <c r="AM21" s="484" t="s">
        <v>484</v>
      </c>
      <c r="AN21" s="492" t="s">
        <v>593</v>
      </c>
      <c r="AP21" s="494" t="s">
        <v>475</v>
      </c>
      <c r="AQ21" s="491" t="s">
        <v>479</v>
      </c>
      <c r="AR21" s="484" t="s">
        <v>480</v>
      </c>
      <c r="AS21" s="491" t="s">
        <v>481</v>
      </c>
      <c r="AT21" s="484" t="s">
        <v>482</v>
      </c>
      <c r="AU21" s="491" t="s">
        <v>483</v>
      </c>
      <c r="AV21" s="484" t="s">
        <v>484</v>
      </c>
      <c r="AW21" s="492" t="s">
        <v>593</v>
      </c>
      <c r="AY21" s="494" t="s">
        <v>475</v>
      </c>
      <c r="AZ21" s="491" t="s">
        <v>479</v>
      </c>
      <c r="BA21" s="484" t="s">
        <v>480</v>
      </c>
      <c r="BB21" s="491" t="s">
        <v>481</v>
      </c>
      <c r="BC21" s="484" t="s">
        <v>482</v>
      </c>
      <c r="BD21" s="491" t="s">
        <v>483</v>
      </c>
      <c r="BE21" s="484" t="s">
        <v>484</v>
      </c>
      <c r="BF21" s="492" t="s">
        <v>593</v>
      </c>
      <c r="BH21" s="494" t="s">
        <v>475</v>
      </c>
      <c r="BI21" s="491" t="s">
        <v>479</v>
      </c>
      <c r="BJ21" s="484" t="s">
        <v>480</v>
      </c>
      <c r="BK21" s="491" t="s">
        <v>481</v>
      </c>
      <c r="BL21" s="484" t="s">
        <v>482</v>
      </c>
      <c r="BM21" s="491" t="s">
        <v>483</v>
      </c>
      <c r="BN21" s="484" t="s">
        <v>484</v>
      </c>
      <c r="BO21" s="492" t="s">
        <v>593</v>
      </c>
    </row>
    <row r="22" spans="1:67" ht="20.100000000000001" customHeight="1" x14ac:dyDescent="0.25">
      <c r="A22" s="460" t="s">
        <v>160</v>
      </c>
      <c r="B22" s="425"/>
      <c r="C22" s="426"/>
      <c r="D22" s="426"/>
      <c r="E22" s="426"/>
      <c r="F22" s="426"/>
      <c r="G22" s="426"/>
      <c r="H22" s="426"/>
      <c r="I22" s="426"/>
      <c r="J22" s="426"/>
      <c r="K22" s="461"/>
      <c r="M22" s="478" t="s">
        <v>476</v>
      </c>
      <c r="N22" s="316">
        <v>47.4</v>
      </c>
      <c r="O22" s="316">
        <v>47.5</v>
      </c>
      <c r="P22" s="316">
        <v>49</v>
      </c>
      <c r="Q22" s="316">
        <v>51</v>
      </c>
      <c r="R22" s="316">
        <v>50</v>
      </c>
      <c r="S22" s="316">
        <v>50</v>
      </c>
      <c r="T22" s="479">
        <v>49</v>
      </c>
      <c r="W22" s="478" t="s">
        <v>486</v>
      </c>
      <c r="X22" s="429">
        <v>51.1</v>
      </c>
      <c r="Y22" s="429">
        <v>50.8</v>
      </c>
      <c r="Z22" s="429">
        <v>52</v>
      </c>
      <c r="AA22" s="429">
        <v>54</v>
      </c>
      <c r="AB22" s="429">
        <v>54</v>
      </c>
      <c r="AC22" s="429">
        <v>53</v>
      </c>
      <c r="AD22" s="429"/>
      <c r="AE22" s="493"/>
      <c r="AG22" s="478" t="s">
        <v>486</v>
      </c>
      <c r="AH22" s="429">
        <v>52.1</v>
      </c>
      <c r="AI22" s="429">
        <v>51.6</v>
      </c>
      <c r="AJ22" s="429">
        <v>50</v>
      </c>
      <c r="AK22" s="429">
        <v>52</v>
      </c>
      <c r="AL22" s="429">
        <v>52</v>
      </c>
      <c r="AM22" s="429">
        <v>52</v>
      </c>
      <c r="AN22" s="493"/>
      <c r="AP22" s="478" t="s">
        <v>486</v>
      </c>
      <c r="AQ22" s="429">
        <v>51</v>
      </c>
      <c r="AR22" s="429">
        <v>51.1</v>
      </c>
      <c r="AS22" s="429">
        <v>50</v>
      </c>
      <c r="AT22" s="429">
        <v>51</v>
      </c>
      <c r="AU22" s="429">
        <v>49</v>
      </c>
      <c r="AV22" s="429">
        <v>48</v>
      </c>
      <c r="AW22" s="493"/>
      <c r="AY22" s="478" t="s">
        <v>486</v>
      </c>
      <c r="AZ22" s="429">
        <v>51.2</v>
      </c>
      <c r="BA22" s="429">
        <v>51.3</v>
      </c>
      <c r="BB22" s="429">
        <v>52</v>
      </c>
      <c r="BC22" s="429">
        <v>52</v>
      </c>
      <c r="BD22" s="429">
        <v>51</v>
      </c>
      <c r="BE22" s="429">
        <v>50</v>
      </c>
      <c r="BF22" s="493"/>
      <c r="BH22" s="478" t="s">
        <v>486</v>
      </c>
      <c r="BI22" s="429">
        <v>50.9</v>
      </c>
      <c r="BJ22" s="429">
        <v>51.3</v>
      </c>
      <c r="BK22" s="429">
        <v>51</v>
      </c>
      <c r="BL22" s="429">
        <v>51</v>
      </c>
      <c r="BM22" s="429">
        <v>52</v>
      </c>
      <c r="BN22" s="429">
        <v>50</v>
      </c>
      <c r="BO22" s="493"/>
    </row>
    <row r="23" spans="1:67" ht="20.100000000000001" customHeight="1" thickBot="1" x14ac:dyDescent="0.3">
      <c r="A23" s="462" t="s">
        <v>383</v>
      </c>
      <c r="B23" s="451">
        <v>51.1</v>
      </c>
      <c r="C23" s="451">
        <v>8</v>
      </c>
      <c r="D23" s="451">
        <v>51.2</v>
      </c>
      <c r="E23" s="451">
        <v>7.9</v>
      </c>
      <c r="F23" s="451">
        <v>51</v>
      </c>
      <c r="G23" s="451">
        <v>8.3000000000000007</v>
      </c>
      <c r="H23" s="451">
        <v>51.2</v>
      </c>
      <c r="I23" s="451">
        <v>7.9</v>
      </c>
      <c r="J23" s="451">
        <v>50.9</v>
      </c>
      <c r="K23" s="463">
        <v>7</v>
      </c>
      <c r="M23" s="486" t="s">
        <v>477</v>
      </c>
      <c r="N23" s="487">
        <v>47.9</v>
      </c>
      <c r="O23" s="487">
        <v>47.4</v>
      </c>
      <c r="P23" s="487">
        <v>47</v>
      </c>
      <c r="Q23" s="487">
        <v>47</v>
      </c>
      <c r="R23" s="487">
        <v>48</v>
      </c>
      <c r="S23" s="487">
        <v>48</v>
      </c>
      <c r="T23" s="488">
        <v>48</v>
      </c>
      <c r="W23" s="495" t="s">
        <v>405</v>
      </c>
      <c r="X23" s="496">
        <v>47.4</v>
      </c>
      <c r="Y23" s="496">
        <v>47.5</v>
      </c>
      <c r="Z23" s="496">
        <v>49</v>
      </c>
      <c r="AA23" s="496">
        <v>51</v>
      </c>
      <c r="AB23" s="496">
        <v>50</v>
      </c>
      <c r="AC23" s="496">
        <v>50</v>
      </c>
      <c r="AD23" s="496"/>
      <c r="AE23" s="497"/>
      <c r="AG23" s="495" t="s">
        <v>405</v>
      </c>
      <c r="AH23" s="496">
        <v>47.9</v>
      </c>
      <c r="AI23" s="496">
        <v>47.4</v>
      </c>
      <c r="AJ23" s="496">
        <v>47</v>
      </c>
      <c r="AK23" s="496">
        <v>47</v>
      </c>
      <c r="AL23" s="496">
        <v>48</v>
      </c>
      <c r="AM23" s="496">
        <v>48</v>
      </c>
      <c r="AN23" s="497"/>
      <c r="AP23" s="495" t="s">
        <v>405</v>
      </c>
      <c r="AQ23" s="496">
        <v>47.9</v>
      </c>
      <c r="AR23" s="496">
        <v>47.9</v>
      </c>
      <c r="AS23" s="496">
        <v>48</v>
      </c>
      <c r="AT23" s="496">
        <v>48</v>
      </c>
      <c r="AU23" s="496">
        <v>46</v>
      </c>
      <c r="AV23" s="496">
        <v>44</v>
      </c>
      <c r="AW23" s="497"/>
      <c r="AY23" s="495" t="s">
        <v>405</v>
      </c>
      <c r="AZ23" s="496">
        <v>48.2</v>
      </c>
      <c r="BA23" s="496">
        <v>48.2</v>
      </c>
      <c r="BB23" s="496">
        <v>50</v>
      </c>
      <c r="BC23" s="496">
        <v>49</v>
      </c>
      <c r="BD23" s="496">
        <v>47</v>
      </c>
      <c r="BE23" s="496">
        <v>46</v>
      </c>
      <c r="BF23" s="497"/>
      <c r="BH23" s="495" t="s">
        <v>405</v>
      </c>
      <c r="BI23" s="496">
        <v>47.7</v>
      </c>
      <c r="BJ23" s="496">
        <v>47.7</v>
      </c>
      <c r="BK23" s="496">
        <v>48</v>
      </c>
      <c r="BL23" s="496">
        <v>46</v>
      </c>
      <c r="BM23" s="496">
        <v>47</v>
      </c>
      <c r="BN23" s="496">
        <v>45</v>
      </c>
      <c r="BO23" s="497"/>
    </row>
    <row r="24" spans="1:67" ht="20.100000000000001" customHeight="1" x14ac:dyDescent="0.25">
      <c r="A24" s="464" t="s">
        <v>384</v>
      </c>
      <c r="B24" s="452">
        <v>47.4</v>
      </c>
      <c r="C24" s="452">
        <v>7.7</v>
      </c>
      <c r="D24" s="452">
        <v>47.9</v>
      </c>
      <c r="E24" s="452">
        <v>7.5</v>
      </c>
      <c r="F24" s="452">
        <v>47.9</v>
      </c>
      <c r="G24" s="452">
        <v>8.4</v>
      </c>
      <c r="H24" s="452">
        <v>48.2</v>
      </c>
      <c r="I24" s="452">
        <v>7.6</v>
      </c>
      <c r="J24" s="452">
        <v>47.7</v>
      </c>
      <c r="K24" s="465">
        <v>5.6</v>
      </c>
      <c r="M24" s="478" t="s">
        <v>392</v>
      </c>
      <c r="N24" s="315">
        <v>47.9</v>
      </c>
      <c r="O24" s="315">
        <v>47.9</v>
      </c>
      <c r="P24" s="315">
        <v>48</v>
      </c>
      <c r="Q24" s="315">
        <v>48</v>
      </c>
      <c r="R24" s="315">
        <v>46</v>
      </c>
      <c r="S24" s="315">
        <v>44</v>
      </c>
      <c r="T24" s="480">
        <v>45</v>
      </c>
    </row>
    <row r="25" spans="1:67" ht="20.100000000000001" customHeight="1" x14ac:dyDescent="0.25">
      <c r="A25" s="466" t="s">
        <v>157</v>
      </c>
      <c r="B25" s="138"/>
      <c r="C25" s="428"/>
      <c r="D25" s="428"/>
      <c r="E25" s="428"/>
      <c r="F25" s="428"/>
      <c r="G25" s="428"/>
      <c r="H25" s="428"/>
      <c r="I25" s="428"/>
      <c r="J25" s="428"/>
      <c r="K25" s="467"/>
      <c r="M25" s="486" t="s">
        <v>391</v>
      </c>
      <c r="N25" s="489">
        <v>48.2</v>
      </c>
      <c r="O25" s="489">
        <v>48.2</v>
      </c>
      <c r="P25" s="489">
        <v>50</v>
      </c>
      <c r="Q25" s="489">
        <v>49</v>
      </c>
      <c r="R25" s="489">
        <v>47</v>
      </c>
      <c r="S25" s="489">
        <v>46</v>
      </c>
      <c r="T25" s="490">
        <v>46</v>
      </c>
    </row>
    <row r="26" spans="1:67" ht="20.100000000000001" customHeight="1" thickBot="1" x14ac:dyDescent="0.3">
      <c r="A26" s="468" t="s">
        <v>485</v>
      </c>
      <c r="B26" s="455">
        <v>50.8</v>
      </c>
      <c r="C26" s="455">
        <v>7.5</v>
      </c>
      <c r="D26" s="455">
        <v>51.6</v>
      </c>
      <c r="E26" s="455">
        <v>9.3000000000000007</v>
      </c>
      <c r="F26" s="455">
        <v>51.1</v>
      </c>
      <c r="G26" s="455">
        <v>9.1</v>
      </c>
      <c r="H26" s="455">
        <v>51.3</v>
      </c>
      <c r="I26" s="455">
        <v>7.7</v>
      </c>
      <c r="J26" s="455">
        <v>51.3</v>
      </c>
      <c r="K26" s="469">
        <v>7.8</v>
      </c>
      <c r="M26" s="481" t="s">
        <v>478</v>
      </c>
      <c r="N26" s="482">
        <v>47.7</v>
      </c>
      <c r="O26" s="482">
        <v>47.7</v>
      </c>
      <c r="P26" s="482">
        <v>48</v>
      </c>
      <c r="Q26" s="482">
        <v>46</v>
      </c>
      <c r="R26" s="482">
        <v>47</v>
      </c>
      <c r="S26" s="482">
        <v>45</v>
      </c>
      <c r="T26" s="483">
        <v>44</v>
      </c>
    </row>
    <row r="27" spans="1:67" ht="20.100000000000001" customHeight="1" x14ac:dyDescent="0.25">
      <c r="A27" s="470" t="s">
        <v>384</v>
      </c>
      <c r="B27" s="453">
        <v>47.5</v>
      </c>
      <c r="C27" s="453">
        <v>7.2</v>
      </c>
      <c r="D27" s="453">
        <v>47.4</v>
      </c>
      <c r="E27" s="453">
        <v>8.8000000000000007</v>
      </c>
      <c r="F27" s="453">
        <v>47.9</v>
      </c>
      <c r="G27" s="453">
        <v>9.1999999999999993</v>
      </c>
      <c r="H27" s="453">
        <v>48.2</v>
      </c>
      <c r="I27" s="453">
        <v>7.4</v>
      </c>
      <c r="J27" s="453">
        <v>47.7</v>
      </c>
      <c r="K27" s="471">
        <v>6.7</v>
      </c>
    </row>
    <row r="28" spans="1:67" ht="20.100000000000001" customHeight="1" x14ac:dyDescent="0.25">
      <c r="A28" s="466" t="s">
        <v>153</v>
      </c>
      <c r="B28" s="427"/>
      <c r="C28" s="428"/>
      <c r="D28" s="428"/>
      <c r="E28" s="428"/>
      <c r="F28" s="428"/>
      <c r="G28" s="428"/>
      <c r="H28" s="428"/>
      <c r="I28" s="428"/>
      <c r="J28" s="428"/>
      <c r="K28" s="467"/>
    </row>
    <row r="29" spans="1:67" ht="20.100000000000001" customHeight="1" x14ac:dyDescent="0.25">
      <c r="A29" s="468" t="s">
        <v>485</v>
      </c>
      <c r="B29" s="455">
        <v>52</v>
      </c>
      <c r="C29" s="455">
        <v>7</v>
      </c>
      <c r="D29" s="455">
        <v>50</v>
      </c>
      <c r="E29" s="455">
        <v>9</v>
      </c>
      <c r="F29" s="455">
        <v>50</v>
      </c>
      <c r="G29" s="455">
        <v>8</v>
      </c>
      <c r="H29" s="455">
        <v>52</v>
      </c>
      <c r="I29" s="455">
        <v>7</v>
      </c>
      <c r="J29" s="455">
        <v>51</v>
      </c>
      <c r="K29" s="469">
        <v>8</v>
      </c>
    </row>
    <row r="30" spans="1:67" ht="20.100000000000001" customHeight="1" x14ac:dyDescent="0.25">
      <c r="A30" s="470" t="s">
        <v>384</v>
      </c>
      <c r="B30" s="453">
        <v>49</v>
      </c>
      <c r="C30" s="453">
        <v>7</v>
      </c>
      <c r="D30" s="453">
        <v>47</v>
      </c>
      <c r="E30" s="453">
        <v>8</v>
      </c>
      <c r="F30" s="453">
        <v>48</v>
      </c>
      <c r="G30" s="453">
        <v>8</v>
      </c>
      <c r="H30" s="453">
        <v>50</v>
      </c>
      <c r="I30" s="453">
        <v>7</v>
      </c>
      <c r="J30" s="453">
        <v>48</v>
      </c>
      <c r="K30" s="471">
        <v>7</v>
      </c>
    </row>
    <row r="31" spans="1:67" ht="20.100000000000001" customHeight="1" x14ac:dyDescent="0.25">
      <c r="A31" s="466" t="s">
        <v>149</v>
      </c>
      <c r="B31" s="138"/>
      <c r="C31" s="428"/>
      <c r="D31" s="428"/>
      <c r="E31" s="428"/>
      <c r="F31" s="428"/>
      <c r="G31" s="428"/>
      <c r="H31" s="428"/>
      <c r="I31" s="428"/>
      <c r="J31" s="428"/>
      <c r="K31" s="467"/>
    </row>
    <row r="32" spans="1:67" ht="20.100000000000001" customHeight="1" x14ac:dyDescent="0.25">
      <c r="A32" s="468" t="s">
        <v>485</v>
      </c>
      <c r="B32" s="455">
        <v>54</v>
      </c>
      <c r="C32" s="455">
        <v>10</v>
      </c>
      <c r="D32" s="455">
        <v>52</v>
      </c>
      <c r="E32" s="455">
        <v>12</v>
      </c>
      <c r="F32" s="455">
        <v>51</v>
      </c>
      <c r="G32" s="455">
        <v>11</v>
      </c>
      <c r="H32" s="455">
        <v>52</v>
      </c>
      <c r="I32" s="455">
        <v>10</v>
      </c>
      <c r="J32" s="455">
        <v>51</v>
      </c>
      <c r="K32" s="469">
        <v>11</v>
      </c>
    </row>
    <row r="33" spans="1:11" ht="20.100000000000001" customHeight="1" x14ac:dyDescent="0.25">
      <c r="A33" s="470" t="s">
        <v>384</v>
      </c>
      <c r="B33" s="454">
        <v>51</v>
      </c>
      <c r="C33" s="454">
        <v>9</v>
      </c>
      <c r="D33" s="453">
        <v>47</v>
      </c>
      <c r="E33" s="453">
        <v>11</v>
      </c>
      <c r="F33" s="454">
        <v>48</v>
      </c>
      <c r="G33" s="454">
        <v>10</v>
      </c>
      <c r="H33" s="454">
        <v>49</v>
      </c>
      <c r="I33" s="454">
        <v>9</v>
      </c>
      <c r="J33" s="453">
        <v>46</v>
      </c>
      <c r="K33" s="471">
        <v>9</v>
      </c>
    </row>
    <row r="34" spans="1:11" ht="20.100000000000001" customHeight="1" x14ac:dyDescent="0.25">
      <c r="A34" s="466" t="s">
        <v>135</v>
      </c>
      <c r="B34" s="138"/>
      <c r="C34" s="428"/>
      <c r="D34" s="428"/>
      <c r="E34" s="428"/>
      <c r="F34" s="428"/>
      <c r="G34" s="428"/>
      <c r="H34" s="428"/>
      <c r="I34" s="428"/>
      <c r="J34" s="428"/>
      <c r="K34" s="467"/>
    </row>
    <row r="35" spans="1:11" ht="20.100000000000001" customHeight="1" x14ac:dyDescent="0.25">
      <c r="A35" s="468" t="s">
        <v>485</v>
      </c>
      <c r="B35" s="455">
        <v>54</v>
      </c>
      <c r="C35" s="455">
        <v>10</v>
      </c>
      <c r="D35" s="455">
        <v>52</v>
      </c>
      <c r="E35" s="455">
        <v>12</v>
      </c>
      <c r="F35" s="455">
        <v>49</v>
      </c>
      <c r="G35" s="455">
        <v>12</v>
      </c>
      <c r="H35" s="455">
        <v>51</v>
      </c>
      <c r="I35" s="455">
        <v>10</v>
      </c>
      <c r="J35" s="455">
        <v>52</v>
      </c>
      <c r="K35" s="469">
        <v>11</v>
      </c>
    </row>
    <row r="36" spans="1:11" ht="20.100000000000001" customHeight="1" x14ac:dyDescent="0.25">
      <c r="A36" s="470" t="s">
        <v>384</v>
      </c>
      <c r="B36" s="454">
        <v>50</v>
      </c>
      <c r="C36" s="454">
        <v>9</v>
      </c>
      <c r="D36" s="453">
        <v>48</v>
      </c>
      <c r="E36" s="453">
        <v>10</v>
      </c>
      <c r="F36" s="454">
        <v>46</v>
      </c>
      <c r="G36" s="454">
        <v>11</v>
      </c>
      <c r="H36" s="454">
        <v>47</v>
      </c>
      <c r="I36" s="454">
        <v>9</v>
      </c>
      <c r="J36" s="453">
        <v>47</v>
      </c>
      <c r="K36" s="471">
        <v>9</v>
      </c>
    </row>
    <row r="37" spans="1:11" ht="20.100000000000001" customHeight="1" x14ac:dyDescent="0.25">
      <c r="A37" s="466" t="s">
        <v>386</v>
      </c>
      <c r="B37" s="138"/>
      <c r="C37" s="428"/>
      <c r="D37" s="428"/>
      <c r="E37" s="428"/>
      <c r="F37" s="428"/>
      <c r="G37" s="428"/>
      <c r="H37" s="428"/>
      <c r="I37" s="428"/>
      <c r="J37" s="428"/>
      <c r="K37" s="467"/>
    </row>
    <row r="38" spans="1:11" ht="20.100000000000001" customHeight="1" x14ac:dyDescent="0.25">
      <c r="A38" s="468" t="s">
        <v>485</v>
      </c>
      <c r="B38" s="455">
        <v>53</v>
      </c>
      <c r="C38" s="455">
        <v>10</v>
      </c>
      <c r="D38" s="455">
        <v>52</v>
      </c>
      <c r="E38" s="455">
        <v>12</v>
      </c>
      <c r="F38" s="455">
        <v>48</v>
      </c>
      <c r="G38" s="455">
        <v>12</v>
      </c>
      <c r="H38" s="455">
        <v>50</v>
      </c>
      <c r="I38" s="455">
        <v>11</v>
      </c>
      <c r="J38" s="455">
        <v>50</v>
      </c>
      <c r="K38" s="469">
        <v>12</v>
      </c>
    </row>
    <row r="39" spans="1:11" ht="20.100000000000001" customHeight="1" x14ac:dyDescent="0.25">
      <c r="A39" s="470" t="s">
        <v>384</v>
      </c>
      <c r="B39" s="454">
        <v>50</v>
      </c>
      <c r="C39" s="454">
        <v>10</v>
      </c>
      <c r="D39" s="453">
        <v>48</v>
      </c>
      <c r="E39" s="453">
        <v>10</v>
      </c>
      <c r="F39" s="454">
        <v>44</v>
      </c>
      <c r="G39" s="454">
        <v>11</v>
      </c>
      <c r="H39" s="454">
        <v>46</v>
      </c>
      <c r="I39" s="454">
        <v>9</v>
      </c>
      <c r="J39" s="453">
        <v>45</v>
      </c>
      <c r="K39" s="471">
        <v>10</v>
      </c>
    </row>
    <row r="40" spans="1:11" ht="24.75" customHeight="1" x14ac:dyDescent="0.25">
      <c r="A40" s="466" t="s">
        <v>570</v>
      </c>
      <c r="B40" s="138"/>
      <c r="C40" s="428"/>
      <c r="D40" s="428"/>
      <c r="E40" s="428"/>
      <c r="F40" s="428"/>
      <c r="G40" s="428"/>
      <c r="H40" s="428"/>
      <c r="I40" s="428"/>
      <c r="J40" s="428"/>
      <c r="K40" s="467"/>
    </row>
    <row r="41" spans="1:11" ht="18.75" customHeight="1" x14ac:dyDescent="0.25">
      <c r="A41" s="468" t="s">
        <v>485</v>
      </c>
      <c r="B41" s="455">
        <v>53</v>
      </c>
      <c r="C41" s="455">
        <v>10</v>
      </c>
      <c r="D41" s="455">
        <v>52</v>
      </c>
      <c r="E41" s="455">
        <v>11</v>
      </c>
      <c r="F41" s="455">
        <v>49</v>
      </c>
      <c r="G41" s="455">
        <v>12</v>
      </c>
      <c r="H41" s="455">
        <v>49</v>
      </c>
      <c r="I41" s="455">
        <v>10</v>
      </c>
      <c r="J41" s="455">
        <v>48</v>
      </c>
      <c r="K41" s="469">
        <v>11</v>
      </c>
    </row>
    <row r="42" spans="1:11" ht="17.25" customHeight="1" thickBot="1" x14ac:dyDescent="0.3">
      <c r="A42" s="472" t="s">
        <v>384</v>
      </c>
      <c r="B42" s="473">
        <v>49</v>
      </c>
      <c r="C42" s="473">
        <v>9</v>
      </c>
      <c r="D42" s="474">
        <v>48</v>
      </c>
      <c r="E42" s="474">
        <v>10</v>
      </c>
      <c r="F42" s="473">
        <v>45</v>
      </c>
      <c r="G42" s="473">
        <v>11</v>
      </c>
      <c r="H42" s="473">
        <v>46</v>
      </c>
      <c r="I42" s="473">
        <v>9</v>
      </c>
      <c r="J42" s="474">
        <v>44</v>
      </c>
      <c r="K42" s="475">
        <v>8</v>
      </c>
    </row>
  </sheetData>
  <sheetProtection algorithmName="SHA-512" hashValue="Gt1jugee3eqOORjmnHgmudZMXkfdThtUAzicpeViLpsa+49xRY2Qs2QLfmFlmNvAjOEvS6jqafv6Lt2Qly3UvQ==" saltValue="Ocxsvkeph/3LHmUd77AItA==" spinCount="100000" sheet="1" objects="1" scenarios="1"/>
  <mergeCells count="36">
    <mergeCell ref="M18:S18"/>
    <mergeCell ref="W18:AC18"/>
    <mergeCell ref="A9:K17"/>
    <mergeCell ref="J1:K5"/>
    <mergeCell ref="A2:I2"/>
    <mergeCell ref="A3:I3"/>
    <mergeCell ref="A4:I4"/>
    <mergeCell ref="A6:I6"/>
    <mergeCell ref="BM1:BN5"/>
    <mergeCell ref="M7:S7"/>
    <mergeCell ref="M8:S8"/>
    <mergeCell ref="M9:S9"/>
    <mergeCell ref="W7:AC7"/>
    <mergeCell ref="W8:AC8"/>
    <mergeCell ref="W9:AC9"/>
    <mergeCell ref="R1:S5"/>
    <mergeCell ref="AB1:AC5"/>
    <mergeCell ref="AL1:AM5"/>
    <mergeCell ref="AU1:AV5"/>
    <mergeCell ref="BD1:BE5"/>
    <mergeCell ref="AG8:AM8"/>
    <mergeCell ref="AG9:AM9"/>
    <mergeCell ref="AG7:AM7"/>
    <mergeCell ref="BH18:BN18"/>
    <mergeCell ref="AY18:BE18"/>
    <mergeCell ref="AP18:AV18"/>
    <mergeCell ref="AG18:AM18"/>
    <mergeCell ref="BH7:BN7"/>
    <mergeCell ref="BH8:BN8"/>
    <mergeCell ref="BH9:BN9"/>
    <mergeCell ref="AP7:AV7"/>
    <mergeCell ref="AP8:AV8"/>
    <mergeCell ref="AP9:AV9"/>
    <mergeCell ref="AY7:BE7"/>
    <mergeCell ref="AY8:BE8"/>
    <mergeCell ref="AY9:BE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B69B-80B5-4486-899C-406F75908D7E}">
  <sheetPr>
    <tabColor theme="4" tint="0.59999389629810485"/>
  </sheetPr>
  <dimension ref="A1:L43"/>
  <sheetViews>
    <sheetView showGridLines="0" topLeftCell="B1" zoomScale="80" zoomScaleNormal="80" workbookViewId="0">
      <selection activeCell="F17" sqref="F17"/>
    </sheetView>
  </sheetViews>
  <sheetFormatPr baseColWidth="10" defaultRowHeight="16.5" x14ac:dyDescent="0.3"/>
  <cols>
    <col min="1" max="1" width="5.125" style="260" customWidth="1"/>
    <col min="2" max="2" width="60.375" style="260" customWidth="1"/>
    <col min="3" max="3" width="13.625" style="260" customWidth="1"/>
    <col min="4" max="4" width="10" style="260" customWidth="1"/>
    <col min="5" max="5" width="10.625" style="260" customWidth="1"/>
    <col min="6" max="6" width="54.375" style="260" customWidth="1"/>
    <col min="7" max="7" width="15.25" style="260" customWidth="1"/>
    <col min="8" max="8" width="17.75" style="260" customWidth="1"/>
    <col min="9" max="9" width="11" style="260"/>
    <col min="10" max="10" width="55.625" style="260" customWidth="1"/>
    <col min="11" max="11" width="14.875" style="260" customWidth="1"/>
    <col min="12" max="12" width="15.375" style="260" customWidth="1"/>
    <col min="13" max="16384" width="11" style="260"/>
  </cols>
  <sheetData>
    <row r="1" spans="1:12" x14ac:dyDescent="0.3">
      <c r="A1" s="244"/>
      <c r="B1" s="244"/>
      <c r="C1" s="755"/>
      <c r="D1" s="755"/>
      <c r="E1" s="244"/>
      <c r="F1" s="244"/>
      <c r="G1" s="755"/>
      <c r="H1" s="755"/>
      <c r="I1" s="244"/>
      <c r="J1" s="244"/>
      <c r="K1" s="755"/>
      <c r="L1" s="755"/>
    </row>
    <row r="2" spans="1:12" x14ac:dyDescent="0.3">
      <c r="A2" s="244"/>
      <c r="B2" s="244"/>
      <c r="C2" s="755"/>
      <c r="D2" s="755"/>
      <c r="E2" s="244"/>
      <c r="F2" s="244"/>
      <c r="G2" s="755"/>
      <c r="H2" s="755"/>
      <c r="I2" s="244"/>
      <c r="J2" s="244"/>
      <c r="K2" s="755"/>
      <c r="L2" s="755"/>
    </row>
    <row r="3" spans="1:12" x14ac:dyDescent="0.3">
      <c r="A3" s="244"/>
      <c r="B3" s="187" t="s">
        <v>0</v>
      </c>
      <c r="C3" s="755"/>
      <c r="D3" s="755"/>
      <c r="E3" s="244"/>
      <c r="F3" s="187" t="s">
        <v>0</v>
      </c>
      <c r="G3" s="755"/>
      <c r="H3" s="755"/>
      <c r="I3" s="244"/>
      <c r="J3" s="187" t="s">
        <v>0</v>
      </c>
      <c r="K3" s="755"/>
      <c r="L3" s="755"/>
    </row>
    <row r="4" spans="1:12" x14ac:dyDescent="0.3">
      <c r="A4" s="244"/>
      <c r="B4" s="87" t="s">
        <v>1</v>
      </c>
      <c r="C4" s="755"/>
      <c r="D4" s="755"/>
      <c r="E4" s="244"/>
      <c r="F4" s="87" t="s">
        <v>1</v>
      </c>
      <c r="G4" s="755"/>
      <c r="H4" s="755"/>
      <c r="I4" s="244"/>
      <c r="J4" s="87" t="s">
        <v>1</v>
      </c>
      <c r="K4" s="755"/>
      <c r="L4" s="755"/>
    </row>
    <row r="5" spans="1:12" x14ac:dyDescent="0.3">
      <c r="A5" s="244"/>
      <c r="B5" s="87" t="s">
        <v>491</v>
      </c>
      <c r="C5" s="755"/>
      <c r="D5" s="755"/>
      <c r="E5" s="244"/>
      <c r="F5" s="87" t="s">
        <v>491</v>
      </c>
      <c r="G5" s="755"/>
      <c r="H5" s="755"/>
      <c r="I5" s="244"/>
      <c r="J5" s="87" t="s">
        <v>491</v>
      </c>
      <c r="K5" s="755"/>
      <c r="L5" s="755"/>
    </row>
    <row r="6" spans="1:12" x14ac:dyDescent="0.3">
      <c r="A6" s="244"/>
      <c r="B6" s="87" t="s">
        <v>492</v>
      </c>
      <c r="C6" s="244"/>
      <c r="D6" s="244"/>
      <c r="E6" s="244"/>
      <c r="F6" s="87" t="s">
        <v>492</v>
      </c>
      <c r="G6" s="244"/>
      <c r="H6" s="244"/>
      <c r="I6" s="244"/>
      <c r="J6" s="87" t="s">
        <v>492</v>
      </c>
      <c r="K6" s="244"/>
      <c r="L6" s="244"/>
    </row>
    <row r="7" spans="1:12" x14ac:dyDescent="0.3">
      <c r="A7" s="244"/>
      <c r="B7" s="244"/>
      <c r="C7" s="244"/>
      <c r="D7" s="244"/>
      <c r="E7" s="244"/>
      <c r="F7" s="244"/>
      <c r="G7" s="244"/>
      <c r="H7" s="244"/>
      <c r="I7" s="244"/>
      <c r="J7" s="244"/>
      <c r="K7" s="244"/>
      <c r="L7" s="244"/>
    </row>
    <row r="8" spans="1:12" ht="15.75" customHeight="1" x14ac:dyDescent="0.3">
      <c r="A8" s="244"/>
      <c r="B8" s="756" t="s">
        <v>625</v>
      </c>
      <c r="C8" s="756"/>
      <c r="D8" s="756"/>
      <c r="E8" s="244"/>
      <c r="F8" s="756" t="s">
        <v>629</v>
      </c>
      <c r="G8" s="756"/>
      <c r="H8" s="756"/>
      <c r="I8" s="244"/>
      <c r="J8" s="756" t="s">
        <v>631</v>
      </c>
      <c r="K8" s="756"/>
      <c r="L8" s="756"/>
    </row>
    <row r="9" spans="1:12" x14ac:dyDescent="0.3">
      <c r="A9" s="244"/>
      <c r="B9" s="756"/>
      <c r="C9" s="756"/>
      <c r="D9" s="756"/>
      <c r="E9" s="244"/>
      <c r="F9" s="756"/>
      <c r="G9" s="756"/>
      <c r="H9" s="756"/>
      <c r="I9" s="244"/>
      <c r="J9" s="756"/>
      <c r="K9" s="756"/>
      <c r="L9" s="756"/>
    </row>
    <row r="10" spans="1:12" x14ac:dyDescent="0.3">
      <c r="A10" s="244"/>
      <c r="B10" s="252"/>
      <c r="C10" s="244"/>
      <c r="D10" s="244"/>
      <c r="E10" s="244"/>
      <c r="F10" s="252"/>
      <c r="G10" s="244"/>
      <c r="H10" s="244"/>
      <c r="I10" s="244"/>
      <c r="J10" s="252"/>
      <c r="K10" s="244"/>
      <c r="L10" s="244"/>
    </row>
    <row r="11" spans="1:12" x14ac:dyDescent="0.3">
      <c r="A11" s="244"/>
      <c r="B11" s="256" t="s">
        <v>496</v>
      </c>
      <c r="C11" s="256" t="s">
        <v>403</v>
      </c>
      <c r="D11" s="256" t="s">
        <v>405</v>
      </c>
      <c r="E11" s="244"/>
      <c r="F11" s="256" t="s">
        <v>496</v>
      </c>
      <c r="G11" s="256" t="s">
        <v>403</v>
      </c>
      <c r="H11" s="256" t="s">
        <v>405</v>
      </c>
      <c r="I11" s="244"/>
      <c r="J11" s="256" t="s">
        <v>496</v>
      </c>
      <c r="K11" s="256" t="s">
        <v>403</v>
      </c>
      <c r="L11" s="256" t="s">
        <v>405</v>
      </c>
    </row>
    <row r="12" spans="1:12" x14ac:dyDescent="0.3">
      <c r="A12" s="244"/>
      <c r="B12" s="544" t="s">
        <v>495</v>
      </c>
      <c r="C12" s="262">
        <v>0.39</v>
      </c>
      <c r="D12" s="262">
        <v>0.45</v>
      </c>
      <c r="E12" s="244"/>
      <c r="F12" s="255" t="s">
        <v>495</v>
      </c>
      <c r="G12" s="262">
        <v>0.43</v>
      </c>
      <c r="H12" s="262">
        <v>0.48</v>
      </c>
      <c r="I12" s="244"/>
      <c r="J12" s="255" t="s">
        <v>495</v>
      </c>
      <c r="K12" s="263">
        <v>0.51</v>
      </c>
      <c r="L12" s="553">
        <v>0.56000000000000005</v>
      </c>
    </row>
    <row r="13" spans="1:12" ht="31.5" x14ac:dyDescent="0.3">
      <c r="A13" s="244"/>
      <c r="B13" s="545" t="s">
        <v>389</v>
      </c>
      <c r="C13" s="262">
        <v>0.46</v>
      </c>
      <c r="D13" s="262">
        <v>0.49</v>
      </c>
      <c r="E13" s="244"/>
      <c r="F13" s="255" t="s">
        <v>389</v>
      </c>
      <c r="G13" s="262">
        <v>0.37</v>
      </c>
      <c r="H13" s="262">
        <v>0.43</v>
      </c>
      <c r="I13" s="244"/>
      <c r="J13" s="255" t="s">
        <v>389</v>
      </c>
      <c r="K13" s="263">
        <v>0.47</v>
      </c>
      <c r="L13" s="263">
        <v>0.54</v>
      </c>
    </row>
    <row r="14" spans="1:12" ht="31.5" x14ac:dyDescent="0.3">
      <c r="A14" s="244"/>
      <c r="B14" s="544" t="s">
        <v>390</v>
      </c>
      <c r="C14" s="262">
        <v>0.48</v>
      </c>
      <c r="D14" s="264">
        <v>0.54</v>
      </c>
      <c r="E14" s="244"/>
      <c r="F14" s="255" t="s">
        <v>390</v>
      </c>
      <c r="G14" s="262">
        <v>0.43</v>
      </c>
      <c r="H14" s="264">
        <v>0.5</v>
      </c>
      <c r="I14" s="244"/>
      <c r="J14" s="255" t="s">
        <v>390</v>
      </c>
      <c r="K14" s="263">
        <v>0.44</v>
      </c>
      <c r="L14" s="263">
        <v>0.5</v>
      </c>
    </row>
    <row r="15" spans="1:12" x14ac:dyDescent="0.3">
      <c r="A15" s="244"/>
      <c r="B15" s="244"/>
      <c r="C15" s="244"/>
      <c r="D15" s="244"/>
      <c r="E15" s="244"/>
      <c r="F15" s="244"/>
      <c r="G15" s="244"/>
      <c r="H15" s="244"/>
      <c r="I15" s="244"/>
    </row>
    <row r="16" spans="1:12" x14ac:dyDescent="0.3">
      <c r="A16" s="244"/>
      <c r="B16" s="244"/>
      <c r="C16" s="244"/>
      <c r="D16" s="244"/>
      <c r="E16" s="244"/>
      <c r="F16" s="244"/>
      <c r="G16" s="244"/>
      <c r="H16" s="244"/>
      <c r="I16" s="244"/>
    </row>
    <row r="17" ht="35.25" customHeight="1" x14ac:dyDescent="0.3"/>
    <row r="20" ht="48.75" customHeight="1" x14ac:dyDescent="0.3"/>
    <row r="21" ht="33" customHeight="1" x14ac:dyDescent="0.3"/>
    <row r="22" ht="34.5" customHeight="1" x14ac:dyDescent="0.3"/>
    <row r="23" ht="44.25" customHeight="1" x14ac:dyDescent="0.3"/>
    <row r="24" ht="36" customHeight="1" x14ac:dyDescent="0.3"/>
    <row r="25" ht="55.5" customHeight="1" x14ac:dyDescent="0.3"/>
    <row r="30" ht="51.75" customHeight="1" x14ac:dyDescent="0.3"/>
    <row r="31" ht="37.5" customHeight="1" x14ac:dyDescent="0.3"/>
    <row r="32"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sheetProtection algorithmName="SHA-512" hashValue="B5ht+8XDXanXJEzOwPuynQx7w04I3JmiJhpAB15vzrQYt/X09dhQLVJhfmO3rE1BVG/fcEh3//PZ9xSMNAREsA==" saltValue="/vB2ilYfTh5ZCiYb9RP7lQ==" spinCount="100000" sheet="1" objects="1" scenarios="1"/>
  <mergeCells count="6">
    <mergeCell ref="K1:L5"/>
    <mergeCell ref="J8:L9"/>
    <mergeCell ref="G1:H5"/>
    <mergeCell ref="F8:H9"/>
    <mergeCell ref="C1:D5"/>
    <mergeCell ref="B8:D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9526-ED78-4061-A9E7-ED3D10A97572}">
  <sheetPr>
    <tabColor theme="6" tint="0.39997558519241921"/>
  </sheetPr>
  <dimension ref="A1:L43"/>
  <sheetViews>
    <sheetView showGridLines="0" zoomScale="80" zoomScaleNormal="80" workbookViewId="0">
      <selection activeCell="B13" sqref="B13"/>
    </sheetView>
  </sheetViews>
  <sheetFormatPr baseColWidth="10" defaultRowHeight="16.5" x14ac:dyDescent="0.3"/>
  <cols>
    <col min="1" max="1" width="5.375" style="260" customWidth="1"/>
    <col min="2" max="2" width="60.5" style="260" customWidth="1"/>
    <col min="3" max="3" width="13.5" style="260" customWidth="1"/>
    <col min="4" max="4" width="8.5" style="260" customWidth="1"/>
    <col min="5" max="5" width="12.625" style="260" customWidth="1"/>
    <col min="6" max="6" width="55.875" style="260" customWidth="1"/>
    <col min="7" max="7" width="16.75" style="260" customWidth="1"/>
    <col min="8" max="8" width="20" style="260" customWidth="1"/>
    <col min="9" max="9" width="11" style="260"/>
    <col min="10" max="10" width="54" style="260" customWidth="1"/>
    <col min="11" max="11" width="13.625" style="260" customWidth="1"/>
    <col min="12" max="12" width="15.625" style="260" customWidth="1"/>
    <col min="13" max="16384" width="11" style="260"/>
  </cols>
  <sheetData>
    <row r="1" spans="1:12" x14ac:dyDescent="0.3">
      <c r="A1" s="244"/>
      <c r="B1" s="249"/>
      <c r="C1" s="755"/>
      <c r="D1" s="755"/>
      <c r="E1" s="244"/>
      <c r="F1" s="249"/>
      <c r="G1" s="755"/>
      <c r="H1" s="755"/>
      <c r="I1" s="244"/>
      <c r="J1" s="249"/>
      <c r="K1" s="755"/>
      <c r="L1" s="755"/>
    </row>
    <row r="2" spans="1:12" x14ac:dyDescent="0.3">
      <c r="A2" s="244"/>
      <c r="B2" s="249"/>
      <c r="C2" s="755"/>
      <c r="D2" s="755"/>
      <c r="E2" s="244"/>
      <c r="F2" s="249"/>
      <c r="G2" s="755"/>
      <c r="H2" s="755"/>
      <c r="I2" s="244"/>
      <c r="J2" s="249"/>
      <c r="K2" s="755"/>
      <c r="L2" s="755"/>
    </row>
    <row r="3" spans="1:12" x14ac:dyDescent="0.3">
      <c r="A3" s="244"/>
      <c r="B3" s="250" t="s">
        <v>0</v>
      </c>
      <c r="C3" s="755"/>
      <c r="D3" s="755"/>
      <c r="E3" s="244"/>
      <c r="F3" s="250" t="s">
        <v>0</v>
      </c>
      <c r="G3" s="755"/>
      <c r="H3" s="755"/>
      <c r="I3" s="244"/>
      <c r="J3" s="250" t="s">
        <v>0</v>
      </c>
      <c r="K3" s="755"/>
      <c r="L3" s="755"/>
    </row>
    <row r="4" spans="1:12" x14ac:dyDescent="0.3">
      <c r="A4" s="244"/>
      <c r="B4" s="251" t="s">
        <v>1</v>
      </c>
      <c r="C4" s="755"/>
      <c r="D4" s="755"/>
      <c r="E4" s="244"/>
      <c r="F4" s="251" t="s">
        <v>1</v>
      </c>
      <c r="G4" s="755"/>
      <c r="H4" s="755"/>
      <c r="I4" s="244"/>
      <c r="J4" s="251" t="s">
        <v>1</v>
      </c>
      <c r="K4" s="755"/>
      <c r="L4" s="755"/>
    </row>
    <row r="5" spans="1:12" x14ac:dyDescent="0.3">
      <c r="A5" s="244"/>
      <c r="B5" s="251" t="s">
        <v>491</v>
      </c>
      <c r="C5" s="755"/>
      <c r="D5" s="755"/>
      <c r="E5" s="244"/>
      <c r="F5" s="251" t="s">
        <v>491</v>
      </c>
      <c r="G5" s="755"/>
      <c r="H5" s="755"/>
      <c r="I5" s="244"/>
      <c r="J5" s="251" t="s">
        <v>491</v>
      </c>
      <c r="K5" s="755"/>
      <c r="L5" s="755"/>
    </row>
    <row r="6" spans="1:12" x14ac:dyDescent="0.3">
      <c r="A6" s="244"/>
      <c r="B6" s="251" t="s">
        <v>492</v>
      </c>
      <c r="C6" s="249"/>
      <c r="D6" s="249"/>
      <c r="E6" s="244"/>
      <c r="F6" s="251" t="s">
        <v>492</v>
      </c>
      <c r="G6" s="249"/>
      <c r="H6" s="249"/>
      <c r="I6" s="244"/>
      <c r="J6" s="251" t="s">
        <v>492</v>
      </c>
      <c r="K6" s="249"/>
      <c r="L6" s="249"/>
    </row>
    <row r="7" spans="1:12" x14ac:dyDescent="0.3">
      <c r="A7" s="244"/>
      <c r="B7" s="249"/>
      <c r="C7" s="249"/>
      <c r="D7" s="249"/>
      <c r="E7" s="244"/>
      <c r="F7" s="249"/>
      <c r="G7" s="249"/>
      <c r="H7" s="249"/>
      <c r="I7" s="244"/>
      <c r="J7" s="249"/>
      <c r="K7" s="249"/>
      <c r="L7" s="249"/>
    </row>
    <row r="8" spans="1:12" x14ac:dyDescent="0.3">
      <c r="A8" s="244"/>
      <c r="B8" s="757" t="s">
        <v>558</v>
      </c>
      <c r="C8" s="757"/>
      <c r="D8" s="757"/>
      <c r="E8" s="244"/>
      <c r="F8" s="757" t="s">
        <v>656</v>
      </c>
      <c r="G8" s="757"/>
      <c r="H8" s="757"/>
      <c r="I8" s="244"/>
      <c r="J8" s="757" t="s">
        <v>642</v>
      </c>
      <c r="K8" s="757"/>
      <c r="L8" s="757"/>
    </row>
    <row r="9" spans="1:12" x14ac:dyDescent="0.3">
      <c r="A9" s="244"/>
      <c r="B9" s="757"/>
      <c r="C9" s="757"/>
      <c r="D9" s="757"/>
      <c r="E9" s="244"/>
      <c r="F9" s="757"/>
      <c r="G9" s="757"/>
      <c r="H9" s="757"/>
      <c r="I9" s="244"/>
      <c r="J9" s="757"/>
      <c r="K9" s="757"/>
      <c r="L9" s="757"/>
    </row>
    <row r="10" spans="1:12" x14ac:dyDescent="0.3">
      <c r="A10" s="244"/>
      <c r="B10" s="253"/>
      <c r="C10" s="249"/>
      <c r="D10" s="249"/>
      <c r="E10" s="244"/>
      <c r="F10" s="253"/>
      <c r="G10" s="249"/>
      <c r="H10" s="249"/>
      <c r="I10" s="244"/>
      <c r="J10" s="253"/>
      <c r="K10" s="249"/>
      <c r="L10" s="249"/>
    </row>
    <row r="11" spans="1:12" x14ac:dyDescent="0.3">
      <c r="A11" s="244"/>
      <c r="B11" s="256" t="s">
        <v>496</v>
      </c>
      <c r="C11" s="256" t="s">
        <v>403</v>
      </c>
      <c r="D11" s="256" t="s">
        <v>405</v>
      </c>
      <c r="E11" s="244"/>
      <c r="F11" s="256" t="s">
        <v>496</v>
      </c>
      <c r="G11" s="256" t="s">
        <v>403</v>
      </c>
      <c r="H11" s="256" t="s">
        <v>405</v>
      </c>
      <c r="I11" s="244"/>
      <c r="J11" s="256" t="s">
        <v>496</v>
      </c>
      <c r="K11" s="256" t="s">
        <v>403</v>
      </c>
      <c r="L11" s="256" t="s">
        <v>405</v>
      </c>
    </row>
    <row r="12" spans="1:12" ht="33" customHeight="1" x14ac:dyDescent="0.3">
      <c r="A12" s="244"/>
      <c r="B12" s="265" t="s">
        <v>498</v>
      </c>
      <c r="C12" s="262">
        <v>0.3</v>
      </c>
      <c r="D12" s="262">
        <v>0.35</v>
      </c>
      <c r="E12" s="244"/>
      <c r="F12" s="255" t="s">
        <v>498</v>
      </c>
      <c r="G12" s="262">
        <v>0.25</v>
      </c>
      <c r="H12" s="262">
        <v>0.3</v>
      </c>
      <c r="I12" s="244"/>
      <c r="J12" s="265" t="s">
        <v>498</v>
      </c>
      <c r="K12" s="262">
        <v>0.38</v>
      </c>
      <c r="L12" s="262">
        <v>0.44</v>
      </c>
    </row>
    <row r="13" spans="1:12" ht="33" customHeight="1" x14ac:dyDescent="0.3">
      <c r="A13" s="244"/>
      <c r="B13" s="255" t="s">
        <v>499</v>
      </c>
      <c r="C13" s="262">
        <v>0.51</v>
      </c>
      <c r="D13" s="307">
        <v>0.56999999999999995</v>
      </c>
      <c r="E13" s="244"/>
      <c r="F13" s="255" t="s">
        <v>499</v>
      </c>
      <c r="G13" s="262">
        <v>0.51</v>
      </c>
      <c r="H13" s="262">
        <v>0.56999999999999995</v>
      </c>
      <c r="I13" s="244"/>
      <c r="J13" s="265" t="s">
        <v>499</v>
      </c>
      <c r="K13" s="262">
        <v>0.51</v>
      </c>
      <c r="L13" s="307">
        <v>0.57999999999999996</v>
      </c>
    </row>
    <row r="14" spans="1:12" ht="52.5" customHeight="1" x14ac:dyDescent="0.3">
      <c r="A14" s="244"/>
      <c r="B14" s="373" t="s">
        <v>500</v>
      </c>
      <c r="C14" s="262">
        <v>0.5</v>
      </c>
      <c r="D14" s="262">
        <v>0.56000000000000005</v>
      </c>
      <c r="E14" s="244"/>
      <c r="F14" s="373" t="s">
        <v>500</v>
      </c>
      <c r="G14" s="262">
        <v>0.53</v>
      </c>
      <c r="H14" s="307">
        <v>0.6</v>
      </c>
      <c r="I14" s="244"/>
      <c r="J14" s="265" t="s">
        <v>500</v>
      </c>
      <c r="K14" s="262">
        <v>0.48</v>
      </c>
      <c r="L14" s="262">
        <v>0.55000000000000004</v>
      </c>
    </row>
    <row r="15" spans="1:12" ht="45.75" customHeight="1" x14ac:dyDescent="0.3">
      <c r="A15" s="244"/>
      <c r="B15" s="551"/>
      <c r="C15" s="550"/>
      <c r="D15" s="550"/>
      <c r="E15" s="244"/>
      <c r="F15" s="373" t="s">
        <v>501</v>
      </c>
      <c r="G15" s="262">
        <v>0.51</v>
      </c>
      <c r="H15" s="262">
        <v>0.56999999999999995</v>
      </c>
      <c r="I15" s="244"/>
    </row>
    <row r="16" spans="1:12" ht="37.5" customHeight="1" x14ac:dyDescent="0.3">
      <c r="A16" s="244"/>
      <c r="B16" s="549"/>
      <c r="C16" s="550"/>
      <c r="D16" s="550"/>
      <c r="E16" s="244"/>
      <c r="F16" s="255" t="s">
        <v>498</v>
      </c>
      <c r="G16" s="262">
        <v>0.44</v>
      </c>
      <c r="H16" s="262">
        <v>0.51</v>
      </c>
      <c r="I16" s="244"/>
    </row>
    <row r="17" spans="2:8" ht="27.75" customHeight="1" x14ac:dyDescent="0.3">
      <c r="B17" s="549"/>
      <c r="C17" s="550"/>
      <c r="D17" s="550"/>
      <c r="F17" s="255" t="s">
        <v>502</v>
      </c>
      <c r="G17" s="262">
        <v>0.45</v>
      </c>
      <c r="H17" s="262">
        <v>0.51</v>
      </c>
    </row>
    <row r="20" spans="2:8" ht="48.75" customHeight="1" x14ac:dyDescent="0.3"/>
    <row r="21" spans="2:8" ht="33" customHeight="1" x14ac:dyDescent="0.3"/>
    <row r="22" spans="2:8" ht="34.5" customHeight="1" x14ac:dyDescent="0.3"/>
    <row r="23" spans="2:8" ht="44.25" customHeight="1" x14ac:dyDescent="0.3"/>
    <row r="24" spans="2:8" ht="36" customHeight="1" x14ac:dyDescent="0.3"/>
    <row r="25" spans="2:8" ht="55.5" customHeight="1" x14ac:dyDescent="0.3"/>
    <row r="30" spans="2:8" ht="51.75" customHeight="1" x14ac:dyDescent="0.3"/>
    <row r="31" spans="2:8" ht="37.5" customHeight="1" x14ac:dyDescent="0.3"/>
    <row r="32" spans="2:8"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sheetProtection algorithmName="SHA-512" hashValue="Y6oqFgOCYbi2XRXY9oW5x8A5jvY2fZdx+TgUxhY/BqAckXaAEIhOhk9v37LFV6A+KR02jPpxGDz3tfY8em3+tA==" saltValue="TDbtBQCiNkhVsyPW0gQATw==" spinCount="100000" sheet="1" objects="1" scenarios="1"/>
  <mergeCells count="6">
    <mergeCell ref="G1:H5"/>
    <mergeCell ref="K1:L5"/>
    <mergeCell ref="F8:H9"/>
    <mergeCell ref="J8:L9"/>
    <mergeCell ref="C1:D5"/>
    <mergeCell ref="B8:D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8B58-56DE-457E-96B0-1D725C7E812B}">
  <sheetPr>
    <tabColor theme="8" tint="0.59999389629810485"/>
  </sheetPr>
  <dimension ref="A1:L43"/>
  <sheetViews>
    <sheetView showGridLines="0" topLeftCell="E1" zoomScale="80" zoomScaleNormal="80" workbookViewId="0">
      <selection activeCell="L20" sqref="L20"/>
    </sheetView>
  </sheetViews>
  <sheetFormatPr baseColWidth="10" defaultRowHeight="16.5" x14ac:dyDescent="0.3"/>
  <cols>
    <col min="1" max="1" width="5.875" style="260" customWidth="1"/>
    <col min="2" max="2" width="63.75" style="260" customWidth="1"/>
    <col min="3" max="3" width="13.25" style="260" customWidth="1"/>
    <col min="4" max="4" width="12.125" style="260" customWidth="1"/>
    <col min="5" max="5" width="3.375" style="260" customWidth="1"/>
    <col min="6" max="6" width="78.25" style="260" customWidth="1"/>
    <col min="7" max="7" width="14.875" style="260" customWidth="1"/>
    <col min="8" max="9" width="11" style="260"/>
    <col min="10" max="10" width="56.5" style="260" customWidth="1"/>
    <col min="11" max="16384" width="11" style="260"/>
  </cols>
  <sheetData>
    <row r="1" spans="1:12" x14ac:dyDescent="0.3">
      <c r="A1" s="244"/>
      <c r="B1" s="249"/>
      <c r="C1" s="755"/>
      <c r="D1" s="755"/>
      <c r="F1" s="249"/>
      <c r="G1" s="755"/>
      <c r="H1" s="755"/>
      <c r="J1" s="249"/>
      <c r="K1" s="755"/>
      <c r="L1" s="755"/>
    </row>
    <row r="2" spans="1:12" x14ac:dyDescent="0.3">
      <c r="A2" s="244"/>
      <c r="B2" s="249"/>
      <c r="C2" s="755"/>
      <c r="D2" s="755"/>
      <c r="F2" s="249"/>
      <c r="G2" s="755"/>
      <c r="H2" s="755"/>
      <c r="J2" s="249"/>
      <c r="K2" s="755"/>
      <c r="L2" s="755"/>
    </row>
    <row r="3" spans="1:12" x14ac:dyDescent="0.3">
      <c r="A3" s="244"/>
      <c r="B3" s="250" t="s">
        <v>0</v>
      </c>
      <c r="C3" s="755"/>
      <c r="D3" s="755"/>
      <c r="F3" s="250" t="s">
        <v>0</v>
      </c>
      <c r="G3" s="755"/>
      <c r="H3" s="755"/>
      <c r="J3" s="250" t="s">
        <v>0</v>
      </c>
      <c r="K3" s="755"/>
      <c r="L3" s="755"/>
    </row>
    <row r="4" spans="1:12" x14ac:dyDescent="0.3">
      <c r="A4" s="244"/>
      <c r="B4" s="251" t="s">
        <v>1</v>
      </c>
      <c r="C4" s="755"/>
      <c r="D4" s="755"/>
      <c r="F4" s="251" t="s">
        <v>1</v>
      </c>
      <c r="G4" s="755"/>
      <c r="H4" s="755"/>
      <c r="J4" s="251" t="s">
        <v>1</v>
      </c>
      <c r="K4" s="755"/>
      <c r="L4" s="755"/>
    </row>
    <row r="5" spans="1:12" x14ac:dyDescent="0.3">
      <c r="A5" s="244"/>
      <c r="B5" s="251" t="s">
        <v>491</v>
      </c>
      <c r="C5" s="755"/>
      <c r="D5" s="755"/>
      <c r="F5" s="251" t="s">
        <v>491</v>
      </c>
      <c r="G5" s="755"/>
      <c r="H5" s="755"/>
      <c r="J5" s="251" t="s">
        <v>491</v>
      </c>
      <c r="K5" s="755"/>
      <c r="L5" s="755"/>
    </row>
    <row r="6" spans="1:12" x14ac:dyDescent="0.3">
      <c r="A6" s="244"/>
      <c r="B6" s="251" t="s">
        <v>492</v>
      </c>
      <c r="C6" s="249"/>
      <c r="D6" s="249"/>
      <c r="F6" s="251" t="s">
        <v>492</v>
      </c>
      <c r="G6" s="249"/>
      <c r="H6" s="249"/>
      <c r="J6" s="251" t="s">
        <v>492</v>
      </c>
      <c r="K6" s="249"/>
      <c r="L6" s="249"/>
    </row>
    <row r="7" spans="1:12" x14ac:dyDescent="0.3">
      <c r="A7" s="244"/>
      <c r="B7" s="249"/>
      <c r="C7" s="249"/>
      <c r="D7" s="249"/>
      <c r="F7" s="249"/>
      <c r="G7" s="249"/>
      <c r="H7" s="249"/>
      <c r="J7" s="249"/>
      <c r="K7" s="249"/>
      <c r="L7" s="249"/>
    </row>
    <row r="8" spans="1:12" x14ac:dyDescent="0.3">
      <c r="A8" s="244"/>
      <c r="B8" s="757" t="s">
        <v>627</v>
      </c>
      <c r="C8" s="757"/>
      <c r="D8" s="757"/>
      <c r="F8" s="757" t="s">
        <v>559</v>
      </c>
      <c r="G8" s="757"/>
      <c r="H8" s="757"/>
      <c r="J8" s="757" t="s">
        <v>657</v>
      </c>
      <c r="K8" s="757"/>
      <c r="L8" s="757"/>
    </row>
    <row r="9" spans="1:12" x14ac:dyDescent="0.3">
      <c r="A9" s="244"/>
      <c r="B9" s="757"/>
      <c r="C9" s="757"/>
      <c r="D9" s="757"/>
      <c r="F9" s="757"/>
      <c r="G9" s="757"/>
      <c r="H9" s="757"/>
      <c r="J9" s="757"/>
      <c r="K9" s="757"/>
      <c r="L9" s="757"/>
    </row>
    <row r="10" spans="1:12" x14ac:dyDescent="0.3">
      <c r="A10" s="244"/>
      <c r="B10" s="253"/>
      <c r="C10" s="249"/>
      <c r="D10" s="249"/>
      <c r="F10" s="253"/>
      <c r="G10" s="249"/>
      <c r="H10" s="249"/>
      <c r="J10" s="253"/>
      <c r="K10" s="249"/>
      <c r="L10" s="249"/>
    </row>
    <row r="11" spans="1:12" x14ac:dyDescent="0.3">
      <c r="A11" s="244"/>
      <c r="B11" s="256" t="s">
        <v>496</v>
      </c>
      <c r="C11" s="256" t="s">
        <v>403</v>
      </c>
      <c r="D11" s="256" t="s">
        <v>405</v>
      </c>
      <c r="F11" s="256" t="s">
        <v>496</v>
      </c>
      <c r="G11" s="256" t="s">
        <v>403</v>
      </c>
      <c r="H11" s="256" t="s">
        <v>405</v>
      </c>
      <c r="J11" s="256" t="s">
        <v>496</v>
      </c>
      <c r="K11" s="256" t="s">
        <v>403</v>
      </c>
      <c r="L11" s="256" t="s">
        <v>405</v>
      </c>
    </row>
    <row r="12" spans="1:12" x14ac:dyDescent="0.3">
      <c r="A12" s="244"/>
      <c r="B12" s="255" t="s">
        <v>503</v>
      </c>
      <c r="C12" s="262">
        <v>0.49</v>
      </c>
      <c r="D12" s="262">
        <v>0.56000000000000005</v>
      </c>
      <c r="F12" s="255" t="s">
        <v>503</v>
      </c>
      <c r="G12" s="262">
        <v>0.55000000000000004</v>
      </c>
      <c r="H12" s="307">
        <v>0.61</v>
      </c>
      <c r="J12" s="265" t="s">
        <v>505</v>
      </c>
      <c r="K12" s="262">
        <v>0.5</v>
      </c>
      <c r="L12" s="262">
        <v>0.56000000000000005</v>
      </c>
    </row>
    <row r="13" spans="1:12" ht="31.5" x14ac:dyDescent="0.3">
      <c r="A13" s="244"/>
      <c r="B13" s="255" t="s">
        <v>504</v>
      </c>
      <c r="C13" s="262">
        <v>0.45</v>
      </c>
      <c r="D13" s="262">
        <v>0.53</v>
      </c>
      <c r="F13" s="255" t="s">
        <v>504</v>
      </c>
      <c r="G13" s="262">
        <v>0.54</v>
      </c>
      <c r="H13" s="262">
        <v>0.6</v>
      </c>
      <c r="J13" s="265" t="s">
        <v>504</v>
      </c>
      <c r="K13" s="262">
        <v>0.44</v>
      </c>
      <c r="L13" s="262">
        <v>0.52</v>
      </c>
    </row>
    <row r="14" spans="1:12" ht="31.5" customHeight="1" x14ac:dyDescent="0.3">
      <c r="A14" s="244"/>
      <c r="B14" s="255" t="s">
        <v>628</v>
      </c>
      <c r="C14" s="262">
        <v>0.56000000000000005</v>
      </c>
      <c r="D14" s="307">
        <v>0.62</v>
      </c>
      <c r="F14" s="255" t="s">
        <v>505</v>
      </c>
      <c r="G14" s="262">
        <v>0.46</v>
      </c>
      <c r="H14" s="262">
        <v>0.54</v>
      </c>
      <c r="J14" s="265" t="s">
        <v>506</v>
      </c>
      <c r="K14" s="262">
        <v>0.42</v>
      </c>
      <c r="L14" s="262">
        <v>0.48</v>
      </c>
    </row>
    <row r="15" spans="1:12" ht="31.5" x14ac:dyDescent="0.3">
      <c r="A15" s="244"/>
      <c r="B15" s="255" t="s">
        <v>506</v>
      </c>
      <c r="C15" s="262">
        <v>0.49</v>
      </c>
      <c r="D15" s="262">
        <v>0.56000000000000005</v>
      </c>
      <c r="F15" s="255" t="s">
        <v>504</v>
      </c>
      <c r="G15" s="262">
        <v>0.47</v>
      </c>
      <c r="H15" s="262">
        <v>0.53</v>
      </c>
      <c r="J15" s="265" t="s">
        <v>507</v>
      </c>
      <c r="K15" s="262">
        <v>0.43</v>
      </c>
      <c r="L15" s="262">
        <v>0.5</v>
      </c>
    </row>
    <row r="16" spans="1:12" ht="31.5" x14ac:dyDescent="0.3">
      <c r="A16" s="244"/>
      <c r="B16" s="255" t="s">
        <v>510</v>
      </c>
      <c r="C16" s="262">
        <v>0.5</v>
      </c>
      <c r="D16" s="262">
        <v>0.56999999999999995</v>
      </c>
      <c r="F16" s="255" t="s">
        <v>506</v>
      </c>
      <c r="G16" s="262">
        <v>0.46</v>
      </c>
      <c r="H16" s="262">
        <v>0.52</v>
      </c>
      <c r="J16" s="265" t="s">
        <v>509</v>
      </c>
      <c r="K16" s="262">
        <v>0.52</v>
      </c>
      <c r="L16" s="262">
        <v>0.57999999999999996</v>
      </c>
    </row>
    <row r="17" spans="2:12" ht="30.75" customHeight="1" x14ac:dyDescent="0.3">
      <c r="B17" s="255" t="s">
        <v>507</v>
      </c>
      <c r="C17" s="262">
        <v>0.44</v>
      </c>
      <c r="D17" s="262">
        <v>0.51</v>
      </c>
      <c r="F17" s="255" t="s">
        <v>507</v>
      </c>
      <c r="G17" s="262">
        <v>0.54</v>
      </c>
      <c r="H17" s="262">
        <v>0.6</v>
      </c>
      <c r="J17" s="265" t="s">
        <v>510</v>
      </c>
      <c r="K17" s="262">
        <v>0.53</v>
      </c>
      <c r="L17" s="307">
        <v>0.6</v>
      </c>
    </row>
    <row r="18" spans="2:12" ht="31.5" x14ac:dyDescent="0.3">
      <c r="B18" s="549"/>
      <c r="C18" s="550"/>
      <c r="D18" s="550"/>
      <c r="F18" s="255" t="s">
        <v>508</v>
      </c>
      <c r="G18" s="262">
        <v>0.56000000000000005</v>
      </c>
      <c r="H18" s="262">
        <v>0.6</v>
      </c>
    </row>
    <row r="19" spans="2:12" ht="21" customHeight="1" x14ac:dyDescent="0.3">
      <c r="B19" s="549"/>
      <c r="C19" s="550"/>
      <c r="D19" s="550"/>
      <c r="F19" s="255" t="s">
        <v>507</v>
      </c>
      <c r="G19" s="262">
        <v>0.43</v>
      </c>
      <c r="H19" s="262">
        <v>0.5</v>
      </c>
    </row>
    <row r="20" spans="2:12" ht="23.25" customHeight="1" x14ac:dyDescent="0.3">
      <c r="B20" s="549"/>
      <c r="C20" s="550"/>
      <c r="D20" s="550"/>
      <c r="F20" s="255" t="s">
        <v>509</v>
      </c>
      <c r="G20" s="262">
        <v>0.55000000000000004</v>
      </c>
      <c r="H20" s="307">
        <v>0.62</v>
      </c>
    </row>
    <row r="21" spans="2:12" ht="33" customHeight="1" x14ac:dyDescent="0.3">
      <c r="B21" s="549"/>
      <c r="C21" s="550"/>
      <c r="D21" s="550"/>
      <c r="F21" s="255" t="s">
        <v>510</v>
      </c>
      <c r="G21" s="262">
        <v>0.48</v>
      </c>
      <c r="H21" s="262">
        <v>0.53</v>
      </c>
    </row>
    <row r="22" spans="2:12" ht="34.5" customHeight="1" x14ac:dyDescent="0.3"/>
    <row r="23" spans="2:12" ht="44.25" customHeight="1" x14ac:dyDescent="0.3"/>
    <row r="24" spans="2:12" ht="36" customHeight="1" x14ac:dyDescent="0.3"/>
    <row r="25" spans="2:12" ht="55.5" customHeight="1" x14ac:dyDescent="0.3"/>
    <row r="30" spans="2:12" ht="51.75" customHeight="1" x14ac:dyDescent="0.3"/>
    <row r="31" spans="2:12" ht="37.5" customHeight="1" x14ac:dyDescent="0.3"/>
    <row r="32" spans="2:12"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sheetProtection algorithmName="SHA-512" hashValue="BFT2d72qt2DKcEsl652Jk2QbC8iWbgp6QxD/rhLbaG0UUiBEg+aCMUGCtcMoSxgiPHWBWejh37V15uKjOoNGTw==" saltValue="au9mWBshpdwDSX4Z5V1I5Q==" spinCount="100000" sheet="1" objects="1" scenarios="1"/>
  <mergeCells count="6">
    <mergeCell ref="K1:L5"/>
    <mergeCell ref="G1:H5"/>
    <mergeCell ref="J8:L9"/>
    <mergeCell ref="F8:H9"/>
    <mergeCell ref="C1:D5"/>
    <mergeCell ref="B8:D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1B9D-4811-48BC-8F72-B2D9A5B51FB2}">
  <sheetPr>
    <tabColor theme="6" tint="0.59999389629810485"/>
  </sheetPr>
  <dimension ref="A1:L43"/>
  <sheetViews>
    <sheetView showGridLines="0" zoomScale="60" zoomScaleNormal="60" workbookViewId="0">
      <selection activeCell="F18" sqref="F18"/>
    </sheetView>
  </sheetViews>
  <sheetFormatPr baseColWidth="10" defaultRowHeight="16.5" x14ac:dyDescent="0.3"/>
  <cols>
    <col min="2" max="2" width="78.375" style="260" customWidth="1"/>
    <col min="3" max="3" width="13.875" style="260" customWidth="1"/>
    <col min="4" max="4" width="11" style="260"/>
    <col min="5" max="5" width="13.25" style="260" customWidth="1"/>
    <col min="6" max="6" width="77.75" customWidth="1"/>
    <col min="7" max="7" width="16.25" customWidth="1"/>
    <col min="8" max="8" width="13.625" customWidth="1"/>
    <col min="10" max="10" width="71.25" customWidth="1"/>
    <col min="11" max="11" width="16.25" customWidth="1"/>
    <col min="12" max="12" width="15.375" customWidth="1"/>
  </cols>
  <sheetData>
    <row r="1" spans="1:12" x14ac:dyDescent="0.3">
      <c r="A1" s="244"/>
      <c r="B1" s="246"/>
      <c r="C1" s="758"/>
      <c r="D1" s="758"/>
      <c r="F1" s="246"/>
      <c r="G1" s="758"/>
      <c r="H1" s="758"/>
      <c r="J1" s="249"/>
      <c r="K1" s="755"/>
      <c r="L1" s="755"/>
    </row>
    <row r="2" spans="1:12" x14ac:dyDescent="0.3">
      <c r="A2" s="244"/>
      <c r="B2" s="246"/>
      <c r="C2" s="758"/>
      <c r="D2" s="758"/>
      <c r="F2" s="246"/>
      <c r="G2" s="758"/>
      <c r="H2" s="758"/>
      <c r="J2" s="249"/>
      <c r="K2" s="755"/>
      <c r="L2" s="755"/>
    </row>
    <row r="3" spans="1:12" x14ac:dyDescent="0.3">
      <c r="A3" s="244"/>
      <c r="B3" s="247" t="s">
        <v>0</v>
      </c>
      <c r="C3" s="758"/>
      <c r="D3" s="758"/>
      <c r="F3" s="247" t="s">
        <v>0</v>
      </c>
      <c r="G3" s="758"/>
      <c r="H3" s="758"/>
      <c r="J3" s="250" t="s">
        <v>0</v>
      </c>
      <c r="K3" s="755"/>
      <c r="L3" s="755"/>
    </row>
    <row r="4" spans="1:12" x14ac:dyDescent="0.3">
      <c r="A4" s="244"/>
      <c r="B4" s="248" t="s">
        <v>1</v>
      </c>
      <c r="C4" s="758"/>
      <c r="D4" s="758"/>
      <c r="F4" s="248" t="s">
        <v>1</v>
      </c>
      <c r="G4" s="758"/>
      <c r="H4" s="758"/>
      <c r="J4" s="251" t="s">
        <v>1</v>
      </c>
      <c r="K4" s="755"/>
      <c r="L4" s="755"/>
    </row>
    <row r="5" spans="1:12" x14ac:dyDescent="0.3">
      <c r="A5" s="244"/>
      <c r="B5" s="248" t="s">
        <v>491</v>
      </c>
      <c r="C5" s="758"/>
      <c r="D5" s="758"/>
      <c r="F5" s="248" t="s">
        <v>491</v>
      </c>
      <c r="G5" s="758"/>
      <c r="H5" s="758"/>
      <c r="J5" s="251" t="s">
        <v>491</v>
      </c>
      <c r="K5" s="755"/>
      <c r="L5" s="755"/>
    </row>
    <row r="6" spans="1:12" x14ac:dyDescent="0.3">
      <c r="A6" s="244"/>
      <c r="B6" s="248" t="s">
        <v>492</v>
      </c>
      <c r="C6" s="246"/>
      <c r="D6" s="246"/>
      <c r="F6" s="248" t="s">
        <v>492</v>
      </c>
      <c r="G6" s="246"/>
      <c r="H6" s="246"/>
      <c r="J6" s="251" t="s">
        <v>492</v>
      </c>
      <c r="K6" s="249"/>
      <c r="L6" s="249"/>
    </row>
    <row r="7" spans="1:12" x14ac:dyDescent="0.3">
      <c r="A7" s="244"/>
      <c r="B7" s="246"/>
      <c r="C7" s="246"/>
      <c r="D7" s="246"/>
      <c r="F7" s="246"/>
      <c r="G7" s="246"/>
      <c r="H7" s="246"/>
      <c r="J7" s="249"/>
      <c r="K7" s="249"/>
      <c r="L7" s="249"/>
    </row>
    <row r="8" spans="1:12" x14ac:dyDescent="0.3">
      <c r="A8" s="244"/>
      <c r="B8" s="756" t="s">
        <v>626</v>
      </c>
      <c r="C8" s="756"/>
      <c r="D8" s="756"/>
      <c r="F8" s="756" t="s">
        <v>645</v>
      </c>
      <c r="G8" s="756"/>
      <c r="H8" s="756"/>
      <c r="J8" s="756" t="s">
        <v>646</v>
      </c>
      <c r="K8" s="756"/>
      <c r="L8" s="756"/>
    </row>
    <row r="9" spans="1:12" x14ac:dyDescent="0.3">
      <c r="A9" s="244"/>
      <c r="B9" s="756"/>
      <c r="C9" s="756"/>
      <c r="D9" s="756"/>
      <c r="F9" s="756"/>
      <c r="G9" s="756"/>
      <c r="H9" s="756"/>
      <c r="J9" s="756"/>
      <c r="K9" s="756"/>
      <c r="L9" s="756"/>
    </row>
    <row r="10" spans="1:12" x14ac:dyDescent="0.3">
      <c r="A10" s="244"/>
      <c r="B10" s="254"/>
      <c r="C10" s="246"/>
      <c r="D10" s="246"/>
      <c r="F10" s="254"/>
      <c r="G10" s="246"/>
      <c r="H10" s="246"/>
      <c r="J10" s="253"/>
      <c r="K10" s="249"/>
      <c r="L10" s="249"/>
    </row>
    <row r="11" spans="1:12" x14ac:dyDescent="0.3">
      <c r="A11" s="244"/>
      <c r="B11" s="257" t="s">
        <v>496</v>
      </c>
      <c r="C11" s="257" t="s">
        <v>403</v>
      </c>
      <c r="D11" s="257" t="s">
        <v>405</v>
      </c>
      <c r="F11" s="257" t="s">
        <v>496</v>
      </c>
      <c r="G11" s="257" t="s">
        <v>403</v>
      </c>
      <c r="H11" s="257" t="s">
        <v>405</v>
      </c>
      <c r="J11" s="256" t="s">
        <v>496</v>
      </c>
      <c r="K11" s="256" t="s">
        <v>403</v>
      </c>
      <c r="L11" s="256" t="s">
        <v>405</v>
      </c>
    </row>
    <row r="12" spans="1:12" ht="48" x14ac:dyDescent="0.3">
      <c r="A12" s="244"/>
      <c r="B12" s="245" t="s">
        <v>513</v>
      </c>
      <c r="C12" s="308">
        <v>0.51</v>
      </c>
      <c r="D12" s="308">
        <v>0.56000000000000005</v>
      </c>
      <c r="F12" s="245" t="s">
        <v>511</v>
      </c>
      <c r="G12" s="308">
        <v>0.44</v>
      </c>
      <c r="H12" s="308">
        <v>0.48</v>
      </c>
      <c r="J12" s="245" t="s">
        <v>511</v>
      </c>
      <c r="K12" s="262">
        <v>0.41</v>
      </c>
      <c r="L12" s="262">
        <v>0.48</v>
      </c>
    </row>
    <row r="13" spans="1:12" ht="32.25" x14ac:dyDescent="0.3">
      <c r="A13" s="244"/>
      <c r="B13" s="245" t="s">
        <v>516</v>
      </c>
      <c r="C13" s="308">
        <v>0.51</v>
      </c>
      <c r="D13" s="308">
        <v>0.55000000000000004</v>
      </c>
      <c r="F13" s="245" t="s">
        <v>512</v>
      </c>
      <c r="G13" s="308">
        <v>0.21</v>
      </c>
      <c r="H13" s="308">
        <v>0.26</v>
      </c>
      <c r="J13" s="245" t="s">
        <v>512</v>
      </c>
      <c r="K13" s="262">
        <v>0.6</v>
      </c>
      <c r="L13" s="307">
        <v>0.65</v>
      </c>
    </row>
    <row r="14" spans="1:12" ht="48" x14ac:dyDescent="0.3">
      <c r="A14" s="244"/>
      <c r="B14" s="245" t="s">
        <v>519</v>
      </c>
      <c r="C14" s="308">
        <v>0.59</v>
      </c>
      <c r="D14" s="308">
        <v>0.62</v>
      </c>
      <c r="F14" s="245" t="s">
        <v>513</v>
      </c>
      <c r="G14" s="308">
        <v>0.4</v>
      </c>
      <c r="H14" s="308">
        <v>0.45</v>
      </c>
      <c r="J14" s="245" t="s">
        <v>513</v>
      </c>
      <c r="K14" s="262">
        <v>0.45</v>
      </c>
      <c r="L14" s="262">
        <v>0.53</v>
      </c>
    </row>
    <row r="15" spans="1:12" ht="48" x14ac:dyDescent="0.3">
      <c r="A15" s="244"/>
      <c r="B15" s="245" t="s">
        <v>520</v>
      </c>
      <c r="C15" s="308">
        <v>0.65</v>
      </c>
      <c r="D15" s="554">
        <v>0.7</v>
      </c>
      <c r="F15" s="245" t="s">
        <v>514</v>
      </c>
      <c r="G15" s="308">
        <v>0.56999999999999995</v>
      </c>
      <c r="H15" s="348">
        <v>0.63</v>
      </c>
      <c r="J15" s="245" t="s">
        <v>514</v>
      </c>
      <c r="K15" s="262">
        <v>0.56000000000000005</v>
      </c>
      <c r="L15" s="307">
        <v>0.64</v>
      </c>
    </row>
    <row r="16" spans="1:12" ht="32.25" x14ac:dyDescent="0.3">
      <c r="A16" s="244"/>
      <c r="B16" s="245" t="s">
        <v>523</v>
      </c>
      <c r="C16" s="308">
        <v>0.45</v>
      </c>
      <c r="D16" s="308">
        <v>0.52</v>
      </c>
      <c r="F16" s="245" t="s">
        <v>515</v>
      </c>
      <c r="G16" s="308">
        <v>0.51</v>
      </c>
      <c r="H16" s="308">
        <v>0.6</v>
      </c>
      <c r="J16" s="245" t="s">
        <v>515</v>
      </c>
      <c r="K16" s="262">
        <v>0.44</v>
      </c>
      <c r="L16" s="262">
        <v>0.52</v>
      </c>
    </row>
    <row r="17" spans="2:12" ht="52.5" customHeight="1" x14ac:dyDescent="0.3">
      <c r="B17" s="245" t="s">
        <v>524</v>
      </c>
      <c r="C17" s="308">
        <v>0.46</v>
      </c>
      <c r="D17" s="308">
        <v>0.5</v>
      </c>
      <c r="F17" s="245" t="s">
        <v>516</v>
      </c>
      <c r="G17" s="308">
        <v>0.56999999999999995</v>
      </c>
      <c r="H17" s="308">
        <v>0.62</v>
      </c>
      <c r="J17" s="245" t="s">
        <v>516</v>
      </c>
      <c r="K17" s="262">
        <v>0.61</v>
      </c>
      <c r="L17" s="307">
        <v>0.64</v>
      </c>
    </row>
    <row r="18" spans="2:12" ht="48" x14ac:dyDescent="0.3">
      <c r="B18" s="245" t="s">
        <v>527</v>
      </c>
      <c r="C18" s="308">
        <v>0.47</v>
      </c>
      <c r="D18" s="308">
        <v>0.53</v>
      </c>
      <c r="F18" s="245" t="s">
        <v>517</v>
      </c>
      <c r="G18" s="308">
        <v>0.35</v>
      </c>
      <c r="H18" s="308">
        <v>0.41</v>
      </c>
      <c r="J18" s="245" t="s">
        <v>517</v>
      </c>
      <c r="K18" s="262">
        <v>0.34</v>
      </c>
      <c r="L18" s="262">
        <v>0.42</v>
      </c>
    </row>
    <row r="19" spans="2:12" ht="48" x14ac:dyDescent="0.3">
      <c r="B19" s="245" t="s">
        <v>528</v>
      </c>
      <c r="C19" s="308">
        <v>0.5</v>
      </c>
      <c r="D19" s="308">
        <v>0.54</v>
      </c>
      <c r="F19" s="245" t="s">
        <v>518</v>
      </c>
      <c r="G19" s="308">
        <v>0.49</v>
      </c>
      <c r="H19" s="308">
        <v>0.55000000000000004</v>
      </c>
      <c r="J19" s="245" t="s">
        <v>518</v>
      </c>
      <c r="K19" s="262">
        <v>0.5</v>
      </c>
      <c r="L19" s="262">
        <v>0.56999999999999995</v>
      </c>
    </row>
    <row r="20" spans="2:12" ht="48.75" customHeight="1" x14ac:dyDescent="0.3">
      <c r="B20" s="245" t="s">
        <v>531</v>
      </c>
      <c r="C20" s="308">
        <v>0.28999999999999998</v>
      </c>
      <c r="D20" s="308">
        <v>0.34</v>
      </c>
      <c r="F20" s="245" t="s">
        <v>519</v>
      </c>
      <c r="G20" s="308">
        <v>0.37</v>
      </c>
      <c r="H20" s="308">
        <v>0.41</v>
      </c>
      <c r="J20" s="245" t="s">
        <v>519</v>
      </c>
      <c r="K20" s="262">
        <v>0.44</v>
      </c>
      <c r="L20" s="262">
        <v>0.51</v>
      </c>
    </row>
    <row r="21" spans="2:12" ht="33" customHeight="1" x14ac:dyDescent="0.3">
      <c r="B21" s="245" t="s">
        <v>523</v>
      </c>
      <c r="C21" s="308">
        <v>0.37</v>
      </c>
      <c r="D21" s="308">
        <v>0.42</v>
      </c>
      <c r="F21" s="245" t="s">
        <v>520</v>
      </c>
      <c r="G21" s="308">
        <v>0.53</v>
      </c>
      <c r="H21" s="308">
        <v>0.6</v>
      </c>
      <c r="J21" s="245" t="s">
        <v>520</v>
      </c>
      <c r="K21" s="262">
        <v>0.21</v>
      </c>
      <c r="L21" s="262">
        <v>0.27</v>
      </c>
    </row>
    <row r="22" spans="2:12" ht="34.5" customHeight="1" x14ac:dyDescent="0.3">
      <c r="B22" s="546"/>
      <c r="C22" s="547"/>
      <c r="D22" s="547"/>
      <c r="F22" s="245" t="s">
        <v>521</v>
      </c>
      <c r="G22" s="308">
        <v>0.49</v>
      </c>
      <c r="H22" s="308">
        <v>0.56999999999999995</v>
      </c>
      <c r="J22" s="245" t="s">
        <v>521</v>
      </c>
      <c r="K22" s="262">
        <v>0.45</v>
      </c>
      <c r="L22" s="262">
        <v>0.54</v>
      </c>
    </row>
    <row r="23" spans="2:12" ht="44.25" customHeight="1" x14ac:dyDescent="0.3">
      <c r="B23" s="546"/>
      <c r="C23" s="547"/>
      <c r="D23" s="547"/>
      <c r="F23" s="245" t="s">
        <v>522</v>
      </c>
      <c r="G23" s="308">
        <v>0.38</v>
      </c>
      <c r="H23" s="308">
        <v>0.46</v>
      </c>
      <c r="J23" s="245" t="s">
        <v>522</v>
      </c>
      <c r="K23" s="262">
        <v>0.33</v>
      </c>
      <c r="L23" s="262">
        <v>0.41</v>
      </c>
    </row>
    <row r="24" spans="2:12" ht="36" customHeight="1" x14ac:dyDescent="0.3">
      <c r="B24" s="548"/>
      <c r="C24" s="548"/>
      <c r="D24" s="548"/>
      <c r="F24" s="245" t="s">
        <v>523</v>
      </c>
      <c r="G24" s="308">
        <v>0.37</v>
      </c>
      <c r="H24" s="308">
        <v>0.45</v>
      </c>
      <c r="J24" s="245" t="s">
        <v>523</v>
      </c>
      <c r="K24" s="262">
        <v>0.37</v>
      </c>
      <c r="L24" s="262">
        <v>0.46</v>
      </c>
    </row>
    <row r="25" spans="2:12" ht="63" customHeight="1" x14ac:dyDescent="0.3">
      <c r="B25" s="548"/>
      <c r="C25" s="548"/>
      <c r="D25" s="548"/>
      <c r="F25" s="245" t="s">
        <v>524</v>
      </c>
      <c r="G25" s="308">
        <v>0.5</v>
      </c>
      <c r="H25" s="308">
        <v>0.55000000000000004</v>
      </c>
      <c r="J25" s="245" t="s">
        <v>524</v>
      </c>
      <c r="K25" s="262">
        <v>0.45</v>
      </c>
      <c r="L25" s="262">
        <v>0.49</v>
      </c>
    </row>
    <row r="26" spans="2:12" ht="48" x14ac:dyDescent="0.3">
      <c r="B26" s="546"/>
      <c r="C26" s="547"/>
      <c r="D26" s="547"/>
      <c r="F26" s="245" t="s">
        <v>525</v>
      </c>
      <c r="G26" s="308">
        <v>0.49</v>
      </c>
      <c r="H26" s="308">
        <v>0.55000000000000004</v>
      </c>
      <c r="J26" s="245" t="s">
        <v>525</v>
      </c>
      <c r="K26" s="262">
        <v>0.36</v>
      </c>
      <c r="L26" s="262">
        <v>0.42</v>
      </c>
    </row>
    <row r="27" spans="2:12" ht="32.25" x14ac:dyDescent="0.3">
      <c r="B27" s="546"/>
      <c r="C27" s="547"/>
      <c r="D27" s="547"/>
      <c r="F27" s="245" t="s">
        <v>526</v>
      </c>
      <c r="G27" s="308">
        <v>0.44</v>
      </c>
      <c r="H27" s="308">
        <v>0.54</v>
      </c>
      <c r="J27" s="245" t="s">
        <v>526</v>
      </c>
      <c r="K27" s="262">
        <v>0.34</v>
      </c>
      <c r="L27" s="262">
        <v>0.42</v>
      </c>
    </row>
    <row r="28" spans="2:12" ht="32.25" x14ac:dyDescent="0.3">
      <c r="B28" s="548"/>
      <c r="C28" s="548"/>
      <c r="D28" s="548"/>
      <c r="F28" s="245" t="s">
        <v>527</v>
      </c>
      <c r="G28" s="308">
        <v>0.31</v>
      </c>
      <c r="H28" s="308">
        <v>0.36</v>
      </c>
      <c r="J28" s="245" t="s">
        <v>527</v>
      </c>
      <c r="K28" s="262">
        <v>0.36</v>
      </c>
      <c r="L28" s="262">
        <v>0.45</v>
      </c>
    </row>
    <row r="29" spans="2:12" ht="32.25" x14ac:dyDescent="0.3">
      <c r="B29" s="548"/>
      <c r="C29" s="548"/>
      <c r="D29" s="548"/>
      <c r="F29" s="245" t="s">
        <v>528</v>
      </c>
      <c r="G29" s="308">
        <v>0.55000000000000004</v>
      </c>
      <c r="H29" s="308">
        <v>0.6</v>
      </c>
      <c r="J29" s="245" t="s">
        <v>528</v>
      </c>
      <c r="K29" s="262">
        <v>0.45</v>
      </c>
      <c r="L29" s="262">
        <v>0.52</v>
      </c>
    </row>
    <row r="30" spans="2:12" ht="51.75" customHeight="1" x14ac:dyDescent="0.3">
      <c r="B30" s="546"/>
      <c r="C30" s="547"/>
      <c r="D30" s="547"/>
      <c r="F30" s="245" t="s">
        <v>529</v>
      </c>
      <c r="G30" s="308">
        <v>0.36</v>
      </c>
      <c r="H30" s="308">
        <v>0.45</v>
      </c>
      <c r="J30" s="245" t="s">
        <v>529</v>
      </c>
      <c r="K30" s="262">
        <v>0.36</v>
      </c>
      <c r="L30" s="262">
        <v>0.46</v>
      </c>
    </row>
    <row r="31" spans="2:12" ht="37.5" customHeight="1" x14ac:dyDescent="0.3">
      <c r="B31" s="546"/>
      <c r="C31" s="547"/>
      <c r="D31" s="547"/>
      <c r="F31" s="245" t="s">
        <v>530</v>
      </c>
      <c r="G31" s="308">
        <v>0.45</v>
      </c>
      <c r="H31" s="308">
        <v>0.5</v>
      </c>
      <c r="J31" s="245" t="s">
        <v>530</v>
      </c>
      <c r="K31" s="262">
        <v>0.64</v>
      </c>
      <c r="L31" s="349">
        <v>0.71</v>
      </c>
    </row>
    <row r="32" spans="2:12" ht="45.75" customHeight="1" x14ac:dyDescent="0.3">
      <c r="B32" s="548"/>
      <c r="C32" s="548"/>
      <c r="D32" s="548"/>
      <c r="F32" s="245" t="s">
        <v>531</v>
      </c>
      <c r="G32" s="308">
        <v>0.6</v>
      </c>
      <c r="H32" s="308">
        <v>0.65</v>
      </c>
      <c r="J32" s="245" t="s">
        <v>531</v>
      </c>
      <c r="K32" s="262">
        <v>0.36</v>
      </c>
      <c r="L32" s="262">
        <v>0.43</v>
      </c>
    </row>
    <row r="33" spans="2:12" ht="37.5" customHeight="1" x14ac:dyDescent="0.3">
      <c r="B33" s="546"/>
      <c r="C33" s="547"/>
      <c r="D33" s="547"/>
      <c r="F33" s="245" t="s">
        <v>532</v>
      </c>
      <c r="G33" s="308">
        <v>0.47</v>
      </c>
      <c r="H33" s="308">
        <v>0.55000000000000004</v>
      </c>
      <c r="J33" s="245" t="s">
        <v>532</v>
      </c>
      <c r="K33" s="262">
        <v>0.53</v>
      </c>
      <c r="L33" s="262">
        <v>0.59</v>
      </c>
    </row>
    <row r="34" spans="2:12" ht="63" customHeight="1" x14ac:dyDescent="0.3">
      <c r="B34" s="546"/>
      <c r="C34" s="547"/>
      <c r="D34" s="547"/>
      <c r="F34" s="245" t="s">
        <v>533</v>
      </c>
      <c r="G34" s="308">
        <v>0.55000000000000004</v>
      </c>
      <c r="H34" s="348">
        <v>0.62</v>
      </c>
      <c r="J34" s="245" t="s">
        <v>533</v>
      </c>
      <c r="K34" s="262">
        <v>0.54</v>
      </c>
      <c r="L34" s="307">
        <v>0.61</v>
      </c>
    </row>
    <row r="35" spans="2:12" ht="32.25" x14ac:dyDescent="0.3">
      <c r="B35" s="546"/>
      <c r="C35" s="547"/>
      <c r="D35" s="547"/>
      <c r="F35" s="245" t="s">
        <v>534</v>
      </c>
      <c r="G35" s="308">
        <v>0.45</v>
      </c>
      <c r="H35" s="308">
        <v>0.53</v>
      </c>
      <c r="J35" s="245" t="s">
        <v>534</v>
      </c>
      <c r="K35" s="262">
        <v>0.56999999999999995</v>
      </c>
      <c r="L35" s="307">
        <v>0.65</v>
      </c>
    </row>
    <row r="36" spans="2:12" ht="45.75" customHeight="1" x14ac:dyDescent="0.3">
      <c r="B36" s="546"/>
      <c r="C36" s="547"/>
      <c r="D36" s="547"/>
      <c r="F36" s="245" t="s">
        <v>535</v>
      </c>
      <c r="G36" s="308">
        <v>0.55000000000000004</v>
      </c>
      <c r="H36" s="348">
        <v>0.61</v>
      </c>
      <c r="J36" s="245" t="s">
        <v>535</v>
      </c>
      <c r="K36" s="262">
        <v>0.53</v>
      </c>
      <c r="L36" s="307">
        <v>0.61</v>
      </c>
    </row>
    <row r="37" spans="2:12" ht="66.75" customHeight="1" x14ac:dyDescent="0.3">
      <c r="B37" s="548"/>
      <c r="C37" s="548"/>
      <c r="D37" s="548"/>
      <c r="J37" s="245" t="s">
        <v>536</v>
      </c>
      <c r="K37" s="262">
        <v>0.64</v>
      </c>
      <c r="L37" s="307">
        <v>0.69</v>
      </c>
    </row>
    <row r="38" spans="2:12" ht="84.75" customHeight="1" x14ac:dyDescent="0.3">
      <c r="B38" s="548"/>
      <c r="C38" s="548"/>
      <c r="D38" s="548"/>
    </row>
    <row r="39" spans="2:12" ht="105.75" customHeight="1" x14ac:dyDescent="0.3">
      <c r="B39" s="548"/>
      <c r="C39" s="548"/>
      <c r="D39" s="548"/>
    </row>
    <row r="40" spans="2:12" ht="83.25" customHeight="1" x14ac:dyDescent="0.3">
      <c r="B40" s="548"/>
      <c r="C40" s="548"/>
      <c r="D40" s="548"/>
    </row>
    <row r="41" spans="2:12" ht="75" customHeight="1" x14ac:dyDescent="0.3"/>
    <row r="42" spans="2:12" ht="87" customHeight="1" x14ac:dyDescent="0.3"/>
    <row r="43" spans="2:12" ht="78.75" customHeight="1" x14ac:dyDescent="0.3"/>
  </sheetData>
  <sheetProtection algorithmName="SHA-512" hashValue="iJGhQ9NqzcSk3xm5HXtpT1LITrZxajCjvILq9iJRX5w39Lqy69ifokvYokAkbMZ+N3Q1gZvzJ1mjB0w3qDEhxw==" saltValue="w41+1YEfHdxfmHisF8XhSA==" spinCount="100000" sheet="1" objects="1" scenarios="1"/>
  <mergeCells count="6">
    <mergeCell ref="G1:H5"/>
    <mergeCell ref="F8:H9"/>
    <mergeCell ref="K1:L5"/>
    <mergeCell ref="J8:L9"/>
    <mergeCell ref="C1:D5"/>
    <mergeCell ref="B8:D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A0746-447B-4953-832D-4F9A851295D9}">
  <sheetPr>
    <tabColor rgb="FFFFFF00"/>
  </sheetPr>
  <dimension ref="A1:M49"/>
  <sheetViews>
    <sheetView showGridLines="0" zoomScale="60" zoomScaleNormal="60" workbookViewId="0">
      <selection activeCell="C16" sqref="C16"/>
    </sheetView>
  </sheetViews>
  <sheetFormatPr baseColWidth="10" defaultRowHeight="15" x14ac:dyDescent="0.25"/>
  <cols>
    <col min="1" max="1" width="37.625" style="1" customWidth="1"/>
    <col min="2" max="7" width="11" style="1"/>
    <col min="8" max="8" width="14" style="1" customWidth="1"/>
    <col min="9" max="9" width="24.75" style="1" customWidth="1"/>
    <col min="10" max="10" width="14.625" style="1" customWidth="1"/>
    <col min="11" max="12" width="11" style="1"/>
    <col min="13" max="13" width="18" style="1" customWidth="1"/>
    <col min="14" max="14" width="11" style="1"/>
    <col min="15" max="31" width="10" style="1"/>
    <col min="32" max="32" width="16.125" style="1" customWidth="1"/>
    <col min="33" max="37" width="10" style="1"/>
    <col min="38" max="38" width="30.375" style="1" customWidth="1"/>
    <col min="39" max="39" width="10" style="1"/>
    <col min="40" max="40" width="30" style="1" customWidth="1"/>
    <col min="41" max="51" width="10" style="1"/>
    <col min="52" max="52" width="22" style="1" customWidth="1"/>
    <col min="53" max="53" width="10" style="1"/>
    <col min="54" max="54" width="16.75" style="1" customWidth="1"/>
    <col min="55" max="16384" width="11" style="1"/>
  </cols>
  <sheetData>
    <row r="1" spans="1:7" x14ac:dyDescent="0.25">
      <c r="A1" s="139" t="s">
        <v>0</v>
      </c>
      <c r="B1" s="139"/>
      <c r="C1" s="139"/>
      <c r="D1" s="139"/>
      <c r="E1" s="139"/>
      <c r="F1" s="139"/>
      <c r="G1" s="139"/>
    </row>
    <row r="2" spans="1:7" x14ac:dyDescent="0.25">
      <c r="A2" s="258" t="s">
        <v>1</v>
      </c>
      <c r="B2" s="258"/>
      <c r="C2" s="258"/>
      <c r="D2" s="258"/>
      <c r="E2" s="258"/>
      <c r="F2" s="755"/>
      <c r="G2" s="755"/>
    </row>
    <row r="3" spans="1:7" x14ac:dyDescent="0.25">
      <c r="A3" s="70" t="s">
        <v>4</v>
      </c>
      <c r="B3" s="70"/>
      <c r="C3" s="70"/>
      <c r="D3" s="70"/>
      <c r="E3" s="70"/>
      <c r="F3" s="755"/>
      <c r="G3" s="755"/>
    </row>
    <row r="4" spans="1:7" x14ac:dyDescent="0.25">
      <c r="A4" s="69"/>
      <c r="B4" s="139"/>
      <c r="C4" s="139"/>
      <c r="D4" s="139"/>
      <c r="E4" s="139"/>
      <c r="F4" s="755"/>
      <c r="G4" s="755"/>
    </row>
    <row r="5" spans="1:7" x14ac:dyDescent="0.25">
      <c r="A5" s="139"/>
      <c r="B5" s="139"/>
      <c r="C5" s="139"/>
      <c r="D5" s="139"/>
      <c r="E5" s="139"/>
      <c r="F5" s="755"/>
      <c r="G5" s="755"/>
    </row>
    <row r="6" spans="1:7" x14ac:dyDescent="0.25">
      <c r="F6" s="755"/>
      <c r="G6" s="755"/>
    </row>
    <row r="8" spans="1:7" ht="28.5" customHeight="1" x14ac:dyDescent="0.25">
      <c r="A8" s="763" t="s">
        <v>598</v>
      </c>
      <c r="B8" s="763"/>
      <c r="C8" s="763"/>
      <c r="D8" s="763"/>
      <c r="E8" s="763"/>
      <c r="F8" s="763"/>
      <c r="G8" s="763"/>
    </row>
    <row r="9" spans="1:7" ht="28.5" customHeight="1" x14ac:dyDescent="0.25">
      <c r="A9" s="499" t="s">
        <v>608</v>
      </c>
      <c r="B9" s="499"/>
      <c r="C9" s="499"/>
      <c r="D9" s="499"/>
      <c r="E9" s="499"/>
      <c r="F9" s="499"/>
      <c r="G9" s="499"/>
    </row>
    <row r="10" spans="1:7" ht="28.5" customHeight="1" x14ac:dyDescent="0.25">
      <c r="A10" s="761" t="s">
        <v>394</v>
      </c>
      <c r="B10" s="762" t="s">
        <v>395</v>
      </c>
      <c r="C10" s="762" t="s">
        <v>396</v>
      </c>
      <c r="D10" s="759" t="s">
        <v>397</v>
      </c>
      <c r="E10" s="760"/>
      <c r="F10" s="760"/>
      <c r="G10" s="760"/>
    </row>
    <row r="11" spans="1:7" ht="28.5" customHeight="1" x14ac:dyDescent="0.25">
      <c r="A11" s="761" t="s">
        <v>412</v>
      </c>
      <c r="B11" s="762" t="s">
        <v>412</v>
      </c>
      <c r="C11" s="762" t="s">
        <v>412</v>
      </c>
      <c r="D11" s="506" t="s">
        <v>399</v>
      </c>
      <c r="E11" s="506" t="s">
        <v>400</v>
      </c>
      <c r="F11" s="506" t="s">
        <v>401</v>
      </c>
      <c r="G11" s="506" t="s">
        <v>402</v>
      </c>
    </row>
    <row r="12" spans="1:7" ht="28.5" customHeight="1" x14ac:dyDescent="0.25">
      <c r="A12" s="505" t="s">
        <v>403</v>
      </c>
      <c r="B12" s="350">
        <v>53</v>
      </c>
      <c r="C12" s="350">
        <v>10</v>
      </c>
      <c r="D12" s="53">
        <v>0.04</v>
      </c>
      <c r="E12" s="53">
        <v>0.36</v>
      </c>
      <c r="F12" s="53">
        <v>0.49</v>
      </c>
      <c r="G12" s="53">
        <v>0.1</v>
      </c>
    </row>
    <row r="13" spans="1:7" ht="28.5" customHeight="1" x14ac:dyDescent="0.25">
      <c r="A13" s="505" t="s">
        <v>405</v>
      </c>
      <c r="B13" s="350">
        <v>49</v>
      </c>
      <c r="C13" s="350">
        <v>9</v>
      </c>
      <c r="D13" s="53">
        <v>7.0000000000000007E-2</v>
      </c>
      <c r="E13" s="53">
        <v>0.47</v>
      </c>
      <c r="F13" s="53">
        <v>0.42</v>
      </c>
      <c r="G13" s="53">
        <v>0.04</v>
      </c>
    </row>
    <row r="14" spans="1:7" ht="28.5" customHeight="1" x14ac:dyDescent="0.25">
      <c r="A14" s="505" t="s">
        <v>407</v>
      </c>
      <c r="B14" s="350">
        <v>50</v>
      </c>
      <c r="C14" s="350">
        <v>9</v>
      </c>
      <c r="D14" s="53">
        <v>0.06</v>
      </c>
      <c r="E14" s="53">
        <v>0.45</v>
      </c>
      <c r="F14" s="53">
        <v>0.45</v>
      </c>
      <c r="G14" s="53">
        <v>0.04</v>
      </c>
    </row>
    <row r="15" spans="1:7" ht="28.5" customHeight="1" x14ac:dyDescent="0.25">
      <c r="A15" s="505" t="s">
        <v>409</v>
      </c>
      <c r="B15" s="350">
        <v>47</v>
      </c>
      <c r="C15" s="350">
        <v>9</v>
      </c>
      <c r="D15" s="53">
        <v>0.1</v>
      </c>
      <c r="E15" s="53">
        <v>0.54</v>
      </c>
      <c r="F15" s="53">
        <v>0.35</v>
      </c>
      <c r="G15" s="53">
        <v>0.02</v>
      </c>
    </row>
    <row r="16" spans="1:7" ht="28.5" customHeight="1" x14ac:dyDescent="0.25">
      <c r="A16" s="505" t="s">
        <v>411</v>
      </c>
      <c r="B16" s="350">
        <v>55</v>
      </c>
      <c r="C16" s="350">
        <v>10</v>
      </c>
      <c r="D16" s="53">
        <v>0.03</v>
      </c>
      <c r="E16" s="53">
        <v>0.28000000000000003</v>
      </c>
      <c r="F16" s="53">
        <v>0.55000000000000004</v>
      </c>
      <c r="G16" s="53">
        <v>0.13</v>
      </c>
    </row>
    <row r="17" spans="1:7" ht="28.5" customHeight="1" x14ac:dyDescent="0.25">
      <c r="A17" s="499"/>
      <c r="B17" s="499"/>
      <c r="C17" s="499"/>
      <c r="D17" s="499"/>
      <c r="E17" s="499"/>
      <c r="F17" s="499"/>
      <c r="G17" s="499"/>
    </row>
    <row r="18" spans="1:7" x14ac:dyDescent="0.25">
      <c r="A18" s="58" t="s">
        <v>538</v>
      </c>
    </row>
    <row r="19" spans="1:7" ht="39.75" customHeight="1" x14ac:dyDescent="0.25">
      <c r="A19" s="761" t="s">
        <v>394</v>
      </c>
      <c r="B19" s="762" t="s">
        <v>395</v>
      </c>
      <c r="C19" s="762" t="s">
        <v>396</v>
      </c>
      <c r="D19" s="759" t="s">
        <v>397</v>
      </c>
      <c r="E19" s="760"/>
      <c r="F19" s="760"/>
      <c r="G19" s="760"/>
    </row>
    <row r="20" spans="1:7" x14ac:dyDescent="0.25">
      <c r="A20" s="761" t="s">
        <v>412</v>
      </c>
      <c r="B20" s="762" t="s">
        <v>412</v>
      </c>
      <c r="C20" s="762" t="s">
        <v>412</v>
      </c>
      <c r="D20" s="506" t="s">
        <v>399</v>
      </c>
      <c r="E20" s="506" t="s">
        <v>400</v>
      </c>
      <c r="F20" s="506" t="s">
        <v>401</v>
      </c>
      <c r="G20" s="506" t="s">
        <v>402</v>
      </c>
    </row>
    <row r="21" spans="1:7" x14ac:dyDescent="0.25">
      <c r="A21" s="505" t="s">
        <v>403</v>
      </c>
      <c r="B21" s="311">
        <v>53</v>
      </c>
      <c r="C21" s="311">
        <v>10</v>
      </c>
      <c r="D21" s="312">
        <v>0.04</v>
      </c>
      <c r="E21" s="312">
        <v>0.34</v>
      </c>
      <c r="F21" s="312">
        <v>0.49</v>
      </c>
      <c r="G21" s="312">
        <v>0.12</v>
      </c>
    </row>
    <row r="22" spans="1:7" x14ac:dyDescent="0.25">
      <c r="A22" s="505" t="s">
        <v>405</v>
      </c>
      <c r="B22" s="311">
        <v>50</v>
      </c>
      <c r="C22" s="311">
        <v>10</v>
      </c>
      <c r="D22" s="312">
        <v>7.0000000000000007E-2</v>
      </c>
      <c r="E22" s="312">
        <v>0.46</v>
      </c>
      <c r="F22" s="312">
        <v>0.42</v>
      </c>
      <c r="G22" s="312">
        <v>0.05</v>
      </c>
    </row>
    <row r="23" spans="1:7" x14ac:dyDescent="0.25">
      <c r="A23" s="505" t="s">
        <v>407</v>
      </c>
      <c r="B23" s="311">
        <v>51</v>
      </c>
      <c r="C23" s="311">
        <v>9</v>
      </c>
      <c r="D23" s="312">
        <v>0.06</v>
      </c>
      <c r="E23" s="312">
        <v>0.43</v>
      </c>
      <c r="F23" s="312">
        <v>0.45</v>
      </c>
      <c r="G23" s="312">
        <v>0.06</v>
      </c>
    </row>
    <row r="24" spans="1:7" x14ac:dyDescent="0.25">
      <c r="A24" s="505" t="s">
        <v>409</v>
      </c>
      <c r="B24" s="311">
        <v>47</v>
      </c>
      <c r="C24" s="311">
        <v>9</v>
      </c>
      <c r="D24" s="312">
        <v>0.1</v>
      </c>
      <c r="E24" s="312">
        <v>0.55000000000000004</v>
      </c>
      <c r="F24" s="312">
        <v>0.33</v>
      </c>
      <c r="G24" s="312">
        <v>0.02</v>
      </c>
    </row>
    <row r="25" spans="1:7" x14ac:dyDescent="0.25">
      <c r="A25" s="505" t="s">
        <v>411</v>
      </c>
      <c r="B25" s="311">
        <v>55</v>
      </c>
      <c r="C25" s="311">
        <v>10</v>
      </c>
      <c r="D25" s="312">
        <v>0.03</v>
      </c>
      <c r="E25" s="312">
        <v>0.26</v>
      </c>
      <c r="F25" s="312">
        <v>0.56000000000000005</v>
      </c>
      <c r="G25" s="312">
        <v>0.14000000000000001</v>
      </c>
    </row>
    <row r="29" spans="1:7" x14ac:dyDescent="0.25">
      <c r="A29" s="58" t="s">
        <v>537</v>
      </c>
    </row>
    <row r="30" spans="1:7" ht="44.25" customHeight="1" x14ac:dyDescent="0.25">
      <c r="A30" s="761" t="s">
        <v>394</v>
      </c>
      <c r="B30" s="762" t="s">
        <v>395</v>
      </c>
      <c r="C30" s="762" t="s">
        <v>396</v>
      </c>
      <c r="D30" s="759" t="s">
        <v>397</v>
      </c>
      <c r="E30" s="760"/>
      <c r="F30" s="760"/>
      <c r="G30" s="760"/>
    </row>
    <row r="31" spans="1:7" x14ac:dyDescent="0.25">
      <c r="A31" s="761" t="s">
        <v>412</v>
      </c>
      <c r="B31" s="762" t="s">
        <v>412</v>
      </c>
      <c r="C31" s="762" t="s">
        <v>412</v>
      </c>
      <c r="D31" s="506" t="s">
        <v>399</v>
      </c>
      <c r="E31" s="506" t="s">
        <v>400</v>
      </c>
      <c r="F31" s="506" t="s">
        <v>401</v>
      </c>
      <c r="G31" s="506" t="s">
        <v>402</v>
      </c>
    </row>
    <row r="32" spans="1:7" x14ac:dyDescent="0.25">
      <c r="A32" s="505" t="s">
        <v>403</v>
      </c>
      <c r="B32" s="314">
        <v>54</v>
      </c>
      <c r="C32" s="314">
        <v>10</v>
      </c>
      <c r="D32" s="312">
        <v>0.03</v>
      </c>
      <c r="E32" s="312">
        <v>0.35</v>
      </c>
      <c r="F32" s="312">
        <v>0.49</v>
      </c>
      <c r="G32" s="312">
        <v>0.13</v>
      </c>
    </row>
    <row r="33" spans="1:13" x14ac:dyDescent="0.25">
      <c r="A33" s="505" t="s">
        <v>405</v>
      </c>
      <c r="B33" s="314">
        <v>50</v>
      </c>
      <c r="C33" s="314">
        <v>9</v>
      </c>
      <c r="D33" s="312">
        <v>0.05</v>
      </c>
      <c r="E33" s="312">
        <v>0.49</v>
      </c>
      <c r="F33" s="312">
        <v>0.42</v>
      </c>
      <c r="G33" s="312">
        <v>0.05</v>
      </c>
    </row>
    <row r="34" spans="1:13" x14ac:dyDescent="0.25">
      <c r="A34" s="505" t="s">
        <v>407</v>
      </c>
      <c r="B34" s="314">
        <v>51</v>
      </c>
      <c r="C34" s="314">
        <v>9</v>
      </c>
      <c r="D34" s="312">
        <v>0.04</v>
      </c>
      <c r="E34" s="312">
        <v>0.47</v>
      </c>
      <c r="F34" s="312">
        <v>0.44</v>
      </c>
      <c r="G34" s="312">
        <v>0.05</v>
      </c>
    </row>
    <row r="35" spans="1:13" x14ac:dyDescent="0.25">
      <c r="A35" s="505" t="s">
        <v>409</v>
      </c>
      <c r="B35" s="314">
        <v>48</v>
      </c>
      <c r="C35" s="314">
        <v>9</v>
      </c>
      <c r="D35" s="312">
        <v>7.0000000000000007E-2</v>
      </c>
      <c r="E35" s="312">
        <v>0.55000000000000004</v>
      </c>
      <c r="F35" s="312">
        <v>0.35</v>
      </c>
      <c r="G35" s="312">
        <v>0.02</v>
      </c>
    </row>
    <row r="36" spans="1:13" x14ac:dyDescent="0.25">
      <c r="A36" s="505" t="s">
        <v>411</v>
      </c>
      <c r="B36" s="314">
        <v>55</v>
      </c>
      <c r="C36" s="314">
        <v>9</v>
      </c>
      <c r="D36" s="312">
        <v>0.02</v>
      </c>
      <c r="E36" s="312">
        <v>0.28999999999999998</v>
      </c>
      <c r="F36" s="312">
        <v>0.55000000000000004</v>
      </c>
      <c r="G36" s="312">
        <v>0.15</v>
      </c>
    </row>
    <row r="37" spans="1:13" x14ac:dyDescent="0.25">
      <c r="A37" s="313"/>
      <c r="B37" s="310"/>
      <c r="C37" s="310"/>
      <c r="D37" s="310"/>
      <c r="E37" s="310"/>
      <c r="F37" s="310"/>
      <c r="G37" s="310"/>
    </row>
    <row r="38" spans="1:13" x14ac:dyDescent="0.25">
      <c r="A38" s="313"/>
      <c r="B38" s="310"/>
      <c r="C38" s="310"/>
      <c r="D38" s="310"/>
      <c r="E38" s="310"/>
      <c r="F38" s="310"/>
      <c r="G38" s="310"/>
    </row>
    <row r="39" spans="1:13" x14ac:dyDescent="0.25">
      <c r="A39" s="58" t="s">
        <v>393</v>
      </c>
    </row>
    <row r="40" spans="1:13" ht="30" customHeight="1" x14ac:dyDescent="0.25">
      <c r="A40" s="761" t="s">
        <v>394</v>
      </c>
      <c r="B40" s="762" t="s">
        <v>395</v>
      </c>
      <c r="C40" s="762" t="s">
        <v>396</v>
      </c>
      <c r="D40" s="759" t="s">
        <v>397</v>
      </c>
      <c r="E40" s="760"/>
      <c r="F40" s="760"/>
      <c r="G40" s="760"/>
      <c r="I40" s="507" t="s">
        <v>398</v>
      </c>
      <c r="J40" s="759" t="s">
        <v>397</v>
      </c>
      <c r="K40" s="760"/>
      <c r="L40" s="760"/>
      <c r="M40" s="760"/>
    </row>
    <row r="41" spans="1:13" ht="24.75" customHeight="1" x14ac:dyDescent="0.25">
      <c r="A41" s="761" t="s">
        <v>412</v>
      </c>
      <c r="B41" s="762" t="s">
        <v>412</v>
      </c>
      <c r="C41" s="762" t="s">
        <v>412</v>
      </c>
      <c r="D41" s="506" t="s">
        <v>399</v>
      </c>
      <c r="E41" s="506" t="s">
        <v>400</v>
      </c>
      <c r="F41" s="506" t="s">
        <v>401</v>
      </c>
      <c r="G41" s="506" t="s">
        <v>402</v>
      </c>
      <c r="I41" s="507"/>
      <c r="J41" s="506" t="s">
        <v>399</v>
      </c>
      <c r="K41" s="506" t="s">
        <v>400</v>
      </c>
      <c r="L41" s="506" t="s">
        <v>401</v>
      </c>
      <c r="M41" s="506" t="s">
        <v>402</v>
      </c>
    </row>
    <row r="42" spans="1:13" x14ac:dyDescent="0.25">
      <c r="A42" s="505" t="s">
        <v>403</v>
      </c>
      <c r="B42" s="314">
        <v>54</v>
      </c>
      <c r="C42" s="314">
        <v>10</v>
      </c>
      <c r="D42" s="312">
        <v>0.02</v>
      </c>
      <c r="E42" s="312">
        <v>0.33</v>
      </c>
      <c r="F42" s="312">
        <v>0.52</v>
      </c>
      <c r="G42" s="312">
        <v>0.13</v>
      </c>
      <c r="I42" s="505" t="s">
        <v>404</v>
      </c>
      <c r="J42" s="312">
        <v>0.02</v>
      </c>
      <c r="K42" s="312">
        <v>0.33</v>
      </c>
      <c r="L42" s="312">
        <v>0.52</v>
      </c>
      <c r="M42" s="312">
        <v>0.13</v>
      </c>
    </row>
    <row r="43" spans="1:13" x14ac:dyDescent="0.25">
      <c r="A43" s="505" t="s">
        <v>405</v>
      </c>
      <c r="B43" s="314">
        <v>51</v>
      </c>
      <c r="C43" s="314">
        <v>9</v>
      </c>
      <c r="D43" s="312">
        <v>0.04</v>
      </c>
      <c r="E43" s="312">
        <v>0.45</v>
      </c>
      <c r="F43" s="312">
        <v>0.45</v>
      </c>
      <c r="G43" s="312">
        <v>0.06</v>
      </c>
      <c r="I43" s="505" t="s">
        <v>406</v>
      </c>
      <c r="J43" s="312">
        <v>0.04</v>
      </c>
      <c r="K43" s="312">
        <v>0.45</v>
      </c>
      <c r="L43" s="312">
        <v>0.45</v>
      </c>
      <c r="M43" s="312">
        <v>0.06</v>
      </c>
    </row>
    <row r="44" spans="1:13" x14ac:dyDescent="0.25">
      <c r="A44" s="505" t="s">
        <v>407</v>
      </c>
      <c r="B44" s="314">
        <v>51</v>
      </c>
      <c r="C44" s="314">
        <v>9</v>
      </c>
      <c r="D44" s="312">
        <v>0.03</v>
      </c>
      <c r="E44" s="312">
        <v>0.43</v>
      </c>
      <c r="F44" s="312">
        <v>0.47</v>
      </c>
      <c r="G44" s="312">
        <v>7.0000000000000007E-2</v>
      </c>
      <c r="I44" s="505" t="s">
        <v>408</v>
      </c>
      <c r="J44" s="312">
        <v>0.03</v>
      </c>
      <c r="K44" s="312">
        <v>0.35</v>
      </c>
      <c r="L44" s="312">
        <v>0.49</v>
      </c>
      <c r="M44" s="312">
        <v>0.13</v>
      </c>
    </row>
    <row r="45" spans="1:13" x14ac:dyDescent="0.25">
      <c r="A45" s="505" t="s">
        <v>409</v>
      </c>
      <c r="B45" s="314">
        <v>49</v>
      </c>
      <c r="C45" s="314">
        <v>8</v>
      </c>
      <c r="D45" s="312">
        <v>7.0000000000000007E-2</v>
      </c>
      <c r="E45" s="312">
        <v>0.53</v>
      </c>
      <c r="F45" s="312">
        <v>0.38</v>
      </c>
      <c r="G45" s="312">
        <v>0.02</v>
      </c>
      <c r="I45" s="505" t="s">
        <v>410</v>
      </c>
      <c r="J45" s="312">
        <v>0.05</v>
      </c>
      <c r="K45" s="312">
        <v>0.49</v>
      </c>
      <c r="L45" s="312">
        <v>0.42</v>
      </c>
      <c r="M45" s="312">
        <v>0.05</v>
      </c>
    </row>
    <row r="46" spans="1:13" x14ac:dyDescent="0.25">
      <c r="A46" s="505" t="s">
        <v>411</v>
      </c>
      <c r="B46" s="314">
        <v>55</v>
      </c>
      <c r="C46" s="314">
        <v>10</v>
      </c>
      <c r="D46" s="312">
        <v>0.03</v>
      </c>
      <c r="E46" s="312">
        <v>0.31</v>
      </c>
      <c r="F46" s="312">
        <v>0.52</v>
      </c>
      <c r="G46" s="312">
        <v>0.14000000000000001</v>
      </c>
      <c r="I46" s="505" t="s">
        <v>539</v>
      </c>
      <c r="J46" s="312">
        <v>0.04</v>
      </c>
      <c r="K46" s="312">
        <v>0.34</v>
      </c>
      <c r="L46" s="312">
        <v>0.49</v>
      </c>
      <c r="M46" s="312">
        <v>0.12</v>
      </c>
    </row>
    <row r="47" spans="1:13" x14ac:dyDescent="0.25">
      <c r="I47" s="505" t="s">
        <v>540</v>
      </c>
      <c r="J47" s="312">
        <v>7.0000000000000007E-2</v>
      </c>
      <c r="K47" s="312">
        <v>0.46</v>
      </c>
      <c r="L47" s="312">
        <v>0.42</v>
      </c>
      <c r="M47" s="312">
        <v>0.05</v>
      </c>
    </row>
    <row r="48" spans="1:13" x14ac:dyDescent="0.25">
      <c r="I48" s="505" t="s">
        <v>609</v>
      </c>
      <c r="J48" s="53">
        <v>0.04</v>
      </c>
      <c r="K48" s="53">
        <v>0.36</v>
      </c>
      <c r="L48" s="53">
        <v>0.49</v>
      </c>
      <c r="M48" s="53">
        <v>0.1</v>
      </c>
    </row>
    <row r="49" spans="9:13" x14ac:dyDescent="0.25">
      <c r="I49" s="505" t="s">
        <v>610</v>
      </c>
      <c r="J49" s="53">
        <v>7.0000000000000007E-2</v>
      </c>
      <c r="K49" s="53">
        <v>0.47</v>
      </c>
      <c r="L49" s="53">
        <v>0.42</v>
      </c>
      <c r="M49" s="53">
        <v>0.04</v>
      </c>
    </row>
  </sheetData>
  <sheetProtection algorithmName="SHA-512" hashValue="yUXqYNq+t8bNPJrE7eSU5YXXEP8qVxQvmNi5AX8RUxj07YKtYVNuc68RKj0K2agCEh9k+9dg04mio+fw5dfQTg==" saltValue="3YY4ZzqHBK5ozjVrcVKEag==" spinCount="100000" sheet="1" objects="1" scenarios="1"/>
  <mergeCells count="19">
    <mergeCell ref="B19:B20"/>
    <mergeCell ref="C19:C20"/>
    <mergeCell ref="A8:G8"/>
    <mergeCell ref="F2:G6"/>
    <mergeCell ref="D19:G19"/>
    <mergeCell ref="A19:A20"/>
    <mergeCell ref="A10:A11"/>
    <mergeCell ref="B10:B11"/>
    <mergeCell ref="C10:C11"/>
    <mergeCell ref="D10:G10"/>
    <mergeCell ref="J40:M40"/>
    <mergeCell ref="A30:A31"/>
    <mergeCell ref="B30:B31"/>
    <mergeCell ref="C30:C31"/>
    <mergeCell ref="D30:G30"/>
    <mergeCell ref="A40:A41"/>
    <mergeCell ref="B40:B41"/>
    <mergeCell ref="C40:C41"/>
    <mergeCell ref="D40:G4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FCBA-6C75-452F-A826-2390E4EE59FF}">
  <sheetPr>
    <tabColor theme="9" tint="0.39997558519241921"/>
  </sheetPr>
  <dimension ref="A1:O49"/>
  <sheetViews>
    <sheetView showGridLines="0" zoomScale="68" zoomScaleNormal="68" workbookViewId="0">
      <selection activeCell="A9" sqref="A9"/>
    </sheetView>
  </sheetViews>
  <sheetFormatPr baseColWidth="10" defaultRowHeight="16.5" x14ac:dyDescent="0.3"/>
  <cols>
    <col min="1" max="1" width="36.125" style="260" customWidth="1"/>
    <col min="2" max="7" width="11" style="260"/>
    <col min="8" max="8" width="14" style="260" customWidth="1"/>
    <col min="9" max="9" width="20.25" style="260" customWidth="1"/>
    <col min="10" max="10" width="14.625" style="260" customWidth="1"/>
    <col min="11" max="12" width="11" style="260"/>
    <col min="13" max="13" width="18" style="260" customWidth="1"/>
    <col min="14" max="16" width="11" style="260"/>
    <col min="17" max="31" width="10" style="260"/>
    <col min="32" max="32" width="16.125" style="260" customWidth="1"/>
    <col min="33" max="37" width="10" style="260"/>
    <col min="38" max="38" width="30.375" style="260" customWidth="1"/>
    <col min="39" max="39" width="10" style="260"/>
    <col min="40" max="40" width="30" style="260" customWidth="1"/>
    <col min="41" max="51" width="10" style="260"/>
    <col min="52" max="52" width="22" style="260" customWidth="1"/>
    <col min="53" max="53" width="10" style="260"/>
    <col min="54" max="54" width="16.75" style="260" customWidth="1"/>
    <col min="55" max="16384" width="11" style="260"/>
  </cols>
  <sheetData>
    <row r="1" spans="1:15" x14ac:dyDescent="0.3">
      <c r="A1" s="139" t="s">
        <v>0</v>
      </c>
      <c r="B1" s="139"/>
      <c r="C1" s="139"/>
      <c r="D1" s="139"/>
      <c r="E1" s="139"/>
      <c r="F1" s="139"/>
      <c r="G1" s="139"/>
    </row>
    <row r="2" spans="1:15" x14ac:dyDescent="0.3">
      <c r="A2" s="258" t="s">
        <v>1</v>
      </c>
      <c r="B2" s="258"/>
      <c r="C2" s="258"/>
      <c r="D2" s="258"/>
      <c r="E2" s="258"/>
      <c r="F2" s="755"/>
      <c r="G2" s="755"/>
    </row>
    <row r="3" spans="1:15" x14ac:dyDescent="0.3">
      <c r="A3" s="70" t="s">
        <v>4</v>
      </c>
      <c r="B3" s="70"/>
      <c r="C3" s="70"/>
      <c r="D3" s="70"/>
      <c r="E3" s="70"/>
      <c r="F3" s="755"/>
      <c r="G3" s="755"/>
    </row>
    <row r="4" spans="1:15" x14ac:dyDescent="0.3">
      <c r="A4" s="69"/>
      <c r="B4" s="139"/>
      <c r="C4" s="139"/>
      <c r="D4" s="139"/>
      <c r="E4" s="139"/>
      <c r="F4" s="755"/>
      <c r="G4" s="755"/>
    </row>
    <row r="5" spans="1:15" x14ac:dyDescent="0.3">
      <c r="A5" s="139"/>
      <c r="B5" s="139"/>
      <c r="C5" s="139"/>
      <c r="D5" s="139"/>
      <c r="E5" s="139"/>
      <c r="F5" s="755"/>
      <c r="G5" s="755"/>
    </row>
    <row r="6" spans="1:15" x14ac:dyDescent="0.3">
      <c r="F6" s="755"/>
      <c r="G6" s="755"/>
    </row>
    <row r="7" spans="1:15" x14ac:dyDescent="0.3">
      <c r="A7" s="1"/>
      <c r="B7" s="1"/>
      <c r="C7" s="1"/>
      <c r="D7" s="1"/>
      <c r="E7" s="1"/>
      <c r="F7" s="259"/>
      <c r="G7" s="259"/>
      <c r="H7" s="1"/>
      <c r="I7" s="1"/>
      <c r="J7" s="1"/>
      <c r="K7" s="1"/>
      <c r="L7" s="1"/>
      <c r="M7" s="1"/>
      <c r="N7" s="1"/>
      <c r="O7" s="1"/>
    </row>
    <row r="8" spans="1:15" ht="30" customHeight="1" x14ac:dyDescent="0.3">
      <c r="A8" s="763" t="s">
        <v>600</v>
      </c>
      <c r="B8" s="763"/>
      <c r="C8" s="763"/>
      <c r="D8" s="763"/>
      <c r="E8" s="763"/>
      <c r="F8" s="763"/>
      <c r="G8" s="763"/>
      <c r="H8" s="1"/>
      <c r="I8" s="1"/>
      <c r="J8" s="1"/>
      <c r="K8" s="1"/>
      <c r="L8" s="1"/>
      <c r="M8" s="1"/>
      <c r="N8" s="1"/>
      <c r="O8" s="1"/>
    </row>
    <row r="9" spans="1:15" ht="30" customHeight="1" x14ac:dyDescent="0.3">
      <c r="A9" s="510" t="s">
        <v>599</v>
      </c>
      <c r="B9" s="1"/>
      <c r="C9" s="1"/>
      <c r="D9" s="1"/>
      <c r="E9" s="1"/>
      <c r="F9" s="1"/>
      <c r="G9" s="1"/>
      <c r="H9" s="1"/>
      <c r="I9" s="1"/>
      <c r="J9" s="1"/>
      <c r="K9" s="1"/>
      <c r="L9" s="1"/>
      <c r="M9" s="1"/>
      <c r="N9" s="1"/>
      <c r="O9" s="1"/>
    </row>
    <row r="10" spans="1:15" ht="30" customHeight="1" x14ac:dyDescent="0.3">
      <c r="A10" s="769" t="s">
        <v>394</v>
      </c>
      <c r="B10" s="764" t="s">
        <v>395</v>
      </c>
      <c r="C10" s="764" t="s">
        <v>396</v>
      </c>
      <c r="D10" s="768" t="s">
        <v>397</v>
      </c>
      <c r="E10" s="760"/>
      <c r="F10" s="760"/>
      <c r="G10" s="760"/>
      <c r="H10" s="1"/>
      <c r="I10" s="1"/>
      <c r="J10" s="1"/>
      <c r="K10" s="1"/>
      <c r="L10" s="1"/>
      <c r="M10" s="1"/>
      <c r="N10" s="1"/>
      <c r="O10" s="1"/>
    </row>
    <row r="11" spans="1:15" ht="30" customHeight="1" x14ac:dyDescent="0.3">
      <c r="A11" s="769" t="s">
        <v>412</v>
      </c>
      <c r="B11" s="764" t="s">
        <v>412</v>
      </c>
      <c r="C11" s="764" t="s">
        <v>412</v>
      </c>
      <c r="D11" s="508" t="s">
        <v>399</v>
      </c>
      <c r="E11" s="508" t="s">
        <v>400</v>
      </c>
      <c r="F11" s="508" t="s">
        <v>401</v>
      </c>
      <c r="G11" s="508" t="s">
        <v>402</v>
      </c>
      <c r="H11" s="1"/>
      <c r="I11" s="1"/>
      <c r="J11" s="1"/>
      <c r="K11" s="1"/>
      <c r="L11" s="1"/>
      <c r="M11" s="1"/>
      <c r="N11" s="1"/>
      <c r="O11" s="1"/>
    </row>
    <row r="12" spans="1:15" ht="30" customHeight="1" x14ac:dyDescent="0.3">
      <c r="A12" s="504" t="s">
        <v>403</v>
      </c>
      <c r="B12" s="350">
        <v>52</v>
      </c>
      <c r="C12" s="350">
        <v>11</v>
      </c>
      <c r="D12" s="53">
        <v>7.0000000000000007E-2</v>
      </c>
      <c r="E12" s="53">
        <v>0.37</v>
      </c>
      <c r="F12" s="53">
        <v>0.5</v>
      </c>
      <c r="G12" s="53">
        <v>0.05</v>
      </c>
      <c r="H12" s="1"/>
      <c r="I12" s="1"/>
      <c r="J12" s="1"/>
      <c r="K12" s="1"/>
      <c r="L12" s="1"/>
      <c r="M12" s="1"/>
      <c r="N12" s="1"/>
      <c r="O12" s="1"/>
    </row>
    <row r="13" spans="1:15" ht="30" customHeight="1" x14ac:dyDescent="0.3">
      <c r="A13" s="504" t="s">
        <v>405</v>
      </c>
      <c r="B13" s="350">
        <v>48</v>
      </c>
      <c r="C13" s="350">
        <v>10</v>
      </c>
      <c r="D13" s="53">
        <v>0.1</v>
      </c>
      <c r="E13" s="53">
        <v>0.49</v>
      </c>
      <c r="F13" s="53">
        <v>0.39</v>
      </c>
      <c r="G13" s="53">
        <v>0.02</v>
      </c>
      <c r="H13" s="1"/>
      <c r="I13" s="1"/>
      <c r="J13" s="1"/>
      <c r="K13" s="1"/>
      <c r="L13" s="1"/>
      <c r="M13" s="1"/>
      <c r="N13" s="1"/>
      <c r="O13" s="1"/>
    </row>
    <row r="14" spans="1:15" ht="30" customHeight="1" x14ac:dyDescent="0.3">
      <c r="A14" s="504" t="s">
        <v>407</v>
      </c>
      <c r="B14" s="350">
        <v>49</v>
      </c>
      <c r="C14" s="350">
        <v>10</v>
      </c>
      <c r="D14" s="53">
        <v>0.09</v>
      </c>
      <c r="E14" s="53">
        <v>0.47</v>
      </c>
      <c r="F14" s="53">
        <v>0.42</v>
      </c>
      <c r="G14" s="53">
        <v>0.02</v>
      </c>
      <c r="H14" s="1"/>
      <c r="I14" s="1"/>
      <c r="J14" s="1"/>
      <c r="K14" s="1"/>
      <c r="L14" s="1"/>
      <c r="M14" s="1"/>
      <c r="N14" s="1"/>
      <c r="O14" s="1"/>
    </row>
    <row r="15" spans="1:15" ht="30" customHeight="1" x14ac:dyDescent="0.3">
      <c r="A15" s="504" t="s">
        <v>409</v>
      </c>
      <c r="B15" s="350">
        <v>46</v>
      </c>
      <c r="C15" s="350">
        <v>10</v>
      </c>
      <c r="D15" s="53">
        <v>0.14000000000000001</v>
      </c>
      <c r="E15" s="53">
        <v>0.54</v>
      </c>
      <c r="F15" s="53">
        <v>0.31</v>
      </c>
      <c r="G15" s="53">
        <v>0</v>
      </c>
      <c r="H15" s="1"/>
      <c r="I15" s="1"/>
      <c r="J15" s="1"/>
      <c r="K15" s="1"/>
      <c r="L15" s="1"/>
      <c r="M15" s="1"/>
      <c r="N15" s="1"/>
      <c r="O15" s="1"/>
    </row>
    <row r="16" spans="1:15" ht="30" customHeight="1" x14ac:dyDescent="0.3">
      <c r="A16" s="504" t="s">
        <v>411</v>
      </c>
      <c r="B16" s="350">
        <v>54</v>
      </c>
      <c r="C16" s="350">
        <v>11</v>
      </c>
      <c r="D16" s="53">
        <v>0.03</v>
      </c>
      <c r="E16" s="53">
        <v>0.36</v>
      </c>
      <c r="F16" s="53">
        <v>0.56000000000000005</v>
      </c>
      <c r="G16" s="53">
        <v>0.05</v>
      </c>
      <c r="H16" s="1"/>
      <c r="I16" s="1"/>
      <c r="J16" s="1"/>
      <c r="K16" s="1"/>
      <c r="L16" s="1"/>
      <c r="M16" s="1"/>
      <c r="N16" s="1"/>
      <c r="O16" s="1"/>
    </row>
    <row r="17" spans="1:15" ht="15" customHeight="1" x14ac:dyDescent="0.3">
      <c r="A17" s="58" t="s">
        <v>542</v>
      </c>
      <c r="B17" s="1"/>
      <c r="C17" s="1"/>
      <c r="D17" s="1"/>
      <c r="E17" s="1"/>
      <c r="F17" s="1"/>
      <c r="G17" s="1"/>
      <c r="H17" s="1"/>
      <c r="I17" s="1"/>
      <c r="J17" s="1"/>
      <c r="K17" s="1"/>
      <c r="L17" s="1"/>
      <c r="M17" s="1"/>
      <c r="N17" s="1"/>
      <c r="O17" s="1"/>
    </row>
    <row r="18" spans="1:15" ht="22.5" customHeight="1" x14ac:dyDescent="0.3">
      <c r="A18" s="769" t="s">
        <v>394</v>
      </c>
      <c r="B18" s="764" t="s">
        <v>395</v>
      </c>
      <c r="C18" s="764" t="s">
        <v>396</v>
      </c>
      <c r="D18" s="768" t="s">
        <v>397</v>
      </c>
      <c r="E18" s="760"/>
      <c r="F18" s="760"/>
      <c r="G18" s="760"/>
      <c r="H18" s="1"/>
      <c r="I18" s="1"/>
      <c r="J18" s="1"/>
      <c r="K18" s="1"/>
      <c r="L18" s="1"/>
      <c r="M18" s="1"/>
      <c r="N18" s="1"/>
      <c r="O18" s="1"/>
    </row>
    <row r="19" spans="1:15" ht="15" customHeight="1" x14ac:dyDescent="0.3">
      <c r="A19" s="769" t="s">
        <v>412</v>
      </c>
      <c r="B19" s="764" t="s">
        <v>412</v>
      </c>
      <c r="C19" s="764" t="s">
        <v>412</v>
      </c>
      <c r="D19" s="508" t="s">
        <v>399</v>
      </c>
      <c r="E19" s="508" t="s">
        <v>400</v>
      </c>
      <c r="F19" s="508" t="s">
        <v>401</v>
      </c>
      <c r="G19" s="508" t="s">
        <v>402</v>
      </c>
      <c r="H19" s="1"/>
      <c r="I19" s="1"/>
      <c r="J19" s="1"/>
      <c r="K19" s="1"/>
      <c r="L19" s="1"/>
      <c r="M19" s="1"/>
      <c r="N19" s="1"/>
      <c r="O19" s="1"/>
    </row>
    <row r="20" spans="1:15" ht="15" customHeight="1" x14ac:dyDescent="0.3">
      <c r="A20" s="504" t="s">
        <v>403</v>
      </c>
      <c r="B20" s="351">
        <v>52</v>
      </c>
      <c r="C20" s="351">
        <v>12</v>
      </c>
      <c r="D20" s="309">
        <v>0.08</v>
      </c>
      <c r="E20" s="309">
        <v>0.36</v>
      </c>
      <c r="F20" s="309">
        <v>0.51</v>
      </c>
      <c r="G20" s="309">
        <v>0.06</v>
      </c>
      <c r="H20" s="353"/>
      <c r="I20" s="1"/>
      <c r="J20" s="1"/>
      <c r="K20" s="1"/>
      <c r="L20" s="1"/>
      <c r="M20" s="1"/>
      <c r="N20" s="1"/>
      <c r="O20" s="1"/>
    </row>
    <row r="21" spans="1:15" ht="15" customHeight="1" x14ac:dyDescent="0.3">
      <c r="A21" s="504" t="s">
        <v>405</v>
      </c>
      <c r="B21" s="351">
        <v>48</v>
      </c>
      <c r="C21" s="351">
        <v>10</v>
      </c>
      <c r="D21" s="309">
        <v>0.11</v>
      </c>
      <c r="E21" s="309">
        <v>0.48</v>
      </c>
      <c r="F21" s="309">
        <v>0.39</v>
      </c>
      <c r="G21" s="309">
        <v>0.02</v>
      </c>
      <c r="H21" s="353"/>
      <c r="I21" s="1"/>
      <c r="J21" s="1"/>
      <c r="K21" s="1"/>
      <c r="L21" s="1"/>
      <c r="M21" s="1"/>
      <c r="N21" s="1"/>
      <c r="O21" s="1"/>
    </row>
    <row r="22" spans="1:15" ht="15" customHeight="1" x14ac:dyDescent="0.3">
      <c r="A22" s="504" t="s">
        <v>407</v>
      </c>
      <c r="B22" s="351">
        <v>49</v>
      </c>
      <c r="C22" s="351">
        <v>10</v>
      </c>
      <c r="D22" s="309">
        <v>0.1</v>
      </c>
      <c r="E22" s="309">
        <v>0.46</v>
      </c>
      <c r="F22" s="309">
        <v>0.43</v>
      </c>
      <c r="G22" s="309">
        <v>0.02</v>
      </c>
      <c r="H22" s="353"/>
      <c r="I22" s="1"/>
      <c r="J22" s="1"/>
      <c r="K22" s="1"/>
      <c r="L22" s="1"/>
      <c r="M22" s="1"/>
      <c r="N22" s="1"/>
      <c r="O22" s="1"/>
    </row>
    <row r="23" spans="1:15" ht="15" customHeight="1" x14ac:dyDescent="0.3">
      <c r="A23" s="504" t="s">
        <v>409</v>
      </c>
      <c r="B23" s="351">
        <v>46</v>
      </c>
      <c r="C23" s="351">
        <v>10</v>
      </c>
      <c r="D23" s="309">
        <v>0.15</v>
      </c>
      <c r="E23" s="309">
        <v>0.54</v>
      </c>
      <c r="F23" s="309">
        <v>0.3</v>
      </c>
      <c r="G23" s="309">
        <v>0</v>
      </c>
      <c r="H23" s="353"/>
      <c r="I23" s="1"/>
      <c r="J23" s="1"/>
      <c r="K23" s="1"/>
      <c r="L23" s="1"/>
      <c r="M23" s="1"/>
      <c r="N23" s="1"/>
      <c r="O23" s="1"/>
    </row>
    <row r="24" spans="1:15" ht="15" customHeight="1" x14ac:dyDescent="0.3">
      <c r="A24" s="504" t="s">
        <v>411</v>
      </c>
      <c r="B24" s="351">
        <v>54</v>
      </c>
      <c r="C24" s="351">
        <v>11</v>
      </c>
      <c r="D24" s="309">
        <v>0.05</v>
      </c>
      <c r="E24" s="309">
        <v>0.34</v>
      </c>
      <c r="F24" s="309">
        <v>0.56000000000000005</v>
      </c>
      <c r="G24" s="309">
        <v>0.05</v>
      </c>
      <c r="H24" s="353"/>
      <c r="I24" s="1"/>
      <c r="J24" s="1"/>
      <c r="K24" s="1"/>
      <c r="L24" s="1"/>
      <c r="M24" s="1"/>
      <c r="N24" s="1"/>
      <c r="O24" s="1"/>
    </row>
    <row r="25" spans="1:15" ht="15" customHeight="1" x14ac:dyDescent="0.3">
      <c r="A25" s="1"/>
      <c r="B25" s="1"/>
      <c r="C25" s="1"/>
      <c r="D25" s="1"/>
      <c r="E25" s="1"/>
      <c r="F25" s="1"/>
      <c r="G25" s="1"/>
      <c r="H25" s="1"/>
      <c r="I25" s="1"/>
      <c r="J25" s="1"/>
      <c r="K25" s="1"/>
      <c r="L25" s="1"/>
      <c r="M25" s="1"/>
      <c r="N25" s="1"/>
      <c r="O25" s="1"/>
    </row>
    <row r="26" spans="1:15" ht="15" customHeight="1" x14ac:dyDescent="0.3">
      <c r="A26" s="1"/>
      <c r="B26" s="1"/>
      <c r="C26" s="1"/>
      <c r="D26" s="1"/>
      <c r="E26" s="1"/>
      <c r="F26" s="1"/>
      <c r="G26" s="1"/>
      <c r="H26" s="1"/>
      <c r="I26" s="1"/>
      <c r="J26" s="1"/>
      <c r="K26" s="1"/>
      <c r="L26" s="1"/>
      <c r="M26" s="1"/>
      <c r="N26" s="1"/>
      <c r="O26" s="1"/>
    </row>
    <row r="27" spans="1:15" ht="15" customHeight="1" x14ac:dyDescent="0.3">
      <c r="A27" s="58" t="s">
        <v>543</v>
      </c>
      <c r="B27" s="1"/>
      <c r="C27" s="1"/>
      <c r="D27" s="1"/>
      <c r="E27" s="1"/>
      <c r="F27" s="1"/>
      <c r="G27" s="1"/>
      <c r="H27" s="1"/>
      <c r="I27" s="1"/>
      <c r="J27" s="1"/>
      <c r="K27" s="1"/>
      <c r="L27" s="1"/>
      <c r="M27" s="1"/>
      <c r="N27" s="1"/>
      <c r="O27" s="1"/>
    </row>
    <row r="28" spans="1:15" ht="28.5" customHeight="1" x14ac:dyDescent="0.3">
      <c r="A28" s="769" t="s">
        <v>394</v>
      </c>
      <c r="B28" s="764" t="s">
        <v>395</v>
      </c>
      <c r="C28" s="764" t="s">
        <v>396</v>
      </c>
      <c r="D28" s="768" t="s">
        <v>397</v>
      </c>
      <c r="E28" s="760"/>
      <c r="F28" s="760"/>
      <c r="G28" s="760"/>
      <c r="H28" s="1"/>
      <c r="I28" s="1"/>
      <c r="J28" s="1"/>
      <c r="K28" s="1"/>
      <c r="L28" s="1"/>
      <c r="M28" s="1"/>
      <c r="N28" s="1"/>
      <c r="O28" s="1"/>
    </row>
    <row r="29" spans="1:15" ht="15" customHeight="1" x14ac:dyDescent="0.3">
      <c r="A29" s="769" t="s">
        <v>412</v>
      </c>
      <c r="B29" s="764" t="s">
        <v>412</v>
      </c>
      <c r="C29" s="764" t="s">
        <v>412</v>
      </c>
      <c r="D29" s="508" t="s">
        <v>399</v>
      </c>
      <c r="E29" s="508" t="s">
        <v>400</v>
      </c>
      <c r="F29" s="508" t="s">
        <v>401</v>
      </c>
      <c r="G29" s="508" t="s">
        <v>402</v>
      </c>
      <c r="H29" s="1"/>
      <c r="I29" s="1"/>
      <c r="J29" s="1"/>
      <c r="K29" s="1"/>
      <c r="L29" s="1"/>
      <c r="M29" s="1"/>
      <c r="N29" s="1"/>
      <c r="O29" s="1"/>
    </row>
    <row r="30" spans="1:15" ht="15" customHeight="1" x14ac:dyDescent="0.3">
      <c r="A30" s="504" t="s">
        <v>403</v>
      </c>
      <c r="B30" s="50">
        <v>52</v>
      </c>
      <c r="C30" s="50">
        <v>12</v>
      </c>
      <c r="D30" s="309">
        <v>0.08</v>
      </c>
      <c r="E30" s="309">
        <v>0.38</v>
      </c>
      <c r="F30" s="309">
        <v>0.49</v>
      </c>
      <c r="G30" s="309">
        <v>0.05</v>
      </c>
      <c r="H30" s="353"/>
      <c r="I30" s="1"/>
      <c r="J30" s="1"/>
      <c r="K30" s="1"/>
      <c r="L30" s="1"/>
      <c r="M30" s="1"/>
      <c r="N30" s="1"/>
      <c r="O30" s="1"/>
    </row>
    <row r="31" spans="1:15" ht="15" customHeight="1" x14ac:dyDescent="0.3">
      <c r="A31" s="504" t="s">
        <v>405</v>
      </c>
      <c r="B31" s="50">
        <v>48</v>
      </c>
      <c r="C31" s="50">
        <v>10</v>
      </c>
      <c r="D31" s="309">
        <v>0.12</v>
      </c>
      <c r="E31" s="309">
        <v>0.5</v>
      </c>
      <c r="F31" s="309">
        <v>0.37</v>
      </c>
      <c r="G31" s="309">
        <v>0.01</v>
      </c>
      <c r="H31" s="353"/>
      <c r="I31" s="1"/>
      <c r="J31" s="1"/>
      <c r="K31" s="1"/>
      <c r="L31" s="1"/>
      <c r="M31" s="1"/>
      <c r="N31" s="1"/>
      <c r="O31" s="1"/>
    </row>
    <row r="32" spans="1:15" ht="15" customHeight="1" x14ac:dyDescent="0.3">
      <c r="A32" s="504" t="s">
        <v>407</v>
      </c>
      <c r="B32" s="50">
        <v>48</v>
      </c>
      <c r="C32" s="50">
        <v>10</v>
      </c>
      <c r="D32" s="309">
        <v>0.1</v>
      </c>
      <c r="E32" s="309">
        <v>0.48</v>
      </c>
      <c r="F32" s="309">
        <v>0.41</v>
      </c>
      <c r="G32" s="309">
        <v>0.01</v>
      </c>
      <c r="H32" s="353"/>
      <c r="I32" s="1"/>
      <c r="J32" s="1"/>
      <c r="K32" s="1"/>
      <c r="L32" s="1"/>
      <c r="M32" s="1"/>
      <c r="N32" s="1"/>
      <c r="O32" s="1"/>
    </row>
    <row r="33" spans="1:15" ht="15" customHeight="1" x14ac:dyDescent="0.3">
      <c r="A33" s="504" t="s">
        <v>409</v>
      </c>
      <c r="B33" s="50">
        <v>45</v>
      </c>
      <c r="C33" s="50">
        <v>10</v>
      </c>
      <c r="D33" s="309">
        <v>0.16</v>
      </c>
      <c r="E33" s="309">
        <v>0.54</v>
      </c>
      <c r="F33" s="309">
        <v>0.28999999999999998</v>
      </c>
      <c r="G33" s="309">
        <v>0.01</v>
      </c>
      <c r="H33" s="353"/>
      <c r="I33" s="1"/>
      <c r="J33" s="1"/>
      <c r="K33" s="1"/>
      <c r="L33" s="1"/>
      <c r="M33" s="1"/>
      <c r="N33" s="1"/>
      <c r="O33" s="1"/>
    </row>
    <row r="34" spans="1:15" ht="15" customHeight="1" x14ac:dyDescent="0.3">
      <c r="A34" s="504" t="s">
        <v>411</v>
      </c>
      <c r="B34" s="50">
        <v>53</v>
      </c>
      <c r="C34" s="50">
        <v>11</v>
      </c>
      <c r="D34" s="309">
        <v>0.06</v>
      </c>
      <c r="E34" s="309">
        <v>0.34</v>
      </c>
      <c r="F34" s="309">
        <v>0.55000000000000004</v>
      </c>
      <c r="G34" s="309">
        <v>0.05</v>
      </c>
      <c r="H34" s="353"/>
      <c r="I34" s="1"/>
      <c r="J34" s="1"/>
      <c r="K34" s="1"/>
      <c r="L34" s="1"/>
      <c r="M34" s="1"/>
      <c r="N34" s="1"/>
      <c r="O34" s="1"/>
    </row>
    <row r="35" spans="1:15" ht="15" customHeight="1" x14ac:dyDescent="0.3">
      <c r="A35" s="1"/>
      <c r="B35" s="1"/>
      <c r="C35" s="1"/>
      <c r="D35" s="1"/>
      <c r="E35" s="1"/>
      <c r="F35" s="1"/>
      <c r="G35" s="1"/>
      <c r="H35" s="1"/>
      <c r="I35" s="1"/>
      <c r="J35" s="1"/>
      <c r="K35" s="1"/>
      <c r="L35" s="1"/>
      <c r="M35" s="1"/>
      <c r="N35" s="1"/>
      <c r="O35" s="1"/>
    </row>
    <row r="36" spans="1:15" ht="15" customHeight="1" x14ac:dyDescent="0.3">
      <c r="A36" s="1"/>
      <c r="B36" s="1"/>
      <c r="C36" s="1"/>
      <c r="D36" s="1"/>
      <c r="E36" s="1"/>
      <c r="F36" s="1"/>
      <c r="G36" s="1"/>
      <c r="H36" s="1"/>
      <c r="I36" s="1"/>
      <c r="J36" s="1"/>
      <c r="K36" s="1"/>
      <c r="L36" s="1"/>
      <c r="M36" s="1"/>
      <c r="N36" s="1"/>
      <c r="O36" s="1"/>
    </row>
    <row r="37" spans="1:15" ht="15" customHeight="1" x14ac:dyDescent="0.3">
      <c r="A37" s="58" t="s">
        <v>541</v>
      </c>
      <c r="B37" s="1"/>
      <c r="C37" s="1"/>
      <c r="D37" s="1"/>
      <c r="E37" s="1"/>
      <c r="F37" s="1"/>
      <c r="G37" s="1"/>
      <c r="H37" s="1"/>
      <c r="I37" s="1"/>
      <c r="J37" s="1"/>
      <c r="K37" s="1"/>
      <c r="L37" s="1"/>
      <c r="M37" s="1"/>
      <c r="N37" s="1"/>
      <c r="O37" s="1"/>
    </row>
    <row r="38" spans="1:15" ht="32.25" customHeight="1" x14ac:dyDescent="0.3">
      <c r="A38" s="769" t="s">
        <v>394</v>
      </c>
      <c r="B38" s="764" t="s">
        <v>395</v>
      </c>
      <c r="C38" s="764" t="s">
        <v>396</v>
      </c>
      <c r="D38" s="765" t="s">
        <v>397</v>
      </c>
      <c r="E38" s="766"/>
      <c r="F38" s="766"/>
      <c r="G38" s="767"/>
      <c r="H38" s="1"/>
      <c r="I38" s="509" t="s">
        <v>394</v>
      </c>
      <c r="J38" s="765" t="s">
        <v>397</v>
      </c>
      <c r="K38" s="766"/>
      <c r="L38" s="766"/>
      <c r="M38" s="767"/>
      <c r="N38" s="1"/>
      <c r="O38" s="1"/>
    </row>
    <row r="39" spans="1:15" x14ac:dyDescent="0.3">
      <c r="A39" s="769" t="s">
        <v>412</v>
      </c>
      <c r="B39" s="764" t="s">
        <v>412</v>
      </c>
      <c r="C39" s="764" t="s">
        <v>412</v>
      </c>
      <c r="D39" s="508" t="s">
        <v>399</v>
      </c>
      <c r="E39" s="508" t="s">
        <v>400</v>
      </c>
      <c r="F39" s="508" t="s">
        <v>401</v>
      </c>
      <c r="G39" s="508" t="s">
        <v>402</v>
      </c>
      <c r="H39" s="1"/>
      <c r="I39" s="509" t="s">
        <v>412</v>
      </c>
      <c r="J39" s="508" t="s">
        <v>399</v>
      </c>
      <c r="K39" s="508" t="s">
        <v>400</v>
      </c>
      <c r="L39" s="508" t="s">
        <v>401</v>
      </c>
      <c r="M39" s="508" t="s">
        <v>402</v>
      </c>
      <c r="N39" s="1"/>
      <c r="O39" s="1"/>
    </row>
    <row r="40" spans="1:15" x14ac:dyDescent="0.3">
      <c r="A40" s="504" t="s">
        <v>403</v>
      </c>
      <c r="B40" s="50">
        <v>52</v>
      </c>
      <c r="C40" s="50">
        <v>12</v>
      </c>
      <c r="D40" s="309">
        <v>0.09</v>
      </c>
      <c r="E40" s="309">
        <v>0.38</v>
      </c>
      <c r="F40" s="309">
        <v>0.48</v>
      </c>
      <c r="G40" s="309">
        <v>0.05</v>
      </c>
      <c r="H40" s="353"/>
      <c r="I40" s="504" t="s">
        <v>404</v>
      </c>
      <c r="J40" s="309">
        <v>0.09</v>
      </c>
      <c r="K40" s="309">
        <v>0.38</v>
      </c>
      <c r="L40" s="309">
        <v>0.48</v>
      </c>
      <c r="M40" s="309">
        <v>0.05</v>
      </c>
      <c r="N40" s="1"/>
      <c r="O40" s="1"/>
    </row>
    <row r="41" spans="1:15" x14ac:dyDescent="0.3">
      <c r="A41" s="504" t="s">
        <v>405</v>
      </c>
      <c r="B41" s="50">
        <v>47</v>
      </c>
      <c r="C41" s="50">
        <v>11</v>
      </c>
      <c r="D41" s="309">
        <v>0.14000000000000001</v>
      </c>
      <c r="E41" s="309">
        <v>0.48</v>
      </c>
      <c r="F41" s="309">
        <v>0.36</v>
      </c>
      <c r="G41" s="309">
        <v>0.02</v>
      </c>
      <c r="H41" s="353"/>
      <c r="I41" s="504" t="s">
        <v>406</v>
      </c>
      <c r="J41" s="309">
        <v>0.14000000000000001</v>
      </c>
      <c r="K41" s="309">
        <v>0.48</v>
      </c>
      <c r="L41" s="309">
        <v>0.36</v>
      </c>
      <c r="M41" s="309">
        <v>0.02</v>
      </c>
      <c r="N41" s="1"/>
      <c r="O41" s="1"/>
    </row>
    <row r="42" spans="1:15" x14ac:dyDescent="0.3">
      <c r="A42" s="504" t="s">
        <v>407</v>
      </c>
      <c r="B42" s="50">
        <v>48</v>
      </c>
      <c r="C42" s="50">
        <v>11</v>
      </c>
      <c r="D42" s="309">
        <v>0.13</v>
      </c>
      <c r="E42" s="309">
        <v>0.45</v>
      </c>
      <c r="F42" s="309">
        <v>0.4</v>
      </c>
      <c r="G42" s="309">
        <v>0.02</v>
      </c>
      <c r="H42" s="353"/>
      <c r="I42" s="504" t="s">
        <v>408</v>
      </c>
      <c r="J42" s="309">
        <v>0.08</v>
      </c>
      <c r="K42" s="309">
        <v>0.38</v>
      </c>
      <c r="L42" s="309">
        <v>0.49</v>
      </c>
      <c r="M42" s="309">
        <v>0.05</v>
      </c>
      <c r="N42" s="1"/>
      <c r="O42" s="1"/>
    </row>
    <row r="43" spans="1:15" x14ac:dyDescent="0.3">
      <c r="A43" s="504" t="s">
        <v>409</v>
      </c>
      <c r="B43" s="50">
        <v>45</v>
      </c>
      <c r="C43" s="50">
        <v>10</v>
      </c>
      <c r="D43" s="309">
        <v>0.18</v>
      </c>
      <c r="E43" s="309">
        <v>0.54</v>
      </c>
      <c r="F43" s="309">
        <v>0.27</v>
      </c>
      <c r="G43" s="309">
        <v>0</v>
      </c>
      <c r="H43" s="353"/>
      <c r="I43" s="504" t="s">
        <v>410</v>
      </c>
      <c r="J43" s="309">
        <v>0.12</v>
      </c>
      <c r="K43" s="309">
        <v>0.5</v>
      </c>
      <c r="L43" s="309">
        <v>0.37</v>
      </c>
      <c r="M43" s="309">
        <v>0.01</v>
      </c>
      <c r="N43" s="1"/>
      <c r="O43" s="1"/>
    </row>
    <row r="44" spans="1:15" x14ac:dyDescent="0.3">
      <c r="A44" s="504" t="s">
        <v>411</v>
      </c>
      <c r="B44" s="50">
        <v>51</v>
      </c>
      <c r="C44" s="50">
        <v>12</v>
      </c>
      <c r="D44" s="309">
        <v>0.09</v>
      </c>
      <c r="E44" s="309">
        <v>0.4</v>
      </c>
      <c r="F44" s="309">
        <v>0.46</v>
      </c>
      <c r="G44" s="309">
        <v>0.05</v>
      </c>
      <c r="H44" s="353"/>
      <c r="I44" s="504" t="s">
        <v>539</v>
      </c>
      <c r="J44" s="309">
        <v>0.08</v>
      </c>
      <c r="K44" s="309">
        <v>0.36</v>
      </c>
      <c r="L44" s="309">
        <v>0.51</v>
      </c>
      <c r="M44" s="309">
        <v>0.06</v>
      </c>
      <c r="N44" s="1"/>
      <c r="O44" s="1"/>
    </row>
    <row r="45" spans="1:15" x14ac:dyDescent="0.3">
      <c r="I45" s="504" t="s">
        <v>540</v>
      </c>
      <c r="J45" s="309">
        <v>0.11</v>
      </c>
      <c r="K45" s="309">
        <v>0.48</v>
      </c>
      <c r="L45" s="309">
        <v>0.39</v>
      </c>
      <c r="M45" s="309">
        <v>0.02</v>
      </c>
    </row>
    <row r="46" spans="1:15" x14ac:dyDescent="0.3">
      <c r="I46" s="504" t="s">
        <v>609</v>
      </c>
      <c r="J46" s="53">
        <v>7.0000000000000007E-2</v>
      </c>
      <c r="K46" s="53">
        <v>0.37</v>
      </c>
      <c r="L46" s="53">
        <v>0.5</v>
      </c>
      <c r="M46" s="53">
        <v>0.05</v>
      </c>
    </row>
    <row r="47" spans="1:15" x14ac:dyDescent="0.3">
      <c r="I47" s="504" t="s">
        <v>610</v>
      </c>
      <c r="J47" s="53">
        <v>0.1</v>
      </c>
      <c r="K47" s="53">
        <v>0.49</v>
      </c>
      <c r="L47" s="53">
        <v>0.39</v>
      </c>
      <c r="M47" s="53">
        <v>0.02</v>
      </c>
    </row>
    <row r="49" ht="29.25" customHeight="1" x14ac:dyDescent="0.3"/>
  </sheetData>
  <sheetProtection algorithmName="SHA-512" hashValue="9MDkYMJB9ToD5pf4RHVzrPDNpJtS2V0APp+Js6OCGRrUGaLwTCRvSOnG3FiEcZY96csLOJvhTcFY/N3fJ6tlbg==" saltValue="NFma0td68PKG27A9QmCuog==" spinCount="100000" sheet="1" objects="1" scenarios="1"/>
  <mergeCells count="19">
    <mergeCell ref="F2:G6"/>
    <mergeCell ref="J38:M38"/>
    <mergeCell ref="A8:G8"/>
    <mergeCell ref="C18:C19"/>
    <mergeCell ref="D18:G18"/>
    <mergeCell ref="A18:A19"/>
    <mergeCell ref="B18:B19"/>
    <mergeCell ref="A10:A11"/>
    <mergeCell ref="A28:A29"/>
    <mergeCell ref="B28:B29"/>
    <mergeCell ref="C28:C29"/>
    <mergeCell ref="D28:G28"/>
    <mergeCell ref="A38:A39"/>
    <mergeCell ref="B38:B39"/>
    <mergeCell ref="C38:C39"/>
    <mergeCell ref="D38:G38"/>
    <mergeCell ref="B10:B11"/>
    <mergeCell ref="C10:C11"/>
    <mergeCell ref="D10:G1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1FEE-196C-4363-B73E-D86F86C79411}">
  <sheetPr>
    <tabColor rgb="FFFFC000"/>
  </sheetPr>
  <dimension ref="A1:N61"/>
  <sheetViews>
    <sheetView showGridLines="0" zoomScale="73" zoomScaleNormal="73" workbookViewId="0">
      <selection activeCell="J47" sqref="J47"/>
    </sheetView>
  </sheetViews>
  <sheetFormatPr baseColWidth="10" defaultRowHeight="16.5" x14ac:dyDescent="0.3"/>
  <cols>
    <col min="1" max="1" width="36.375" style="260" customWidth="1"/>
    <col min="2" max="9" width="11" style="260"/>
    <col min="10" max="10" width="18" style="260" customWidth="1"/>
    <col min="11" max="15" width="11" style="260"/>
    <col min="16" max="28" width="10" style="260"/>
    <col min="29" max="29" width="16.125" style="260" customWidth="1"/>
    <col min="30" max="34" width="10" style="260"/>
    <col min="35" max="35" width="30.375" style="260" customWidth="1"/>
    <col min="36" max="36" width="10" style="260"/>
    <col min="37" max="37" width="30" style="260" customWidth="1"/>
    <col min="38" max="48" width="10" style="260"/>
    <col min="49" max="49" width="22" style="260" customWidth="1"/>
    <col min="50" max="50" width="10" style="260"/>
    <col min="51" max="51" width="16.75" style="260" customWidth="1"/>
    <col min="52" max="16384" width="11" style="260"/>
  </cols>
  <sheetData>
    <row r="1" spans="1:7" x14ac:dyDescent="0.3">
      <c r="A1" s="139" t="s">
        <v>0</v>
      </c>
      <c r="B1" s="139"/>
      <c r="C1" s="139"/>
      <c r="D1" s="139"/>
      <c r="E1" s="139"/>
      <c r="F1" s="139"/>
      <c r="G1" s="139"/>
    </row>
    <row r="2" spans="1:7" x14ac:dyDescent="0.3">
      <c r="A2" s="258" t="s">
        <v>1</v>
      </c>
      <c r="B2" s="258"/>
      <c r="C2" s="258"/>
      <c r="D2" s="258"/>
      <c r="E2" s="258"/>
      <c r="F2" s="755"/>
      <c r="G2" s="755"/>
    </row>
    <row r="3" spans="1:7" x14ac:dyDescent="0.3">
      <c r="A3" s="70" t="s">
        <v>4</v>
      </c>
      <c r="B3" s="70"/>
      <c r="C3" s="70"/>
      <c r="D3" s="70"/>
      <c r="E3" s="70"/>
      <c r="F3" s="755"/>
      <c r="G3" s="755"/>
    </row>
    <row r="4" spans="1:7" x14ac:dyDescent="0.3">
      <c r="A4" s="69"/>
      <c r="B4" s="139"/>
      <c r="C4" s="139"/>
      <c r="D4" s="139"/>
      <c r="E4" s="139"/>
      <c r="F4" s="755"/>
      <c r="G4" s="755"/>
    </row>
    <row r="5" spans="1:7" x14ac:dyDescent="0.3">
      <c r="A5" s="139"/>
      <c r="B5" s="139"/>
      <c r="C5" s="139"/>
      <c r="D5" s="139"/>
      <c r="E5" s="139"/>
      <c r="F5" s="755"/>
      <c r="G5" s="755"/>
    </row>
    <row r="6" spans="1:7" x14ac:dyDescent="0.3">
      <c r="F6" s="755"/>
      <c r="G6" s="755"/>
    </row>
    <row r="7" spans="1:7" ht="42.75" customHeight="1" x14ac:dyDescent="0.3">
      <c r="A7" s="763" t="s">
        <v>602</v>
      </c>
      <c r="B7" s="763"/>
      <c r="C7" s="763"/>
      <c r="D7" s="763"/>
      <c r="E7" s="763"/>
      <c r="F7" s="763"/>
      <c r="G7" s="763"/>
    </row>
    <row r="9" spans="1:7" x14ac:dyDescent="0.3">
      <c r="A9" s="54" t="s">
        <v>601</v>
      </c>
    </row>
    <row r="10" spans="1:7" ht="35.25" customHeight="1" x14ac:dyDescent="0.3">
      <c r="A10" s="770" t="s">
        <v>394</v>
      </c>
      <c r="B10" s="770" t="s">
        <v>395</v>
      </c>
      <c r="C10" s="770" t="s">
        <v>396</v>
      </c>
      <c r="D10" s="771" t="s">
        <v>397</v>
      </c>
      <c r="E10" s="772"/>
      <c r="F10" s="772"/>
      <c r="G10" s="772"/>
    </row>
    <row r="11" spans="1:7" x14ac:dyDescent="0.3">
      <c r="A11" s="770" t="s">
        <v>412</v>
      </c>
      <c r="B11" s="770" t="s">
        <v>412</v>
      </c>
      <c r="C11" s="770" t="s">
        <v>412</v>
      </c>
      <c r="D11" s="500" t="s">
        <v>399</v>
      </c>
      <c r="E11" s="500" t="s">
        <v>400</v>
      </c>
      <c r="F11" s="500" t="s">
        <v>401</v>
      </c>
      <c r="G11" s="500" t="s">
        <v>402</v>
      </c>
    </row>
    <row r="12" spans="1:7" x14ac:dyDescent="0.3">
      <c r="A12" s="502" t="s">
        <v>403</v>
      </c>
      <c r="B12" s="350">
        <v>49</v>
      </c>
      <c r="C12" s="350">
        <v>12</v>
      </c>
      <c r="D12" s="53">
        <v>0.27</v>
      </c>
      <c r="E12" s="53">
        <v>0.42</v>
      </c>
      <c r="F12" s="53">
        <v>0.27</v>
      </c>
      <c r="G12" s="53">
        <v>0.04</v>
      </c>
    </row>
    <row r="13" spans="1:7" x14ac:dyDescent="0.3">
      <c r="A13" s="502" t="s">
        <v>405</v>
      </c>
      <c r="B13" s="350">
        <v>45</v>
      </c>
      <c r="C13" s="350">
        <v>11</v>
      </c>
      <c r="D13" s="53">
        <v>0.38</v>
      </c>
      <c r="E13" s="53">
        <v>0.45</v>
      </c>
      <c r="F13" s="53">
        <v>0.16</v>
      </c>
      <c r="G13" s="53">
        <v>0.01</v>
      </c>
    </row>
    <row r="14" spans="1:7" x14ac:dyDescent="0.3">
      <c r="A14" s="502" t="s">
        <v>407</v>
      </c>
      <c r="B14" s="350">
        <v>46</v>
      </c>
      <c r="C14" s="350">
        <v>11</v>
      </c>
      <c r="D14" s="53">
        <v>0.34</v>
      </c>
      <c r="E14" s="53">
        <v>0.46</v>
      </c>
      <c r="F14" s="53">
        <v>0.18</v>
      </c>
      <c r="G14" s="53">
        <v>0.01</v>
      </c>
    </row>
    <row r="15" spans="1:7" x14ac:dyDescent="0.3">
      <c r="A15" s="502" t="s">
        <v>409</v>
      </c>
      <c r="B15" s="350">
        <v>43</v>
      </c>
      <c r="C15" s="350">
        <v>10</v>
      </c>
      <c r="D15" s="53">
        <v>0.46</v>
      </c>
      <c r="E15" s="53">
        <v>0.44</v>
      </c>
      <c r="F15" s="53">
        <v>0.1</v>
      </c>
      <c r="G15" s="53">
        <v>0</v>
      </c>
    </row>
    <row r="16" spans="1:7" x14ac:dyDescent="0.3">
      <c r="A16" s="502" t="s">
        <v>411</v>
      </c>
      <c r="B16" s="350">
        <v>51</v>
      </c>
      <c r="C16" s="350">
        <v>12</v>
      </c>
      <c r="D16" s="53">
        <v>0.24</v>
      </c>
      <c r="E16" s="53">
        <v>0.38</v>
      </c>
      <c r="F16" s="53">
        <v>0.34</v>
      </c>
      <c r="G16" s="53">
        <v>0.04</v>
      </c>
    </row>
    <row r="17" spans="1:7" x14ac:dyDescent="0.3">
      <c r="A17" s="503"/>
    </row>
    <row r="18" spans="1:7" x14ac:dyDescent="0.3">
      <c r="A18" s="54" t="s">
        <v>546</v>
      </c>
    </row>
    <row r="19" spans="1:7" ht="22.5" customHeight="1" x14ac:dyDescent="0.3">
      <c r="A19" s="770" t="s">
        <v>394</v>
      </c>
      <c r="B19" s="770" t="s">
        <v>395</v>
      </c>
      <c r="C19" s="770" t="s">
        <v>396</v>
      </c>
      <c r="D19" s="771" t="s">
        <v>397</v>
      </c>
      <c r="E19" s="772"/>
      <c r="F19" s="772"/>
      <c r="G19" s="772"/>
    </row>
    <row r="20" spans="1:7" x14ac:dyDescent="0.3">
      <c r="A20" s="770" t="s">
        <v>412</v>
      </c>
      <c r="B20" s="770" t="s">
        <v>412</v>
      </c>
      <c r="C20" s="770" t="s">
        <v>412</v>
      </c>
      <c r="D20" s="500" t="s">
        <v>399</v>
      </c>
      <c r="E20" s="500" t="s">
        <v>400</v>
      </c>
      <c r="F20" s="500" t="s">
        <v>401</v>
      </c>
      <c r="G20" s="500" t="s">
        <v>402</v>
      </c>
    </row>
    <row r="21" spans="1:7" x14ac:dyDescent="0.3">
      <c r="A21" s="502" t="s">
        <v>403</v>
      </c>
      <c r="B21" s="350">
        <v>48</v>
      </c>
      <c r="C21" s="350">
        <v>12</v>
      </c>
      <c r="D21" s="53">
        <v>0.32</v>
      </c>
      <c r="E21" s="53">
        <v>0.41</v>
      </c>
      <c r="F21" s="53">
        <v>0.24</v>
      </c>
      <c r="G21" s="53">
        <v>0.03</v>
      </c>
    </row>
    <row r="22" spans="1:7" x14ac:dyDescent="0.3">
      <c r="A22" s="502" t="s">
        <v>405</v>
      </c>
      <c r="B22" s="350">
        <v>44</v>
      </c>
      <c r="C22" s="350">
        <v>11</v>
      </c>
      <c r="D22" s="53">
        <v>0.43</v>
      </c>
      <c r="E22" s="53">
        <v>0.41</v>
      </c>
      <c r="F22" s="53">
        <v>0.15</v>
      </c>
      <c r="G22" s="53">
        <v>0.01</v>
      </c>
    </row>
    <row r="23" spans="1:7" x14ac:dyDescent="0.3">
      <c r="A23" s="502" t="s">
        <v>407</v>
      </c>
      <c r="B23" s="350">
        <v>44</v>
      </c>
      <c r="C23" s="350">
        <v>11</v>
      </c>
      <c r="D23" s="53">
        <v>0.41</v>
      </c>
      <c r="E23" s="53">
        <v>0.43</v>
      </c>
      <c r="F23" s="53">
        <v>0.15</v>
      </c>
      <c r="G23" s="53">
        <v>0.01</v>
      </c>
    </row>
    <row r="24" spans="1:7" x14ac:dyDescent="0.3">
      <c r="A24" s="502" t="s">
        <v>409</v>
      </c>
      <c r="B24" s="350">
        <v>41</v>
      </c>
      <c r="C24" s="350">
        <v>10</v>
      </c>
      <c r="D24" s="53">
        <v>0.51</v>
      </c>
      <c r="E24" s="53">
        <v>0.4</v>
      </c>
      <c r="F24" s="53">
        <v>0.1</v>
      </c>
      <c r="G24" s="53">
        <v>0</v>
      </c>
    </row>
    <row r="25" spans="1:7" x14ac:dyDescent="0.3">
      <c r="A25" s="502" t="s">
        <v>411</v>
      </c>
      <c r="B25" s="350">
        <v>50</v>
      </c>
      <c r="C25" s="350">
        <v>12</v>
      </c>
      <c r="D25" s="53">
        <v>0.25</v>
      </c>
      <c r="E25" s="53">
        <v>0.39</v>
      </c>
      <c r="F25" s="53">
        <v>0.33</v>
      </c>
      <c r="G25" s="53">
        <v>0.03</v>
      </c>
    </row>
    <row r="27" spans="1:7" x14ac:dyDescent="0.3">
      <c r="A27" s="54" t="s">
        <v>544</v>
      </c>
      <c r="B27" s="55"/>
      <c r="C27" s="55"/>
      <c r="D27" s="55"/>
      <c r="E27" s="55"/>
      <c r="F27" s="55"/>
      <c r="G27" s="55"/>
    </row>
    <row r="28" spans="1:7" ht="26.25" customHeight="1" x14ac:dyDescent="0.3">
      <c r="A28" s="770" t="s">
        <v>394</v>
      </c>
      <c r="B28" s="770" t="s">
        <v>395</v>
      </c>
      <c r="C28" s="770" t="s">
        <v>396</v>
      </c>
      <c r="D28" s="771" t="s">
        <v>397</v>
      </c>
      <c r="E28" s="772"/>
      <c r="F28" s="772"/>
      <c r="G28" s="772"/>
    </row>
    <row r="29" spans="1:7" x14ac:dyDescent="0.3">
      <c r="A29" s="770" t="s">
        <v>412</v>
      </c>
      <c r="B29" s="770" t="s">
        <v>412</v>
      </c>
      <c r="C29" s="770" t="s">
        <v>412</v>
      </c>
      <c r="D29" s="500" t="s">
        <v>399</v>
      </c>
      <c r="E29" s="500" t="s">
        <v>400</v>
      </c>
      <c r="F29" s="500" t="s">
        <v>401</v>
      </c>
      <c r="G29" s="500" t="s">
        <v>402</v>
      </c>
    </row>
    <row r="30" spans="1:7" x14ac:dyDescent="0.3">
      <c r="A30" s="502" t="s">
        <v>403</v>
      </c>
      <c r="B30" s="52">
        <v>49</v>
      </c>
      <c r="C30" s="52">
        <v>12</v>
      </c>
      <c r="D30" s="53">
        <v>0.25</v>
      </c>
      <c r="E30" s="53">
        <v>0.43</v>
      </c>
      <c r="F30" s="53">
        <v>0.28000000000000003</v>
      </c>
      <c r="G30" s="53">
        <v>0.04</v>
      </c>
    </row>
    <row r="31" spans="1:7" x14ac:dyDescent="0.3">
      <c r="A31" s="502" t="s">
        <v>405</v>
      </c>
      <c r="B31" s="52">
        <v>46</v>
      </c>
      <c r="C31" s="52">
        <v>11</v>
      </c>
      <c r="D31" s="53">
        <v>0.36</v>
      </c>
      <c r="E31" s="53">
        <v>0.46</v>
      </c>
      <c r="F31" s="53">
        <v>0.18</v>
      </c>
      <c r="G31" s="53">
        <v>0.01</v>
      </c>
    </row>
    <row r="32" spans="1:7" x14ac:dyDescent="0.3">
      <c r="A32" s="502" t="s">
        <v>407</v>
      </c>
      <c r="B32" s="52">
        <v>46</v>
      </c>
      <c r="C32" s="52">
        <v>11</v>
      </c>
      <c r="D32" s="53">
        <v>0.33</v>
      </c>
      <c r="E32" s="53">
        <v>0.46</v>
      </c>
      <c r="F32" s="53">
        <v>0.2</v>
      </c>
      <c r="G32" s="53">
        <v>0.01</v>
      </c>
    </row>
    <row r="33" spans="1:14" x14ac:dyDescent="0.3">
      <c r="A33" s="502" t="s">
        <v>409</v>
      </c>
      <c r="B33" s="52">
        <v>43</v>
      </c>
      <c r="C33" s="52">
        <v>10</v>
      </c>
      <c r="D33" s="53">
        <v>0.43</v>
      </c>
      <c r="E33" s="53">
        <v>0.45</v>
      </c>
      <c r="F33" s="53">
        <v>0.12</v>
      </c>
      <c r="G33" s="53">
        <v>0</v>
      </c>
    </row>
    <row r="34" spans="1:14" x14ac:dyDescent="0.3">
      <c r="A34" s="502" t="s">
        <v>411</v>
      </c>
      <c r="B34" s="52">
        <v>52</v>
      </c>
      <c r="C34" s="52">
        <v>12</v>
      </c>
      <c r="D34" s="53">
        <v>0.19</v>
      </c>
      <c r="E34" s="53">
        <v>0.42</v>
      </c>
      <c r="F34" s="53">
        <v>0.34</v>
      </c>
      <c r="G34" s="53">
        <v>0.06</v>
      </c>
    </row>
    <row r="35" spans="1:14" x14ac:dyDescent="0.3">
      <c r="A35" s="503"/>
    </row>
    <row r="36" spans="1:14" x14ac:dyDescent="0.3">
      <c r="A36" s="54" t="s">
        <v>545</v>
      </c>
      <c r="B36" s="55"/>
      <c r="C36" s="55"/>
      <c r="D36" s="55"/>
      <c r="E36" s="55"/>
      <c r="F36" s="55"/>
      <c r="G36" s="55"/>
    </row>
    <row r="37" spans="1:14" ht="26.25" customHeight="1" x14ac:dyDescent="0.3">
      <c r="A37" s="770" t="s">
        <v>394</v>
      </c>
      <c r="B37" s="770" t="s">
        <v>395</v>
      </c>
      <c r="C37" s="770" t="s">
        <v>396</v>
      </c>
      <c r="D37" s="771" t="s">
        <v>397</v>
      </c>
      <c r="E37" s="772"/>
      <c r="F37" s="772"/>
      <c r="G37" s="772"/>
      <c r="J37" s="501" t="s">
        <v>394</v>
      </c>
      <c r="K37" s="773" t="s">
        <v>397</v>
      </c>
      <c r="L37" s="774"/>
      <c r="M37" s="774"/>
      <c r="N37" s="775"/>
    </row>
    <row r="38" spans="1:14" x14ac:dyDescent="0.3">
      <c r="A38" s="770" t="s">
        <v>412</v>
      </c>
      <c r="B38" s="770" t="s">
        <v>412</v>
      </c>
      <c r="C38" s="770" t="s">
        <v>412</v>
      </c>
      <c r="D38" s="500" t="s">
        <v>399</v>
      </c>
      <c r="E38" s="500" t="s">
        <v>400</v>
      </c>
      <c r="F38" s="500" t="s">
        <v>401</v>
      </c>
      <c r="G38" s="500" t="s">
        <v>402</v>
      </c>
      <c r="J38" s="501" t="s">
        <v>412</v>
      </c>
      <c r="K38" s="500" t="s">
        <v>399</v>
      </c>
      <c r="L38" s="500" t="s">
        <v>400</v>
      </c>
      <c r="M38" s="500" t="s">
        <v>401</v>
      </c>
      <c r="N38" s="500" t="s">
        <v>402</v>
      </c>
    </row>
    <row r="39" spans="1:14" x14ac:dyDescent="0.3">
      <c r="A39" s="502" t="s">
        <v>403</v>
      </c>
      <c r="B39" s="52">
        <v>51</v>
      </c>
      <c r="C39" s="52">
        <v>11</v>
      </c>
      <c r="D39" s="53">
        <v>0.17</v>
      </c>
      <c r="E39" s="53">
        <v>0.47</v>
      </c>
      <c r="F39" s="53">
        <v>0.32</v>
      </c>
      <c r="G39" s="53">
        <v>0.04</v>
      </c>
      <c r="J39" s="502" t="s">
        <v>404</v>
      </c>
      <c r="K39" s="53">
        <v>0.17</v>
      </c>
      <c r="L39" s="53">
        <v>0.47</v>
      </c>
      <c r="M39" s="53">
        <v>0.32</v>
      </c>
      <c r="N39" s="53">
        <v>0.04</v>
      </c>
    </row>
    <row r="40" spans="1:14" x14ac:dyDescent="0.3">
      <c r="A40" s="502" t="s">
        <v>405</v>
      </c>
      <c r="B40" s="52">
        <v>48</v>
      </c>
      <c r="C40" s="52">
        <v>10</v>
      </c>
      <c r="D40" s="53">
        <v>0.25</v>
      </c>
      <c r="E40" s="53">
        <v>0.53</v>
      </c>
      <c r="F40" s="53">
        <v>0.21</v>
      </c>
      <c r="G40" s="53">
        <v>0.01</v>
      </c>
      <c r="J40" s="502" t="s">
        <v>406</v>
      </c>
      <c r="K40" s="53">
        <v>0.25</v>
      </c>
      <c r="L40" s="53">
        <v>0.53</v>
      </c>
      <c r="M40" s="53">
        <v>0.21</v>
      </c>
      <c r="N40" s="53">
        <v>0.01</v>
      </c>
    </row>
    <row r="41" spans="1:14" x14ac:dyDescent="0.3">
      <c r="A41" s="502" t="s">
        <v>407</v>
      </c>
      <c r="B41" s="52">
        <v>48</v>
      </c>
      <c r="C41" s="52">
        <v>10</v>
      </c>
      <c r="D41" s="53">
        <v>0.23</v>
      </c>
      <c r="E41" s="53">
        <v>0.52</v>
      </c>
      <c r="F41" s="53">
        <v>0.23</v>
      </c>
      <c r="G41" s="53">
        <v>0.02</v>
      </c>
      <c r="J41" s="502" t="s">
        <v>408</v>
      </c>
      <c r="K41" s="53">
        <v>0.25</v>
      </c>
      <c r="L41" s="53">
        <v>0.43</v>
      </c>
      <c r="M41" s="53">
        <v>0.28000000000000003</v>
      </c>
      <c r="N41" s="53">
        <v>0.04</v>
      </c>
    </row>
    <row r="42" spans="1:14" x14ac:dyDescent="0.3">
      <c r="A42" s="502" t="s">
        <v>409</v>
      </c>
      <c r="B42" s="52">
        <v>46</v>
      </c>
      <c r="C42" s="52">
        <v>9</v>
      </c>
      <c r="D42" s="53">
        <v>0.3</v>
      </c>
      <c r="E42" s="53">
        <v>0.55000000000000004</v>
      </c>
      <c r="F42" s="53">
        <v>0.15</v>
      </c>
      <c r="G42" s="53">
        <v>0</v>
      </c>
      <c r="J42" s="502" t="s">
        <v>410</v>
      </c>
      <c r="K42" s="53">
        <v>0.36</v>
      </c>
      <c r="L42" s="53">
        <v>0.46</v>
      </c>
      <c r="M42" s="53">
        <v>0.18</v>
      </c>
      <c r="N42" s="53">
        <v>0.01</v>
      </c>
    </row>
    <row r="43" spans="1:14" x14ac:dyDescent="0.3">
      <c r="A43" s="502" t="s">
        <v>411</v>
      </c>
      <c r="B43" s="52">
        <v>52</v>
      </c>
      <c r="C43" s="52">
        <v>11</v>
      </c>
      <c r="D43" s="53">
        <v>0.17</v>
      </c>
      <c r="E43" s="53">
        <v>0.47</v>
      </c>
      <c r="F43" s="53">
        <v>0.32</v>
      </c>
      <c r="G43" s="53">
        <v>0.04</v>
      </c>
      <c r="J43" s="502" t="s">
        <v>539</v>
      </c>
      <c r="K43" s="53">
        <v>0.32</v>
      </c>
      <c r="L43" s="53">
        <v>0.41</v>
      </c>
      <c r="M43" s="53">
        <v>0.24</v>
      </c>
      <c r="N43" s="53">
        <v>0.03</v>
      </c>
    </row>
    <row r="44" spans="1:14" x14ac:dyDescent="0.3">
      <c r="A44" s="54"/>
      <c r="B44" s="55"/>
      <c r="C44" s="55"/>
      <c r="D44" s="55"/>
      <c r="E44" s="55"/>
      <c r="F44" s="55"/>
      <c r="G44" s="55"/>
      <c r="J44" s="502" t="s">
        <v>540</v>
      </c>
      <c r="K44" s="53">
        <v>0.43</v>
      </c>
      <c r="L44" s="53">
        <v>0.41</v>
      </c>
      <c r="M44" s="53">
        <v>0.15</v>
      </c>
      <c r="N44" s="53">
        <v>0.01</v>
      </c>
    </row>
    <row r="45" spans="1:14" x14ac:dyDescent="0.3">
      <c r="A45" s="54"/>
      <c r="B45" s="55"/>
      <c r="C45" s="55"/>
      <c r="D45" s="55"/>
      <c r="E45" s="55"/>
      <c r="F45" s="55"/>
      <c r="G45" s="55"/>
      <c r="J45" s="502" t="s">
        <v>609</v>
      </c>
      <c r="K45" s="53">
        <v>0.27</v>
      </c>
      <c r="L45" s="53">
        <v>0.42</v>
      </c>
      <c r="M45" s="53">
        <v>0.27</v>
      </c>
      <c r="N45" s="53">
        <v>0.04</v>
      </c>
    </row>
    <row r="46" spans="1:14" x14ac:dyDescent="0.3">
      <c r="A46" s="54"/>
      <c r="B46" s="55"/>
      <c r="C46" s="55"/>
      <c r="D46" s="55"/>
      <c r="E46" s="55"/>
      <c r="F46" s="55"/>
      <c r="G46" s="55"/>
      <c r="J46" s="502" t="s">
        <v>610</v>
      </c>
      <c r="K46" s="53">
        <v>0.38</v>
      </c>
      <c r="L46" s="53">
        <v>0.45</v>
      </c>
      <c r="M46" s="53">
        <v>0.16</v>
      </c>
      <c r="N46" s="53">
        <v>0.01</v>
      </c>
    </row>
    <row r="47" spans="1:14" x14ac:dyDescent="0.3">
      <c r="A47" s="54"/>
      <c r="B47" s="55"/>
      <c r="C47" s="55"/>
      <c r="D47" s="55"/>
      <c r="E47" s="55"/>
      <c r="F47" s="55"/>
      <c r="G47" s="55"/>
    </row>
    <row r="49" spans="1:7" ht="26.25" customHeight="1" x14ac:dyDescent="0.3"/>
    <row r="56" spans="1:7" x14ac:dyDescent="0.3">
      <c r="A56" s="54"/>
      <c r="B56" s="56"/>
      <c r="C56" s="56"/>
      <c r="D56" s="56"/>
      <c r="E56" s="56"/>
      <c r="F56" s="56"/>
      <c r="G56" s="56"/>
    </row>
    <row r="57" spans="1:7" x14ac:dyDescent="0.3">
      <c r="A57" s="54"/>
      <c r="B57" s="56"/>
      <c r="C57" s="56"/>
      <c r="D57" s="56"/>
      <c r="E57" s="56"/>
      <c r="F57" s="56"/>
      <c r="G57" s="56"/>
    </row>
    <row r="58" spans="1:7" x14ac:dyDescent="0.3">
      <c r="A58" s="54"/>
      <c r="B58" s="56"/>
      <c r="C58" s="56"/>
      <c r="D58" s="56"/>
      <c r="E58" s="56"/>
      <c r="F58" s="56"/>
      <c r="G58" s="56"/>
    </row>
    <row r="59" spans="1:7" x14ac:dyDescent="0.3">
      <c r="A59" s="54"/>
      <c r="B59" s="56"/>
      <c r="C59" s="56"/>
      <c r="D59" s="56"/>
      <c r="E59" s="56"/>
      <c r="F59" s="56"/>
      <c r="G59" s="56"/>
    </row>
    <row r="60" spans="1:7" x14ac:dyDescent="0.3">
      <c r="A60" s="54"/>
      <c r="B60" s="56"/>
      <c r="C60" s="56"/>
      <c r="D60" s="56"/>
      <c r="E60" s="56"/>
      <c r="F60" s="56"/>
      <c r="G60" s="56"/>
    </row>
    <row r="61" spans="1:7" x14ac:dyDescent="0.3">
      <c r="A61" s="54"/>
      <c r="B61" s="56"/>
      <c r="C61" s="56"/>
      <c r="D61" s="56"/>
      <c r="E61" s="56"/>
      <c r="F61" s="56"/>
      <c r="G61" s="56"/>
    </row>
  </sheetData>
  <sheetProtection algorithmName="SHA-512" hashValue="hlytzxBl1Vrd9eiWXvKVX3AiKj+Ge75Imp92+KR+HOZnZleTbWi5AtRxj5RgokCNV2rL98su4ABu1VGdh+SqPA==" saltValue="kYINTH9LcKquqDD5w3750w==" spinCount="100000" sheet="1" objects="1" scenarios="1"/>
  <mergeCells count="19">
    <mergeCell ref="F2:G6"/>
    <mergeCell ref="K37:N37"/>
    <mergeCell ref="A7:G7"/>
    <mergeCell ref="D19:G19"/>
    <mergeCell ref="A19:A20"/>
    <mergeCell ref="B19:B20"/>
    <mergeCell ref="C19:C20"/>
    <mergeCell ref="A10:A11"/>
    <mergeCell ref="A28:A29"/>
    <mergeCell ref="B28:B29"/>
    <mergeCell ref="C28:C29"/>
    <mergeCell ref="D28:G28"/>
    <mergeCell ref="A37:A38"/>
    <mergeCell ref="B37:B38"/>
    <mergeCell ref="C37:C38"/>
    <mergeCell ref="D37:G37"/>
    <mergeCell ref="B10:B11"/>
    <mergeCell ref="C10:C11"/>
    <mergeCell ref="D10:G1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BDAD-F985-47EE-9D23-7781EFA92578}">
  <sheetPr>
    <tabColor theme="7" tint="-0.249977111117893"/>
  </sheetPr>
  <dimension ref="A1:M47"/>
  <sheetViews>
    <sheetView showGridLines="0" zoomScale="60" zoomScaleNormal="60" workbookViewId="0">
      <selection activeCell="P43" sqref="P43"/>
    </sheetView>
  </sheetViews>
  <sheetFormatPr baseColWidth="10" defaultRowHeight="16.5" x14ac:dyDescent="0.3"/>
  <cols>
    <col min="1" max="1" width="43" style="260" customWidth="1"/>
    <col min="2" max="8" width="11" style="260"/>
    <col min="9" max="9" width="29.625" style="260" customWidth="1"/>
    <col min="10" max="16384" width="11" style="260"/>
  </cols>
  <sheetData>
    <row r="1" spans="1:7" x14ac:dyDescent="0.3">
      <c r="A1" s="139" t="s">
        <v>0</v>
      </c>
      <c r="B1" s="139"/>
      <c r="C1" s="139"/>
      <c r="D1" s="139"/>
      <c r="E1" s="139"/>
      <c r="F1" s="139"/>
      <c r="G1" s="139"/>
    </row>
    <row r="2" spans="1:7" x14ac:dyDescent="0.3">
      <c r="A2" s="258" t="s">
        <v>1</v>
      </c>
      <c r="B2" s="258"/>
      <c r="C2" s="258"/>
      <c r="D2" s="258"/>
      <c r="E2" s="258"/>
      <c r="F2" s="755"/>
      <c r="G2" s="755"/>
    </row>
    <row r="3" spans="1:7" x14ac:dyDescent="0.3">
      <c r="A3" s="70" t="s">
        <v>4</v>
      </c>
      <c r="B3" s="70"/>
      <c r="C3" s="70"/>
      <c r="D3" s="70"/>
      <c r="E3" s="70"/>
      <c r="F3" s="755"/>
      <c r="G3" s="755"/>
    </row>
    <row r="4" spans="1:7" x14ac:dyDescent="0.3">
      <c r="A4" s="69"/>
      <c r="B4" s="139"/>
      <c r="C4" s="139"/>
      <c r="D4" s="139"/>
      <c r="E4" s="139"/>
      <c r="F4" s="755"/>
      <c r="G4" s="755"/>
    </row>
    <row r="5" spans="1:7" x14ac:dyDescent="0.3">
      <c r="A5" s="139"/>
      <c r="B5" s="139"/>
      <c r="C5" s="139"/>
      <c r="D5" s="139"/>
      <c r="E5" s="139"/>
      <c r="F5" s="755"/>
      <c r="G5" s="755"/>
    </row>
    <row r="6" spans="1:7" x14ac:dyDescent="0.3">
      <c r="F6" s="755"/>
      <c r="G6" s="755"/>
    </row>
    <row r="8" spans="1:7" x14ac:dyDescent="0.3">
      <c r="A8" s="763" t="s">
        <v>604</v>
      </c>
      <c r="B8" s="763"/>
      <c r="C8" s="763"/>
      <c r="D8" s="763"/>
      <c r="E8" s="763"/>
      <c r="F8" s="763"/>
      <c r="G8" s="763"/>
    </row>
    <row r="9" spans="1:7" x14ac:dyDescent="0.3">
      <c r="A9" s="763"/>
      <c r="B9" s="763"/>
      <c r="C9" s="763"/>
      <c r="D9" s="763"/>
      <c r="E9" s="763"/>
      <c r="F9" s="763"/>
      <c r="G9" s="763"/>
    </row>
    <row r="10" spans="1:7" x14ac:dyDescent="0.3">
      <c r="A10" s="54" t="s">
        <v>603</v>
      </c>
    </row>
    <row r="11" spans="1:7" ht="33" customHeight="1" x14ac:dyDescent="0.3">
      <c r="A11" s="770" t="s">
        <v>497</v>
      </c>
      <c r="B11" s="770" t="s">
        <v>395</v>
      </c>
      <c r="C11" s="770" t="s">
        <v>396</v>
      </c>
      <c r="D11" s="771" t="s">
        <v>397</v>
      </c>
      <c r="E11" s="772"/>
      <c r="F11" s="772"/>
      <c r="G11" s="772"/>
    </row>
    <row r="12" spans="1:7" x14ac:dyDescent="0.3">
      <c r="A12" s="770" t="s">
        <v>412</v>
      </c>
      <c r="B12" s="770" t="s">
        <v>412</v>
      </c>
      <c r="C12" s="770" t="s">
        <v>412</v>
      </c>
      <c r="D12" s="500" t="s">
        <v>399</v>
      </c>
      <c r="E12" s="500" t="s">
        <v>400</v>
      </c>
      <c r="F12" s="500" t="s">
        <v>401</v>
      </c>
      <c r="G12" s="500" t="s">
        <v>402</v>
      </c>
    </row>
    <row r="13" spans="1:7" x14ac:dyDescent="0.3">
      <c r="A13" s="502" t="s">
        <v>403</v>
      </c>
      <c r="B13" s="350">
        <v>49</v>
      </c>
      <c r="C13" s="350">
        <v>10</v>
      </c>
      <c r="D13" s="53">
        <v>0.23</v>
      </c>
      <c r="E13" s="53">
        <v>0.5</v>
      </c>
      <c r="F13" s="53">
        <v>0.25</v>
      </c>
      <c r="G13" s="53">
        <v>0.02</v>
      </c>
    </row>
    <row r="14" spans="1:7" x14ac:dyDescent="0.3">
      <c r="A14" s="502" t="s">
        <v>405</v>
      </c>
      <c r="B14" s="350">
        <v>46</v>
      </c>
      <c r="C14" s="350">
        <v>9</v>
      </c>
      <c r="D14" s="53">
        <v>0.28999999999999998</v>
      </c>
      <c r="E14" s="53">
        <v>0.56000000000000005</v>
      </c>
      <c r="F14" s="53">
        <v>0.14000000000000001</v>
      </c>
      <c r="G14" s="53">
        <v>0</v>
      </c>
    </row>
    <row r="15" spans="1:7" x14ac:dyDescent="0.3">
      <c r="A15" s="502" t="s">
        <v>407</v>
      </c>
      <c r="B15" s="350">
        <v>46</v>
      </c>
      <c r="C15" s="350">
        <v>9</v>
      </c>
      <c r="D15" s="53">
        <v>0.27</v>
      </c>
      <c r="E15" s="53">
        <v>0.56999999999999995</v>
      </c>
      <c r="F15" s="53">
        <v>0.16</v>
      </c>
      <c r="G15" s="53">
        <v>0</v>
      </c>
    </row>
    <row r="16" spans="1:7" x14ac:dyDescent="0.3">
      <c r="A16" s="502" t="s">
        <v>409</v>
      </c>
      <c r="B16" s="350">
        <v>44</v>
      </c>
      <c r="C16" s="350">
        <v>8</v>
      </c>
      <c r="D16" s="53">
        <v>0.35</v>
      </c>
      <c r="E16" s="53">
        <v>0.56999999999999995</v>
      </c>
      <c r="F16" s="53">
        <v>0.09</v>
      </c>
      <c r="G16" s="53">
        <v>0</v>
      </c>
    </row>
    <row r="17" spans="1:8" x14ac:dyDescent="0.3">
      <c r="A17" s="502" t="s">
        <v>411</v>
      </c>
      <c r="B17" s="350">
        <v>51</v>
      </c>
      <c r="C17" s="350">
        <v>10</v>
      </c>
      <c r="D17" s="53">
        <v>0.17</v>
      </c>
      <c r="E17" s="53">
        <v>0.53</v>
      </c>
      <c r="F17" s="53">
        <v>0.28000000000000003</v>
      </c>
      <c r="G17" s="53">
        <v>0.03</v>
      </c>
    </row>
    <row r="19" spans="1:8" x14ac:dyDescent="0.3">
      <c r="A19" s="54" t="s">
        <v>549</v>
      </c>
    </row>
    <row r="20" spans="1:8" ht="25.5" customHeight="1" x14ac:dyDescent="0.3">
      <c r="A20" s="770" t="s">
        <v>497</v>
      </c>
      <c r="B20" s="770" t="s">
        <v>395</v>
      </c>
      <c r="C20" s="770" t="s">
        <v>396</v>
      </c>
      <c r="D20" s="771" t="s">
        <v>397</v>
      </c>
      <c r="E20" s="772"/>
      <c r="F20" s="772"/>
      <c r="G20" s="772"/>
    </row>
    <row r="21" spans="1:8" ht="30" customHeight="1" x14ac:dyDescent="0.3">
      <c r="A21" s="770" t="s">
        <v>412</v>
      </c>
      <c r="B21" s="770" t="s">
        <v>412</v>
      </c>
      <c r="C21" s="770" t="s">
        <v>412</v>
      </c>
      <c r="D21" s="500" t="s">
        <v>399</v>
      </c>
      <c r="E21" s="500" t="s">
        <v>400</v>
      </c>
      <c r="F21" s="500" t="s">
        <v>401</v>
      </c>
      <c r="G21" s="500" t="s">
        <v>402</v>
      </c>
    </row>
    <row r="22" spans="1:8" ht="16.5" customHeight="1" x14ac:dyDescent="0.3">
      <c r="A22" s="502" t="s">
        <v>403</v>
      </c>
      <c r="B22" s="350">
        <v>50</v>
      </c>
      <c r="C22" s="350">
        <v>11</v>
      </c>
      <c r="D22" s="53">
        <v>0.21</v>
      </c>
      <c r="E22" s="53">
        <v>0.5</v>
      </c>
      <c r="F22" s="53">
        <v>0.27</v>
      </c>
      <c r="G22" s="53">
        <v>0.03</v>
      </c>
    </row>
    <row r="23" spans="1:8" x14ac:dyDescent="0.3">
      <c r="A23" s="502" t="s">
        <v>405</v>
      </c>
      <c r="B23" s="350">
        <v>46</v>
      </c>
      <c r="C23" s="350">
        <v>9</v>
      </c>
      <c r="D23" s="53">
        <v>0.28999999999999998</v>
      </c>
      <c r="E23" s="53">
        <v>0.56000000000000005</v>
      </c>
      <c r="F23" s="53">
        <v>0.15</v>
      </c>
      <c r="G23" s="53">
        <v>0</v>
      </c>
    </row>
    <row r="24" spans="1:8" x14ac:dyDescent="0.3">
      <c r="A24" s="502" t="s">
        <v>407</v>
      </c>
      <c r="B24" s="350">
        <v>47</v>
      </c>
      <c r="C24" s="350">
        <v>9</v>
      </c>
      <c r="D24" s="53">
        <v>0.27</v>
      </c>
      <c r="E24" s="53">
        <v>0.56999999999999995</v>
      </c>
      <c r="F24" s="53">
        <v>0.16</v>
      </c>
      <c r="G24" s="53">
        <v>0.01</v>
      </c>
    </row>
    <row r="25" spans="1:8" x14ac:dyDescent="0.3">
      <c r="A25" s="502" t="s">
        <v>409</v>
      </c>
      <c r="B25" s="350">
        <v>44</v>
      </c>
      <c r="C25" s="350">
        <v>8</v>
      </c>
      <c r="D25" s="53">
        <v>0.36</v>
      </c>
      <c r="E25" s="53">
        <v>0.55000000000000004</v>
      </c>
      <c r="F25" s="53">
        <v>0.09</v>
      </c>
      <c r="G25" s="53">
        <v>0</v>
      </c>
    </row>
    <row r="26" spans="1:8" x14ac:dyDescent="0.3">
      <c r="A26" s="502" t="s">
        <v>411</v>
      </c>
      <c r="B26" s="350">
        <v>51</v>
      </c>
      <c r="C26" s="350">
        <v>10</v>
      </c>
      <c r="D26" s="53">
        <v>0.15</v>
      </c>
      <c r="E26" s="53">
        <v>0.52</v>
      </c>
      <c r="F26" s="53">
        <v>0.31</v>
      </c>
      <c r="G26" s="53">
        <v>0.02</v>
      </c>
    </row>
    <row r="28" spans="1:8" x14ac:dyDescent="0.3">
      <c r="A28" s="54" t="s">
        <v>547</v>
      </c>
      <c r="B28" s="9"/>
      <c r="C28" s="9"/>
      <c r="D28" s="9"/>
      <c r="E28" s="9"/>
      <c r="F28" s="9"/>
      <c r="G28" s="9"/>
      <c r="H28" s="9"/>
    </row>
    <row r="29" spans="1:8" ht="27.75" customHeight="1" x14ac:dyDescent="0.3">
      <c r="A29" s="770" t="s">
        <v>394</v>
      </c>
      <c r="B29" s="770" t="s">
        <v>395</v>
      </c>
      <c r="C29" s="770" t="s">
        <v>396</v>
      </c>
      <c r="D29" s="771" t="s">
        <v>397</v>
      </c>
      <c r="E29" s="772"/>
      <c r="F29" s="772"/>
      <c r="G29" s="772"/>
      <c r="H29" s="9"/>
    </row>
    <row r="30" spans="1:8" ht="39" customHeight="1" x14ac:dyDescent="0.3">
      <c r="A30" s="770" t="s">
        <v>412</v>
      </c>
      <c r="B30" s="770" t="s">
        <v>412</v>
      </c>
      <c r="C30" s="770" t="s">
        <v>412</v>
      </c>
      <c r="D30" s="500" t="s">
        <v>399</v>
      </c>
      <c r="E30" s="500" t="s">
        <v>400</v>
      </c>
      <c r="F30" s="500" t="s">
        <v>401</v>
      </c>
      <c r="G30" s="500" t="s">
        <v>402</v>
      </c>
      <c r="H30" s="9"/>
    </row>
    <row r="31" spans="1:8" x14ac:dyDescent="0.3">
      <c r="A31" s="502" t="s">
        <v>403</v>
      </c>
      <c r="B31" s="350">
        <v>51</v>
      </c>
      <c r="C31" s="350">
        <v>10</v>
      </c>
      <c r="D31" s="53">
        <v>0.17</v>
      </c>
      <c r="E31" s="53">
        <v>0.5</v>
      </c>
      <c r="F31" s="53">
        <v>0.31</v>
      </c>
      <c r="G31" s="53">
        <v>0.03</v>
      </c>
      <c r="H31" s="9"/>
    </row>
    <row r="32" spans="1:8" x14ac:dyDescent="0.3">
      <c r="A32" s="502" t="s">
        <v>405</v>
      </c>
      <c r="B32" s="350">
        <v>47</v>
      </c>
      <c r="C32" s="350">
        <v>9</v>
      </c>
      <c r="D32" s="53">
        <v>0.24</v>
      </c>
      <c r="E32" s="53">
        <v>0.56999999999999995</v>
      </c>
      <c r="F32" s="53">
        <v>0.18</v>
      </c>
      <c r="G32" s="53">
        <v>0.01</v>
      </c>
      <c r="H32" s="9"/>
    </row>
    <row r="33" spans="1:13" x14ac:dyDescent="0.3">
      <c r="A33" s="502" t="s">
        <v>407</v>
      </c>
      <c r="B33" s="350">
        <v>48</v>
      </c>
      <c r="C33" s="350">
        <v>9</v>
      </c>
      <c r="D33" s="53">
        <v>0.23</v>
      </c>
      <c r="E33" s="53">
        <v>0.56999999999999995</v>
      </c>
      <c r="F33" s="53">
        <v>0.19</v>
      </c>
      <c r="G33" s="53">
        <v>0.01</v>
      </c>
      <c r="H33" s="9"/>
    </row>
    <row r="34" spans="1:13" x14ac:dyDescent="0.3">
      <c r="A34" s="502" t="s">
        <v>409</v>
      </c>
      <c r="B34" s="350">
        <v>46</v>
      </c>
      <c r="C34" s="350">
        <v>8</v>
      </c>
      <c r="D34" s="53">
        <v>0.28999999999999998</v>
      </c>
      <c r="E34" s="53">
        <v>0.59</v>
      </c>
      <c r="F34" s="53">
        <v>0.12</v>
      </c>
      <c r="G34" s="53">
        <v>0</v>
      </c>
      <c r="H34" s="9"/>
    </row>
    <row r="35" spans="1:13" x14ac:dyDescent="0.3">
      <c r="A35" s="502" t="s">
        <v>411</v>
      </c>
      <c r="B35" s="350">
        <v>52</v>
      </c>
      <c r="C35" s="350">
        <v>9</v>
      </c>
      <c r="D35" s="53">
        <v>0.11</v>
      </c>
      <c r="E35" s="53">
        <v>0.52</v>
      </c>
      <c r="F35" s="53">
        <v>0.35</v>
      </c>
      <c r="G35" s="53">
        <v>0.03</v>
      </c>
      <c r="H35" s="9"/>
    </row>
    <row r="37" spans="1:13" x14ac:dyDescent="0.3">
      <c r="A37" s="54" t="s">
        <v>548</v>
      </c>
      <c r="B37" s="9"/>
      <c r="C37" s="9"/>
      <c r="D37" s="9"/>
      <c r="E37" s="9"/>
      <c r="F37" s="9"/>
      <c r="G37" s="9"/>
      <c r="H37" s="9"/>
    </row>
    <row r="38" spans="1:13" ht="36" customHeight="1" x14ac:dyDescent="0.3">
      <c r="A38" s="770" t="s">
        <v>394</v>
      </c>
      <c r="B38" s="770" t="s">
        <v>395</v>
      </c>
      <c r="C38" s="770" t="s">
        <v>396</v>
      </c>
      <c r="D38" s="771" t="s">
        <v>397</v>
      </c>
      <c r="E38" s="772"/>
      <c r="F38" s="772"/>
      <c r="G38" s="772"/>
      <c r="I38" s="501" t="s">
        <v>394</v>
      </c>
      <c r="J38" s="771" t="s">
        <v>397</v>
      </c>
      <c r="K38" s="771"/>
      <c r="L38" s="771"/>
      <c r="M38" s="771"/>
    </row>
    <row r="39" spans="1:13" x14ac:dyDescent="0.3">
      <c r="A39" s="770" t="s">
        <v>412</v>
      </c>
      <c r="B39" s="770" t="s">
        <v>412</v>
      </c>
      <c r="C39" s="770" t="s">
        <v>412</v>
      </c>
      <c r="D39" s="500" t="s">
        <v>399</v>
      </c>
      <c r="E39" s="500" t="s">
        <v>400</v>
      </c>
      <c r="F39" s="500" t="s">
        <v>401</v>
      </c>
      <c r="G39" s="500" t="s">
        <v>402</v>
      </c>
      <c r="I39" s="501" t="s">
        <v>412</v>
      </c>
      <c r="J39" s="500" t="s">
        <v>399</v>
      </c>
      <c r="K39" s="500" t="s">
        <v>400</v>
      </c>
      <c r="L39" s="500" t="s">
        <v>401</v>
      </c>
      <c r="M39" s="500" t="s">
        <v>402</v>
      </c>
    </row>
    <row r="40" spans="1:13" x14ac:dyDescent="0.3">
      <c r="A40" s="502" t="s">
        <v>403</v>
      </c>
      <c r="B40" s="52">
        <v>52</v>
      </c>
      <c r="C40" s="52">
        <v>10</v>
      </c>
      <c r="D40" s="53">
        <v>0.12</v>
      </c>
      <c r="E40" s="53">
        <v>0.49</v>
      </c>
      <c r="F40" s="53">
        <v>0.36</v>
      </c>
      <c r="G40" s="53">
        <v>0.03</v>
      </c>
      <c r="I40" s="502" t="s">
        <v>404</v>
      </c>
      <c r="J40" s="53">
        <v>0.12</v>
      </c>
      <c r="K40" s="53">
        <v>0.49</v>
      </c>
      <c r="L40" s="53">
        <v>0.36</v>
      </c>
      <c r="M40" s="53">
        <v>0.03</v>
      </c>
    </row>
    <row r="41" spans="1:13" x14ac:dyDescent="0.3">
      <c r="A41" s="502" t="s">
        <v>405</v>
      </c>
      <c r="B41" s="52">
        <v>49</v>
      </c>
      <c r="C41" s="52">
        <v>9</v>
      </c>
      <c r="D41" s="53">
        <v>0.16</v>
      </c>
      <c r="E41" s="53">
        <v>0.59</v>
      </c>
      <c r="F41" s="53">
        <v>0.25</v>
      </c>
      <c r="G41" s="53">
        <v>0.01</v>
      </c>
      <c r="I41" s="502" t="s">
        <v>406</v>
      </c>
      <c r="J41" s="53">
        <v>0.16</v>
      </c>
      <c r="K41" s="53">
        <v>0.59</v>
      </c>
      <c r="L41" s="53">
        <v>0.25</v>
      </c>
      <c r="M41" s="53">
        <v>0.01</v>
      </c>
    </row>
    <row r="42" spans="1:13" x14ac:dyDescent="0.3">
      <c r="A42" s="502" t="s">
        <v>407</v>
      </c>
      <c r="B42" s="52">
        <v>50</v>
      </c>
      <c r="C42" s="52">
        <v>9</v>
      </c>
      <c r="D42" s="53">
        <v>0.15</v>
      </c>
      <c r="E42" s="53">
        <v>0.59</v>
      </c>
      <c r="F42" s="53">
        <v>0.26</v>
      </c>
      <c r="G42" s="53">
        <v>0.01</v>
      </c>
      <c r="I42" s="502" t="s">
        <v>408</v>
      </c>
      <c r="J42" s="53">
        <v>0.17</v>
      </c>
      <c r="K42" s="53">
        <v>0.5</v>
      </c>
      <c r="L42" s="53">
        <v>0.31</v>
      </c>
      <c r="M42" s="53">
        <v>0.03</v>
      </c>
    </row>
    <row r="43" spans="1:13" x14ac:dyDescent="0.3">
      <c r="A43" s="502" t="s">
        <v>409</v>
      </c>
      <c r="B43" s="52">
        <v>48</v>
      </c>
      <c r="C43" s="52">
        <v>8</v>
      </c>
      <c r="D43" s="53">
        <v>0.19</v>
      </c>
      <c r="E43" s="53">
        <v>0.61</v>
      </c>
      <c r="F43" s="53">
        <v>0.2</v>
      </c>
      <c r="G43" s="53">
        <v>0</v>
      </c>
      <c r="I43" s="502" t="s">
        <v>410</v>
      </c>
      <c r="J43" s="53">
        <v>0.24</v>
      </c>
      <c r="K43" s="53">
        <v>0.56999999999999995</v>
      </c>
      <c r="L43" s="53">
        <v>0.18</v>
      </c>
      <c r="M43" s="53">
        <v>0.01</v>
      </c>
    </row>
    <row r="44" spans="1:13" x14ac:dyDescent="0.3">
      <c r="A44" s="502" t="s">
        <v>411</v>
      </c>
      <c r="B44" s="52">
        <v>52</v>
      </c>
      <c r="C44" s="52">
        <v>10</v>
      </c>
      <c r="D44" s="53">
        <v>0.12</v>
      </c>
      <c r="E44" s="53">
        <v>0.49</v>
      </c>
      <c r="F44" s="53">
        <v>0.37</v>
      </c>
      <c r="G44" s="53">
        <v>0.02</v>
      </c>
      <c r="I44" s="502" t="s">
        <v>539</v>
      </c>
      <c r="J44" s="53">
        <v>0.21</v>
      </c>
      <c r="K44" s="53">
        <v>0.5</v>
      </c>
      <c r="L44" s="53">
        <v>0.27</v>
      </c>
      <c r="M44" s="53">
        <v>0.03</v>
      </c>
    </row>
    <row r="45" spans="1:13" x14ac:dyDescent="0.3">
      <c r="I45" s="502" t="s">
        <v>540</v>
      </c>
      <c r="J45" s="53">
        <v>0.28999999999999998</v>
      </c>
      <c r="K45" s="53">
        <v>0.56000000000000005</v>
      </c>
      <c r="L45" s="53">
        <v>0.15</v>
      </c>
      <c r="M45" s="53">
        <v>0</v>
      </c>
    </row>
    <row r="46" spans="1:13" x14ac:dyDescent="0.3">
      <c r="I46" s="502" t="s">
        <v>609</v>
      </c>
      <c r="J46" s="53">
        <v>0.23</v>
      </c>
      <c r="K46" s="53">
        <v>0.5</v>
      </c>
      <c r="L46" s="53">
        <v>0.25</v>
      </c>
      <c r="M46" s="53">
        <v>0.02</v>
      </c>
    </row>
    <row r="47" spans="1:13" x14ac:dyDescent="0.3">
      <c r="I47" s="502" t="s">
        <v>610</v>
      </c>
      <c r="J47" s="53">
        <v>0.28999999999999998</v>
      </c>
      <c r="K47" s="53">
        <v>0.56000000000000005</v>
      </c>
      <c r="L47" s="53">
        <v>0.14000000000000001</v>
      </c>
      <c r="M47" s="53">
        <v>0</v>
      </c>
    </row>
  </sheetData>
  <sheetProtection algorithmName="SHA-512" hashValue="CY2xk0u3D1YAn3cFlLH52+UsK1okVeOdk417Jb+ovQV9KWNvq94CfmWD8BiDgoLNIrMdAEsQV5jL63PiLQJmjQ==" saltValue="5BYtaS0M00F2KnkxC6HmNw==" spinCount="100000" sheet="1" objects="1" scenarios="1"/>
  <mergeCells count="19">
    <mergeCell ref="F2:G6"/>
    <mergeCell ref="A29:A30"/>
    <mergeCell ref="B29:B30"/>
    <mergeCell ref="C29:C30"/>
    <mergeCell ref="D29:G29"/>
    <mergeCell ref="A20:A21"/>
    <mergeCell ref="B20:B21"/>
    <mergeCell ref="C20:C21"/>
    <mergeCell ref="D20:G20"/>
    <mergeCell ref="A11:A12"/>
    <mergeCell ref="B11:B12"/>
    <mergeCell ref="C11:C12"/>
    <mergeCell ref="D11:G11"/>
    <mergeCell ref="A8:G9"/>
    <mergeCell ref="J38:M38"/>
    <mergeCell ref="D38:G38"/>
    <mergeCell ref="A38:A39"/>
    <mergeCell ref="B38:B39"/>
    <mergeCell ref="C38:C39"/>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5DAD-651D-4BAB-A751-CB9F81EC8427}">
  <sheetPr>
    <tabColor theme="4" tint="-0.249977111117893"/>
  </sheetPr>
  <dimension ref="A1:O47"/>
  <sheetViews>
    <sheetView showGridLines="0" zoomScale="64" zoomScaleNormal="64" workbookViewId="0">
      <selection activeCell="J48" sqref="J48"/>
    </sheetView>
  </sheetViews>
  <sheetFormatPr baseColWidth="10" defaultRowHeight="16.5" x14ac:dyDescent="0.3"/>
  <cols>
    <col min="1" max="1" width="39.125" customWidth="1"/>
    <col min="8" max="8" width="14" customWidth="1"/>
    <col min="9" max="9" width="16.5" customWidth="1"/>
    <col min="10" max="10" width="20.5" customWidth="1"/>
    <col min="11" max="11" width="7.375" customWidth="1"/>
    <col min="12" max="12" width="7.5" customWidth="1"/>
    <col min="13" max="13" width="8.25" customWidth="1"/>
    <col min="32" max="32" width="18.375" customWidth="1"/>
    <col min="33" max="37" width="10"/>
    <col min="38" max="38" width="30.375" customWidth="1"/>
    <col min="39" max="39" width="10"/>
    <col min="40" max="40" width="30" customWidth="1"/>
    <col min="41" max="51" width="10"/>
    <col min="52" max="52" width="22" customWidth="1"/>
    <col min="53" max="53" width="10"/>
    <col min="54" max="54" width="16.75" customWidth="1"/>
  </cols>
  <sheetData>
    <row r="1" spans="1:8" x14ac:dyDescent="0.3">
      <c r="A1" s="139" t="s">
        <v>0</v>
      </c>
      <c r="B1" s="139"/>
      <c r="C1" s="139"/>
      <c r="D1" s="139"/>
      <c r="E1" s="139"/>
      <c r="F1" s="139"/>
      <c r="G1" s="139"/>
    </row>
    <row r="2" spans="1:8" x14ac:dyDescent="0.3">
      <c r="A2" s="258" t="s">
        <v>1</v>
      </c>
      <c r="B2" s="258"/>
      <c r="C2" s="258"/>
      <c r="D2" s="258"/>
      <c r="E2" s="258"/>
      <c r="F2" s="755"/>
      <c r="G2" s="755"/>
    </row>
    <row r="3" spans="1:8" x14ac:dyDescent="0.3">
      <c r="A3" s="70" t="s">
        <v>4</v>
      </c>
      <c r="B3" s="70"/>
      <c r="C3" s="70"/>
      <c r="D3" s="70"/>
      <c r="E3" s="70"/>
      <c r="F3" s="755"/>
      <c r="G3" s="755"/>
    </row>
    <row r="4" spans="1:8" x14ac:dyDescent="0.3">
      <c r="A4" s="69"/>
      <c r="B4" s="139"/>
      <c r="C4" s="139"/>
      <c r="D4" s="139"/>
      <c r="E4" s="139"/>
      <c r="F4" s="755"/>
      <c r="G4" s="755"/>
    </row>
    <row r="5" spans="1:8" x14ac:dyDescent="0.3">
      <c r="A5" s="139"/>
      <c r="B5" s="139"/>
      <c r="C5" s="139"/>
      <c r="D5" s="139"/>
      <c r="E5" s="139"/>
      <c r="F5" s="755"/>
      <c r="G5" s="755"/>
    </row>
    <row r="6" spans="1:8" x14ac:dyDescent="0.3">
      <c r="F6" s="755"/>
      <c r="G6" s="755"/>
    </row>
    <row r="8" spans="1:8" x14ac:dyDescent="0.3">
      <c r="A8" s="352" t="s">
        <v>606</v>
      </c>
      <c r="B8" s="352"/>
      <c r="C8" s="352"/>
      <c r="D8" s="352"/>
      <c r="E8" s="352"/>
      <c r="F8" s="352"/>
      <c r="G8" s="352"/>
      <c r="H8" s="260"/>
    </row>
    <row r="9" spans="1:8" s="260" customFormat="1" x14ac:dyDescent="0.3">
      <c r="A9" s="242" t="s">
        <v>605</v>
      </c>
    </row>
    <row r="10" spans="1:8" s="260" customFormat="1" x14ac:dyDescent="0.3">
      <c r="A10" s="770" t="s">
        <v>497</v>
      </c>
      <c r="B10" s="770" t="s">
        <v>395</v>
      </c>
      <c r="C10" s="770" t="s">
        <v>396</v>
      </c>
      <c r="D10" s="771" t="s">
        <v>397</v>
      </c>
      <c r="E10" s="772"/>
      <c r="F10" s="772"/>
      <c r="G10" s="772"/>
      <c r="H10" s="772"/>
    </row>
    <row r="11" spans="1:8" s="260" customFormat="1" ht="16.5" customHeight="1" x14ac:dyDescent="0.3">
      <c r="A11" s="770" t="s">
        <v>412</v>
      </c>
      <c r="B11" s="770" t="s">
        <v>412</v>
      </c>
      <c r="C11" s="770" t="s">
        <v>412</v>
      </c>
      <c r="D11" s="500" t="s">
        <v>413</v>
      </c>
      <c r="E11" s="500" t="s">
        <v>414</v>
      </c>
      <c r="F11" s="500" t="s">
        <v>415</v>
      </c>
      <c r="G11" s="500" t="s">
        <v>416</v>
      </c>
      <c r="H11" s="500" t="s">
        <v>417</v>
      </c>
    </row>
    <row r="12" spans="1:8" s="260" customFormat="1" x14ac:dyDescent="0.3">
      <c r="A12" s="502" t="s">
        <v>403</v>
      </c>
      <c r="B12" s="350">
        <v>48</v>
      </c>
      <c r="C12" s="350">
        <v>11</v>
      </c>
      <c r="D12" s="53">
        <v>0.56999999999999995</v>
      </c>
      <c r="E12" s="53">
        <v>0.27</v>
      </c>
      <c r="F12" s="53">
        <v>0.09</v>
      </c>
      <c r="G12" s="53">
        <v>0.06</v>
      </c>
      <c r="H12" s="53">
        <v>0.01</v>
      </c>
    </row>
    <row r="13" spans="1:8" s="260" customFormat="1" x14ac:dyDescent="0.3">
      <c r="A13" s="502" t="s">
        <v>405</v>
      </c>
      <c r="B13" s="350">
        <v>44</v>
      </c>
      <c r="C13" s="350">
        <v>8</v>
      </c>
      <c r="D13" s="53">
        <v>0.72</v>
      </c>
      <c r="E13" s="53">
        <v>0.22</v>
      </c>
      <c r="F13" s="53">
        <v>0.04</v>
      </c>
      <c r="G13" s="53">
        <v>0.01</v>
      </c>
      <c r="H13" s="53">
        <v>0</v>
      </c>
    </row>
    <row r="14" spans="1:8" s="260" customFormat="1" x14ac:dyDescent="0.3">
      <c r="A14" s="502" t="s">
        <v>407</v>
      </c>
      <c r="B14" s="350">
        <v>44</v>
      </c>
      <c r="C14" s="350">
        <v>8</v>
      </c>
      <c r="D14" s="53">
        <v>0.7</v>
      </c>
      <c r="E14" s="53">
        <v>0.24</v>
      </c>
      <c r="F14" s="53">
        <v>0.04</v>
      </c>
      <c r="G14" s="53">
        <v>0.01</v>
      </c>
      <c r="H14" s="53">
        <v>0</v>
      </c>
    </row>
    <row r="15" spans="1:8" s="260" customFormat="1" x14ac:dyDescent="0.3">
      <c r="A15" s="502" t="s">
        <v>409</v>
      </c>
      <c r="B15" s="350">
        <v>42</v>
      </c>
      <c r="C15" s="350">
        <v>7</v>
      </c>
      <c r="D15" s="53">
        <v>0.81</v>
      </c>
      <c r="E15" s="53">
        <v>0.17</v>
      </c>
      <c r="F15" s="53">
        <v>0.02</v>
      </c>
      <c r="G15" s="53">
        <v>0</v>
      </c>
      <c r="H15" s="53">
        <v>0</v>
      </c>
    </row>
    <row r="16" spans="1:8" s="260" customFormat="1" x14ac:dyDescent="0.3">
      <c r="A16" s="502" t="s">
        <v>411</v>
      </c>
      <c r="B16" s="350">
        <v>50</v>
      </c>
      <c r="C16" s="350">
        <v>10</v>
      </c>
      <c r="D16" s="53">
        <v>0.45</v>
      </c>
      <c r="E16" s="53">
        <v>0.31</v>
      </c>
      <c r="F16" s="53">
        <v>0.16</v>
      </c>
      <c r="G16" s="53">
        <v>7.0000000000000007E-2</v>
      </c>
      <c r="H16" s="53">
        <v>0.01</v>
      </c>
    </row>
    <row r="17" spans="1:8" s="260" customFormat="1" x14ac:dyDescent="0.3">
      <c r="A17" s="352"/>
      <c r="B17" s="352"/>
      <c r="C17" s="352"/>
      <c r="D17" s="352"/>
      <c r="E17" s="352"/>
      <c r="F17" s="352"/>
      <c r="G17" s="352"/>
    </row>
    <row r="18" spans="1:8" s="260" customFormat="1" x14ac:dyDescent="0.3">
      <c r="A18" s="242" t="s">
        <v>550</v>
      </c>
    </row>
    <row r="19" spans="1:8" s="260" customFormat="1" x14ac:dyDescent="0.3">
      <c r="A19" s="776" t="s">
        <v>497</v>
      </c>
      <c r="B19" s="770" t="s">
        <v>395</v>
      </c>
      <c r="C19" s="770" t="s">
        <v>396</v>
      </c>
      <c r="D19" s="771" t="s">
        <v>397</v>
      </c>
      <c r="E19" s="772"/>
      <c r="F19" s="772"/>
      <c r="G19" s="772"/>
      <c r="H19" s="772"/>
    </row>
    <row r="20" spans="1:8" s="260" customFormat="1" x14ac:dyDescent="0.3">
      <c r="A20" s="776" t="s">
        <v>412</v>
      </c>
      <c r="B20" s="770" t="s">
        <v>412</v>
      </c>
      <c r="C20" s="770" t="s">
        <v>412</v>
      </c>
      <c r="D20" s="500" t="s">
        <v>413</v>
      </c>
      <c r="E20" s="500" t="s">
        <v>414</v>
      </c>
      <c r="F20" s="500" t="s">
        <v>415</v>
      </c>
      <c r="G20" s="500" t="s">
        <v>416</v>
      </c>
      <c r="H20" s="500" t="s">
        <v>417</v>
      </c>
    </row>
    <row r="21" spans="1:8" s="260" customFormat="1" x14ac:dyDescent="0.3">
      <c r="A21" s="502" t="s">
        <v>403</v>
      </c>
      <c r="B21" s="350">
        <v>50</v>
      </c>
      <c r="C21" s="350">
        <v>12</v>
      </c>
      <c r="D21" s="53">
        <v>0.44</v>
      </c>
      <c r="E21" s="53">
        <v>0.3</v>
      </c>
      <c r="F21" s="53">
        <v>0.17</v>
      </c>
      <c r="G21" s="53">
        <v>7.0000000000000007E-2</v>
      </c>
      <c r="H21" s="53">
        <v>0.02</v>
      </c>
    </row>
    <row r="22" spans="1:8" s="260" customFormat="1" x14ac:dyDescent="0.3">
      <c r="A22" s="502" t="s">
        <v>405</v>
      </c>
      <c r="B22" s="350">
        <v>45</v>
      </c>
      <c r="C22" s="350">
        <v>10</v>
      </c>
      <c r="D22" s="53">
        <v>0.61</v>
      </c>
      <c r="E22" s="53">
        <v>0.28000000000000003</v>
      </c>
      <c r="F22" s="53">
        <v>0.09</v>
      </c>
      <c r="G22" s="53">
        <v>0.02</v>
      </c>
      <c r="H22" s="53">
        <v>0</v>
      </c>
    </row>
    <row r="23" spans="1:8" s="260" customFormat="1" x14ac:dyDescent="0.3">
      <c r="A23" s="502" t="s">
        <v>407</v>
      </c>
      <c r="B23" s="350">
        <v>46</v>
      </c>
      <c r="C23" s="350">
        <v>10</v>
      </c>
      <c r="D23" s="53">
        <v>0.57999999999999996</v>
      </c>
      <c r="E23" s="53">
        <v>0.31</v>
      </c>
      <c r="F23" s="53">
        <v>0.09</v>
      </c>
      <c r="G23" s="53">
        <v>0.02</v>
      </c>
      <c r="H23" s="53">
        <v>0</v>
      </c>
    </row>
    <row r="24" spans="1:8" s="260" customFormat="1" x14ac:dyDescent="0.3">
      <c r="A24" s="502" t="s">
        <v>409</v>
      </c>
      <c r="B24" s="350">
        <v>42</v>
      </c>
      <c r="C24" s="350">
        <v>9</v>
      </c>
      <c r="D24" s="53">
        <v>0.74</v>
      </c>
      <c r="E24" s="53">
        <v>0.21</v>
      </c>
      <c r="F24" s="53">
        <v>0.04</v>
      </c>
      <c r="G24" s="53">
        <v>0</v>
      </c>
      <c r="H24" s="53">
        <v>0</v>
      </c>
    </row>
    <row r="25" spans="1:8" s="260" customFormat="1" x14ac:dyDescent="0.3">
      <c r="A25" s="502" t="s">
        <v>411</v>
      </c>
      <c r="B25" s="350">
        <v>54</v>
      </c>
      <c r="C25" s="350">
        <v>12</v>
      </c>
      <c r="D25" s="53">
        <v>0.28999999999999998</v>
      </c>
      <c r="E25" s="53">
        <v>0.34</v>
      </c>
      <c r="F25" s="53">
        <v>0.26</v>
      </c>
      <c r="G25" s="53">
        <v>0.1</v>
      </c>
      <c r="H25" s="53">
        <v>0.01</v>
      </c>
    </row>
    <row r="26" spans="1:8" s="260" customFormat="1" x14ac:dyDescent="0.3"/>
    <row r="28" spans="1:8" x14ac:dyDescent="0.3">
      <c r="A28" s="242" t="s">
        <v>551</v>
      </c>
    </row>
    <row r="29" spans="1:8" x14ac:dyDescent="0.3">
      <c r="A29" s="770" t="s">
        <v>394</v>
      </c>
      <c r="B29" s="770" t="s">
        <v>395</v>
      </c>
      <c r="C29" s="770" t="s">
        <v>396</v>
      </c>
      <c r="D29" s="771" t="s">
        <v>397</v>
      </c>
      <c r="E29" s="772"/>
      <c r="F29" s="772"/>
      <c r="G29" s="772"/>
      <c r="H29" s="772"/>
    </row>
    <row r="30" spans="1:8" x14ac:dyDescent="0.3">
      <c r="A30" s="770" t="s">
        <v>412</v>
      </c>
      <c r="B30" s="770" t="s">
        <v>412</v>
      </c>
      <c r="C30" s="770" t="s">
        <v>412</v>
      </c>
      <c r="D30" s="500" t="s">
        <v>413</v>
      </c>
      <c r="E30" s="500" t="s">
        <v>414</v>
      </c>
      <c r="F30" s="500" t="s">
        <v>415</v>
      </c>
      <c r="G30" s="500" t="s">
        <v>416</v>
      </c>
      <c r="H30" s="500" t="s">
        <v>417</v>
      </c>
    </row>
    <row r="31" spans="1:8" x14ac:dyDescent="0.3">
      <c r="A31" s="502" t="s">
        <v>403</v>
      </c>
      <c r="B31" s="350">
        <v>52</v>
      </c>
      <c r="C31" s="350">
        <v>11</v>
      </c>
      <c r="D31" s="53">
        <v>0.37</v>
      </c>
      <c r="E31" s="53">
        <v>0.34</v>
      </c>
      <c r="F31" s="53">
        <v>0.19</v>
      </c>
      <c r="G31" s="53">
        <v>0.08</v>
      </c>
      <c r="H31" s="53">
        <v>0.02</v>
      </c>
    </row>
    <row r="32" spans="1:8" x14ac:dyDescent="0.3">
      <c r="A32" s="502" t="s">
        <v>405</v>
      </c>
      <c r="B32" s="350">
        <v>47</v>
      </c>
      <c r="C32" s="350">
        <v>9</v>
      </c>
      <c r="D32" s="53">
        <v>0.53</v>
      </c>
      <c r="E32" s="53">
        <v>0.34</v>
      </c>
      <c r="F32" s="53">
        <v>0.11</v>
      </c>
      <c r="G32" s="53">
        <v>0.02</v>
      </c>
      <c r="H32" s="53">
        <v>0</v>
      </c>
    </row>
    <row r="33" spans="1:15" x14ac:dyDescent="0.3">
      <c r="A33" s="502" t="s">
        <v>407</v>
      </c>
      <c r="B33" s="350">
        <v>48</v>
      </c>
      <c r="C33" s="350">
        <v>9</v>
      </c>
      <c r="D33" s="53">
        <v>0.5</v>
      </c>
      <c r="E33" s="53">
        <v>0.36</v>
      </c>
      <c r="F33" s="53">
        <v>0.12</v>
      </c>
      <c r="G33" s="53">
        <v>0.02</v>
      </c>
      <c r="H33" s="53">
        <v>0</v>
      </c>
    </row>
    <row r="34" spans="1:15" x14ac:dyDescent="0.3">
      <c r="A34" s="502" t="s">
        <v>409</v>
      </c>
      <c r="B34" s="350">
        <v>45</v>
      </c>
      <c r="C34" s="350">
        <v>8</v>
      </c>
      <c r="D34" s="53">
        <v>0.63</v>
      </c>
      <c r="E34" s="53">
        <v>0.31</v>
      </c>
      <c r="F34" s="53">
        <v>0.06</v>
      </c>
      <c r="G34" s="53">
        <v>0</v>
      </c>
      <c r="H34" s="53">
        <v>0</v>
      </c>
    </row>
    <row r="35" spans="1:15" x14ac:dyDescent="0.3">
      <c r="A35" s="502" t="s">
        <v>411</v>
      </c>
      <c r="B35" s="350">
        <v>55</v>
      </c>
      <c r="C35" s="350">
        <v>11</v>
      </c>
      <c r="D35" s="53">
        <v>0.23</v>
      </c>
      <c r="E35" s="53">
        <v>0.39</v>
      </c>
      <c r="F35" s="53">
        <v>0.26</v>
      </c>
      <c r="G35" s="53">
        <v>0.11</v>
      </c>
      <c r="H35" s="53">
        <v>0.02</v>
      </c>
    </row>
    <row r="37" spans="1:15" x14ac:dyDescent="0.3">
      <c r="A37" s="242" t="s">
        <v>551</v>
      </c>
    </row>
    <row r="38" spans="1:15" ht="27.75" customHeight="1" x14ac:dyDescent="0.3">
      <c r="A38" s="770" t="s">
        <v>394</v>
      </c>
      <c r="B38" s="770" t="s">
        <v>395</v>
      </c>
      <c r="C38" s="770" t="s">
        <v>396</v>
      </c>
      <c r="D38" s="771" t="s">
        <v>397</v>
      </c>
      <c r="E38" s="772"/>
      <c r="F38" s="772"/>
      <c r="G38" s="772"/>
      <c r="H38" s="772"/>
      <c r="J38" s="501" t="s">
        <v>394</v>
      </c>
      <c r="K38" s="771" t="s">
        <v>397</v>
      </c>
      <c r="L38" s="772"/>
      <c r="M38" s="772"/>
      <c r="N38" s="772"/>
      <c r="O38" s="772"/>
    </row>
    <row r="39" spans="1:15" x14ac:dyDescent="0.3">
      <c r="A39" s="770" t="s">
        <v>412</v>
      </c>
      <c r="B39" s="770" t="s">
        <v>412</v>
      </c>
      <c r="C39" s="770" t="s">
        <v>412</v>
      </c>
      <c r="D39" s="500" t="s">
        <v>413</v>
      </c>
      <c r="E39" s="500" t="s">
        <v>414</v>
      </c>
      <c r="F39" s="500" t="s">
        <v>415</v>
      </c>
      <c r="G39" s="500" t="s">
        <v>416</v>
      </c>
      <c r="H39" s="500" t="s">
        <v>417</v>
      </c>
      <c r="J39" s="501" t="s">
        <v>412</v>
      </c>
      <c r="K39" s="500" t="s">
        <v>413</v>
      </c>
      <c r="L39" s="500" t="s">
        <v>414</v>
      </c>
      <c r="M39" s="500" t="s">
        <v>415</v>
      </c>
      <c r="N39" s="500" t="s">
        <v>416</v>
      </c>
      <c r="O39" s="500" t="s">
        <v>417</v>
      </c>
    </row>
    <row r="40" spans="1:15" x14ac:dyDescent="0.3">
      <c r="A40" s="502" t="s">
        <v>403</v>
      </c>
      <c r="B40" s="350">
        <v>51</v>
      </c>
      <c r="C40" s="350">
        <v>11</v>
      </c>
      <c r="D40" s="53">
        <v>0.44</v>
      </c>
      <c r="E40" s="53">
        <v>0.3</v>
      </c>
      <c r="F40" s="53">
        <v>0.16</v>
      </c>
      <c r="G40" s="53">
        <v>0.08</v>
      </c>
      <c r="H40" s="53">
        <v>0.02</v>
      </c>
      <c r="J40" s="502" t="s">
        <v>404</v>
      </c>
      <c r="K40" s="53">
        <v>0.44</v>
      </c>
      <c r="L40" s="53">
        <v>0.3</v>
      </c>
      <c r="M40" s="53">
        <v>0.16</v>
      </c>
      <c r="N40" s="53">
        <v>0.08</v>
      </c>
      <c r="O40" s="53">
        <v>0.02</v>
      </c>
    </row>
    <row r="41" spans="1:15" x14ac:dyDescent="0.3">
      <c r="A41" s="502" t="s">
        <v>405</v>
      </c>
      <c r="B41" s="350">
        <v>46</v>
      </c>
      <c r="C41" s="350">
        <v>9</v>
      </c>
      <c r="D41" s="53">
        <v>0.59</v>
      </c>
      <c r="E41" s="53">
        <v>0.3</v>
      </c>
      <c r="F41" s="53">
        <v>0.09</v>
      </c>
      <c r="G41" s="53">
        <v>0.02</v>
      </c>
      <c r="H41" s="53">
        <v>0</v>
      </c>
      <c r="J41" s="502" t="s">
        <v>406</v>
      </c>
      <c r="K41" s="53">
        <v>0.59</v>
      </c>
      <c r="L41" s="53">
        <v>0.3</v>
      </c>
      <c r="M41" s="53">
        <v>0.09</v>
      </c>
      <c r="N41" s="53">
        <v>0.02</v>
      </c>
      <c r="O41" s="53">
        <v>0</v>
      </c>
    </row>
    <row r="42" spans="1:15" x14ac:dyDescent="0.3">
      <c r="A42" s="502" t="s">
        <v>407</v>
      </c>
      <c r="B42" s="350">
        <v>47</v>
      </c>
      <c r="C42" s="350">
        <v>9</v>
      </c>
      <c r="D42" s="53">
        <v>0.56000000000000005</v>
      </c>
      <c r="E42" s="53">
        <v>0.32</v>
      </c>
      <c r="F42" s="53">
        <v>0.1</v>
      </c>
      <c r="G42" s="53">
        <v>0.02</v>
      </c>
      <c r="H42" s="53">
        <v>0</v>
      </c>
      <c r="J42" s="502" t="s">
        <v>408</v>
      </c>
      <c r="K42" s="53">
        <v>0.37</v>
      </c>
      <c r="L42" s="53">
        <v>0.34</v>
      </c>
      <c r="M42" s="53">
        <v>0.19</v>
      </c>
      <c r="N42" s="53">
        <v>0.08</v>
      </c>
      <c r="O42" s="53">
        <v>0.02</v>
      </c>
    </row>
    <row r="43" spans="1:15" x14ac:dyDescent="0.3">
      <c r="A43" s="502" t="s">
        <v>409</v>
      </c>
      <c r="B43" s="350">
        <v>44</v>
      </c>
      <c r="C43" s="350">
        <v>7</v>
      </c>
      <c r="D43" s="53">
        <v>0.7</v>
      </c>
      <c r="E43" s="53">
        <v>0.25</v>
      </c>
      <c r="F43" s="53">
        <v>0.05</v>
      </c>
      <c r="G43" s="53">
        <v>0</v>
      </c>
      <c r="H43" s="53">
        <v>0</v>
      </c>
      <c r="J43" s="502" t="s">
        <v>410</v>
      </c>
      <c r="K43" s="53">
        <v>0.53</v>
      </c>
      <c r="L43" s="53">
        <v>0.34</v>
      </c>
      <c r="M43" s="53">
        <v>0.11</v>
      </c>
      <c r="N43" s="53">
        <v>0.02</v>
      </c>
      <c r="O43" s="53">
        <v>0</v>
      </c>
    </row>
    <row r="44" spans="1:15" x14ac:dyDescent="0.3">
      <c r="A44" s="502" t="s">
        <v>411</v>
      </c>
      <c r="B44" s="350">
        <v>53</v>
      </c>
      <c r="C44" s="350">
        <v>11</v>
      </c>
      <c r="D44" s="53">
        <v>0.36</v>
      </c>
      <c r="E44" s="53">
        <v>0.31</v>
      </c>
      <c r="F44" s="53">
        <v>0.22</v>
      </c>
      <c r="G44" s="53">
        <v>0.1</v>
      </c>
      <c r="H44" s="53">
        <v>0.01</v>
      </c>
      <c r="J44" s="502" t="s">
        <v>539</v>
      </c>
      <c r="K44" s="53">
        <v>0.44</v>
      </c>
      <c r="L44" s="53">
        <v>0.3</v>
      </c>
      <c r="M44" s="53">
        <v>0.17</v>
      </c>
      <c r="N44" s="53">
        <v>7.0000000000000007E-2</v>
      </c>
      <c r="O44" s="53">
        <v>0.02</v>
      </c>
    </row>
    <row r="45" spans="1:15" x14ac:dyDescent="0.3">
      <c r="J45" s="502" t="s">
        <v>540</v>
      </c>
      <c r="K45" s="53">
        <v>0.61</v>
      </c>
      <c r="L45" s="53">
        <v>0.28000000000000003</v>
      </c>
      <c r="M45" s="53">
        <v>0.09</v>
      </c>
      <c r="N45" s="53">
        <v>0.02</v>
      </c>
      <c r="O45" s="53">
        <v>0</v>
      </c>
    </row>
    <row r="46" spans="1:15" x14ac:dyDescent="0.3">
      <c r="J46" s="502" t="s">
        <v>609</v>
      </c>
      <c r="K46" s="53">
        <v>0.56999999999999995</v>
      </c>
      <c r="L46" s="53">
        <v>0.27</v>
      </c>
      <c r="M46" s="53">
        <v>0.09</v>
      </c>
      <c r="N46" s="53">
        <v>0.06</v>
      </c>
      <c r="O46" s="53">
        <v>0.01</v>
      </c>
    </row>
    <row r="47" spans="1:15" x14ac:dyDescent="0.3">
      <c r="J47" s="502" t="s">
        <v>610</v>
      </c>
      <c r="K47" s="53">
        <v>0.72</v>
      </c>
      <c r="L47" s="53">
        <v>0.22</v>
      </c>
      <c r="M47" s="53">
        <v>0.04</v>
      </c>
      <c r="N47" s="53">
        <v>0.01</v>
      </c>
      <c r="O47" s="53">
        <v>0</v>
      </c>
    </row>
  </sheetData>
  <sheetProtection algorithmName="SHA-512" hashValue="JaKPjPQjEJldcH/bI4HJqG02N9zKeiO6S6vqAyLlWiOfdbHAh/WdDk8Sv1B3Vv7ziTDO3C7+C3lnOew9dOTBbA==" saltValue="/pB1xAStoDA2f9aYHHn6Bg==" spinCount="100000" sheet="1" objects="1" scenarios="1"/>
  <mergeCells count="18">
    <mergeCell ref="K38:O38"/>
    <mergeCell ref="A29:A30"/>
    <mergeCell ref="B29:B30"/>
    <mergeCell ref="C29:C30"/>
    <mergeCell ref="D29:H29"/>
    <mergeCell ref="D10:H10"/>
    <mergeCell ref="F2:G6"/>
    <mergeCell ref="A38:A39"/>
    <mergeCell ref="B38:B39"/>
    <mergeCell ref="C38:C39"/>
    <mergeCell ref="D38:H38"/>
    <mergeCell ref="A19:A20"/>
    <mergeCell ref="B19:B20"/>
    <mergeCell ref="C19:C20"/>
    <mergeCell ref="D19:H19"/>
    <mergeCell ref="A10:A11"/>
    <mergeCell ref="B10:B11"/>
    <mergeCell ref="C10:C11"/>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4FD6-B91D-43C1-B125-3628BE55E09C}">
  <sheetPr>
    <tabColor rgb="FF00B0F0"/>
  </sheetPr>
  <dimension ref="A1:DC195"/>
  <sheetViews>
    <sheetView showGridLines="0" zoomScale="84" zoomScaleNormal="84" workbookViewId="0"/>
  </sheetViews>
  <sheetFormatPr baseColWidth="10" defaultColWidth="10.625" defaultRowHeight="15" x14ac:dyDescent="0.25"/>
  <cols>
    <col min="1" max="1" width="23.125" style="87" customWidth="1"/>
    <col min="2" max="2" width="10.625" style="87"/>
    <col min="3" max="3" width="4.375" style="87" customWidth="1"/>
    <col min="4" max="4" width="10.625" style="87"/>
    <col min="5" max="5" width="5" style="87" customWidth="1"/>
    <col min="6" max="6" width="10.625" style="87"/>
    <col min="7" max="7" width="5.25" style="87" customWidth="1"/>
    <col min="8" max="8" width="10.625" style="87"/>
    <col min="9" max="9" width="5.375" style="87" customWidth="1"/>
    <col min="10" max="10" width="10.625" style="87"/>
    <col min="11" max="11" width="6.625" style="87" customWidth="1"/>
    <col min="12" max="12" width="10.625" style="87"/>
    <col min="13" max="13" width="23.75" style="87" customWidth="1"/>
    <col min="14" max="14" width="10.625" style="87" customWidth="1"/>
    <col min="15" max="15" width="4.75" style="87" customWidth="1"/>
    <col min="16" max="16" width="12.75" style="87" customWidth="1"/>
    <col min="17" max="17" width="4.625" style="87" customWidth="1"/>
    <col min="18" max="18" width="12" style="87" customWidth="1"/>
    <col min="19" max="19" width="4.5" style="87" customWidth="1"/>
    <col min="20" max="20" width="10.625" style="87" customWidth="1"/>
    <col min="21" max="21" width="4.625" style="87" customWidth="1"/>
    <col min="22" max="22" width="10.625" style="87"/>
    <col min="23" max="23" width="4.875" style="87" customWidth="1"/>
    <col min="24" max="24" width="10.625" style="87"/>
    <col min="25" max="25" width="23" style="87" customWidth="1"/>
    <col min="26" max="26" width="10.625" style="87"/>
    <col min="27" max="27" width="5" style="87" customWidth="1"/>
    <col min="28" max="28" width="12.625" style="87" customWidth="1"/>
    <col min="29" max="29" width="5" style="87" customWidth="1"/>
    <col min="30" max="30" width="10.625" style="87"/>
    <col min="31" max="31" width="5.75" style="87" customWidth="1"/>
    <col min="32" max="32" width="10.625" style="87"/>
    <col min="33" max="33" width="5.25" style="87" customWidth="1"/>
    <col min="34" max="34" width="10.625" style="87"/>
    <col min="35" max="35" width="5.875" style="87" customWidth="1"/>
    <col min="36" max="36" width="10.625" style="87"/>
    <col min="37" max="37" width="27.875" style="87" customWidth="1"/>
    <col min="38" max="38" width="10.625" style="87"/>
    <col min="39" max="39" width="4.5" style="87" customWidth="1"/>
    <col min="40" max="40" width="12.875" style="87" customWidth="1"/>
    <col min="41" max="41" width="6.25" style="87" customWidth="1"/>
    <col min="42" max="42" width="12" style="87" customWidth="1"/>
    <col min="43" max="43" width="4.5" style="87" customWidth="1"/>
    <col min="44" max="44" width="10.625" style="87"/>
    <col min="45" max="45" width="4.875" style="87" customWidth="1"/>
    <col min="46" max="46" width="10.625" style="87"/>
    <col min="47" max="47" width="4.5" style="87" customWidth="1"/>
    <col min="48" max="48" width="10.625" style="87"/>
    <col min="49" max="49" width="27.5" style="87" customWidth="1"/>
    <col min="50" max="50" width="15.5" style="87" customWidth="1"/>
    <col min="51" max="51" width="4.75" style="87" customWidth="1"/>
    <col min="52" max="52" width="14.625" style="87" customWidth="1"/>
    <col min="53" max="53" width="4.875" style="87" customWidth="1"/>
    <col min="54" max="54" width="13.625" style="87" customWidth="1"/>
    <col min="55" max="55" width="5" style="87" customWidth="1"/>
    <col min="56" max="56" width="12.25" style="87" customWidth="1"/>
    <col min="57" max="57" width="4.5" style="87" customWidth="1"/>
    <col min="58" max="58" width="10.625" style="87"/>
    <col min="59" max="59" width="4.375" style="87" customWidth="1"/>
    <col min="60" max="62" width="10.625" style="87"/>
    <col min="63" max="63" width="14.875" style="87" customWidth="1"/>
    <col min="64" max="64" width="14.5" style="87" customWidth="1"/>
    <col min="65" max="67" width="10.625" style="87"/>
    <col min="68" max="68" width="25.375" style="87" customWidth="1"/>
    <col min="69" max="69" width="10.625" style="87"/>
    <col min="70" max="70" width="5" style="87" customWidth="1"/>
    <col min="71" max="71" width="12.875" style="87" customWidth="1"/>
    <col min="72" max="72" width="4.875" style="87" customWidth="1"/>
    <col min="73" max="73" width="11.875" style="87" customWidth="1"/>
    <col min="74" max="74" width="4.25" style="87" customWidth="1"/>
    <col min="75" max="75" width="10.625" style="87"/>
    <col min="76" max="76" width="5.25" style="87" customWidth="1"/>
    <col min="77" max="77" width="10.625" style="87"/>
    <col min="78" max="78" width="4.875" style="87" customWidth="1"/>
    <col min="79" max="79" width="10.625" style="87"/>
    <col min="80" max="80" width="20" style="87" customWidth="1"/>
    <col min="81" max="81" width="10.625" style="87"/>
    <col min="82" max="82" width="3.75" style="87" customWidth="1"/>
    <col min="83" max="83" width="10.625" style="87"/>
    <col min="84" max="84" width="3.75" style="87" customWidth="1"/>
    <col min="85" max="85" width="10.625" style="87"/>
    <col min="86" max="86" width="3.75" style="87" customWidth="1"/>
    <col min="87" max="87" width="10.625" style="87"/>
    <col min="88" max="88" width="4" style="87" customWidth="1"/>
    <col min="89" max="89" width="10.625" style="87"/>
    <col min="90" max="90" width="4.25" style="87" customWidth="1"/>
    <col min="91" max="91" width="10.625" style="87"/>
    <col min="92" max="92" width="20.5" style="87" customWidth="1"/>
    <col min="93" max="93" width="10.625" style="87"/>
    <col min="94" max="94" width="4.625" style="87" customWidth="1"/>
    <col min="95" max="95" width="12.625" style="87" customWidth="1"/>
    <col min="96" max="96" width="3.75" style="87" customWidth="1"/>
    <col min="97" max="97" width="10.625" style="87"/>
    <col min="98" max="98" width="3.5" style="87" customWidth="1"/>
    <col min="99" max="99" width="10.625" style="87"/>
    <col min="100" max="100" width="3.875" style="87" customWidth="1"/>
    <col min="101" max="101" width="10.625" style="87"/>
    <col min="102" max="102" width="4.25" style="87" customWidth="1"/>
    <col min="103" max="299" width="10.625" style="87"/>
    <col min="300" max="300" width="15.875" style="87" customWidth="1"/>
    <col min="301" max="301" width="10.625" style="87"/>
    <col min="302" max="302" width="11.625" style="87" customWidth="1"/>
    <col min="303" max="303" width="13.25" style="87" customWidth="1"/>
    <col min="304" max="304" width="12.375" style="87" customWidth="1"/>
    <col min="305" max="305" width="10.625" style="87"/>
    <col min="306" max="306" width="13" style="87" customWidth="1"/>
    <col min="307" max="307" width="14.125" style="87" customWidth="1"/>
    <col min="308" max="310" width="10.625" style="87"/>
    <col min="311" max="311" width="21.5" style="87" customWidth="1"/>
    <col min="312" max="312" width="11.5" style="87" customWidth="1"/>
    <col min="313" max="313" width="12.5" style="87" customWidth="1"/>
    <col min="314" max="314" width="11.125" style="87" customWidth="1"/>
    <col min="315" max="316" width="10.625" style="87"/>
    <col min="317" max="317" width="13.125" style="87" customWidth="1"/>
    <col min="318" max="318" width="12.75" style="87" customWidth="1"/>
    <col min="319" max="321" width="10.625" style="87"/>
    <col min="322" max="322" width="22.25" style="87" customWidth="1"/>
    <col min="323" max="323" width="10.625" style="87"/>
    <col min="324" max="324" width="4.5" style="87" customWidth="1"/>
    <col min="325" max="325" width="11.375" style="87" customWidth="1"/>
    <col min="326" max="326" width="4.375" style="87" customWidth="1"/>
    <col min="327" max="327" width="10.5" style="87" customWidth="1"/>
    <col min="328" max="328" width="3.75" style="87" customWidth="1"/>
    <col min="329" max="329" width="10.625" style="87"/>
    <col min="330" max="330" width="4.625" style="87" customWidth="1"/>
    <col min="331" max="331" width="10.625" style="87"/>
    <col min="332" max="332" width="4.375" style="87" customWidth="1"/>
    <col min="333" max="555" width="10.625" style="87"/>
    <col min="556" max="556" width="15.875" style="87" customWidth="1"/>
    <col min="557" max="557" width="10.625" style="87"/>
    <col min="558" max="558" width="11.625" style="87" customWidth="1"/>
    <col min="559" max="559" width="13.25" style="87" customWidth="1"/>
    <col min="560" max="560" width="12.375" style="87" customWidth="1"/>
    <col min="561" max="561" width="10.625" style="87"/>
    <col min="562" max="562" width="13" style="87" customWidth="1"/>
    <col min="563" max="563" width="14.125" style="87" customWidth="1"/>
    <col min="564" max="566" width="10.625" style="87"/>
    <col min="567" max="567" width="21.5" style="87" customWidth="1"/>
    <col min="568" max="568" width="11.5" style="87" customWidth="1"/>
    <col min="569" max="569" width="12.5" style="87" customWidth="1"/>
    <col min="570" max="570" width="11.125" style="87" customWidth="1"/>
    <col min="571" max="572" width="10.625" style="87"/>
    <col min="573" max="573" width="13.125" style="87" customWidth="1"/>
    <col min="574" max="574" width="12.75" style="87" customWidth="1"/>
    <col min="575" max="577" width="10.625" style="87"/>
    <col min="578" max="578" width="22.25" style="87" customWidth="1"/>
    <col min="579" max="579" width="10.625" style="87"/>
    <col min="580" max="580" width="4.5" style="87" customWidth="1"/>
    <col min="581" max="581" width="11.375" style="87" customWidth="1"/>
    <col min="582" max="582" width="4.375" style="87" customWidth="1"/>
    <col min="583" max="583" width="10.5" style="87" customWidth="1"/>
    <col min="584" max="584" width="3.75" style="87" customWidth="1"/>
    <col min="585" max="585" width="10.625" style="87"/>
    <col min="586" max="586" width="4.625" style="87" customWidth="1"/>
    <col min="587" max="587" width="10.625" style="87"/>
    <col min="588" max="588" width="4.375" style="87" customWidth="1"/>
    <col min="589" max="811" width="10.625" style="87"/>
    <col min="812" max="812" width="15.875" style="87" customWidth="1"/>
    <col min="813" max="813" width="10.625" style="87"/>
    <col min="814" max="814" width="11.625" style="87" customWidth="1"/>
    <col min="815" max="815" width="13.25" style="87" customWidth="1"/>
    <col min="816" max="816" width="12.375" style="87" customWidth="1"/>
    <col min="817" max="817" width="10.625" style="87"/>
    <col min="818" max="818" width="13" style="87" customWidth="1"/>
    <col min="819" max="819" width="14.125" style="87" customWidth="1"/>
    <col min="820" max="822" width="10.625" style="87"/>
    <col min="823" max="823" width="21.5" style="87" customWidth="1"/>
    <col min="824" max="824" width="11.5" style="87" customWidth="1"/>
    <col min="825" max="825" width="12.5" style="87" customWidth="1"/>
    <col min="826" max="826" width="11.125" style="87" customWidth="1"/>
    <col min="827" max="828" width="10.625" style="87"/>
    <col min="829" max="829" width="13.125" style="87" customWidth="1"/>
    <col min="830" max="830" width="12.75" style="87" customWidth="1"/>
    <col min="831" max="833" width="10.625" style="87"/>
    <col min="834" max="834" width="22.25" style="87" customWidth="1"/>
    <col min="835" max="835" width="10.625" style="87"/>
    <col min="836" max="836" width="4.5" style="87" customWidth="1"/>
    <col min="837" max="837" width="11.375" style="87" customWidth="1"/>
    <col min="838" max="838" width="4.375" style="87" customWidth="1"/>
    <col min="839" max="839" width="10.5" style="87" customWidth="1"/>
    <col min="840" max="840" width="3.75" style="87" customWidth="1"/>
    <col min="841" max="841" width="10.625" style="87"/>
    <col min="842" max="842" width="4.625" style="87" customWidth="1"/>
    <col min="843" max="843" width="10.625" style="87"/>
    <col min="844" max="844" width="4.375" style="87" customWidth="1"/>
    <col min="845" max="1067" width="10.625" style="87"/>
    <col min="1068" max="1068" width="15.875" style="87" customWidth="1"/>
    <col min="1069" max="1069" width="10.625" style="87"/>
    <col min="1070" max="1070" width="11.625" style="87" customWidth="1"/>
    <col min="1071" max="1071" width="13.25" style="87" customWidth="1"/>
    <col min="1072" max="1072" width="12.375" style="87" customWidth="1"/>
    <col min="1073" max="1073" width="10.625" style="87"/>
    <col min="1074" max="1074" width="13" style="87" customWidth="1"/>
    <col min="1075" max="1075" width="14.125" style="87" customWidth="1"/>
    <col min="1076" max="1078" width="10.625" style="87"/>
    <col min="1079" max="1079" width="21.5" style="87" customWidth="1"/>
    <col min="1080" max="1080" width="11.5" style="87" customWidth="1"/>
    <col min="1081" max="1081" width="12.5" style="87" customWidth="1"/>
    <col min="1082" max="1082" width="11.125" style="87" customWidth="1"/>
    <col min="1083" max="1084" width="10.625" style="87"/>
    <col min="1085" max="1085" width="13.125" style="87" customWidth="1"/>
    <col min="1086" max="1086" width="12.75" style="87" customWidth="1"/>
    <col min="1087" max="1089" width="10.625" style="87"/>
    <col min="1090" max="1090" width="22.25" style="87" customWidth="1"/>
    <col min="1091" max="1091" width="10.625" style="87"/>
    <col min="1092" max="1092" width="4.5" style="87" customWidth="1"/>
    <col min="1093" max="1093" width="11.375" style="87" customWidth="1"/>
    <col min="1094" max="1094" width="4.375" style="87" customWidth="1"/>
    <col min="1095" max="1095" width="10.5" style="87" customWidth="1"/>
    <col min="1096" max="1096" width="3.75" style="87" customWidth="1"/>
    <col min="1097" max="1097" width="10.625" style="87"/>
    <col min="1098" max="1098" width="4.625" style="87" customWidth="1"/>
    <col min="1099" max="1099" width="10.625" style="87"/>
    <col min="1100" max="1100" width="4.375" style="87" customWidth="1"/>
    <col min="1101" max="1323" width="10.625" style="87"/>
    <col min="1324" max="1324" width="15.875" style="87" customWidth="1"/>
    <col min="1325" max="1325" width="10.625" style="87"/>
    <col min="1326" max="1326" width="11.625" style="87" customWidth="1"/>
    <col min="1327" max="1327" width="13.25" style="87" customWidth="1"/>
    <col min="1328" max="1328" width="12.375" style="87" customWidth="1"/>
    <col min="1329" max="1329" width="10.625" style="87"/>
    <col min="1330" max="1330" width="13" style="87" customWidth="1"/>
    <col min="1331" max="1331" width="14.125" style="87" customWidth="1"/>
    <col min="1332" max="1334" width="10.625" style="87"/>
    <col min="1335" max="1335" width="21.5" style="87" customWidth="1"/>
    <col min="1336" max="1336" width="11.5" style="87" customWidth="1"/>
    <col min="1337" max="1337" width="12.5" style="87" customWidth="1"/>
    <col min="1338" max="1338" width="11.125" style="87" customWidth="1"/>
    <col min="1339" max="1340" width="10.625" style="87"/>
    <col min="1341" max="1341" width="13.125" style="87" customWidth="1"/>
    <col min="1342" max="1342" width="12.75" style="87" customWidth="1"/>
    <col min="1343" max="1345" width="10.625" style="87"/>
    <col min="1346" max="1346" width="22.25" style="87" customWidth="1"/>
    <col min="1347" max="1347" width="10.625" style="87"/>
    <col min="1348" max="1348" width="4.5" style="87" customWidth="1"/>
    <col min="1349" max="1349" width="11.375" style="87" customWidth="1"/>
    <col min="1350" max="1350" width="4.375" style="87" customWidth="1"/>
    <col min="1351" max="1351" width="10.5" style="87" customWidth="1"/>
    <col min="1352" max="1352" width="3.75" style="87" customWidth="1"/>
    <col min="1353" max="1353" width="10.625" style="87"/>
    <col min="1354" max="1354" width="4.625" style="87" customWidth="1"/>
    <col min="1355" max="1355" width="10.625" style="87"/>
    <col min="1356" max="1356" width="4.375" style="87" customWidth="1"/>
    <col min="1357" max="1579" width="10.625" style="87"/>
    <col min="1580" max="1580" width="15.875" style="87" customWidth="1"/>
    <col min="1581" max="1581" width="10.625" style="87"/>
    <col min="1582" max="1582" width="11.625" style="87" customWidth="1"/>
    <col min="1583" max="1583" width="13.25" style="87" customWidth="1"/>
    <col min="1584" max="1584" width="12.375" style="87" customWidth="1"/>
    <col min="1585" max="1585" width="10.625" style="87"/>
    <col min="1586" max="1586" width="13" style="87" customWidth="1"/>
    <col min="1587" max="1587" width="14.125" style="87" customWidth="1"/>
    <col min="1588" max="1590" width="10.625" style="87"/>
    <col min="1591" max="1591" width="21.5" style="87" customWidth="1"/>
    <col min="1592" max="1592" width="11.5" style="87" customWidth="1"/>
    <col min="1593" max="1593" width="12.5" style="87" customWidth="1"/>
    <col min="1594" max="1594" width="11.125" style="87" customWidth="1"/>
    <col min="1595" max="1596" width="10.625" style="87"/>
    <col min="1597" max="1597" width="13.125" style="87" customWidth="1"/>
    <col min="1598" max="1598" width="12.75" style="87" customWidth="1"/>
    <col min="1599" max="1601" width="10.625" style="87"/>
    <col min="1602" max="1602" width="22.25" style="87" customWidth="1"/>
    <col min="1603" max="1603" width="10.625" style="87"/>
    <col min="1604" max="1604" width="4.5" style="87" customWidth="1"/>
    <col min="1605" max="1605" width="11.375" style="87" customWidth="1"/>
    <col min="1606" max="1606" width="4.375" style="87" customWidth="1"/>
    <col min="1607" max="1607" width="10.5" style="87" customWidth="1"/>
    <col min="1608" max="1608" width="3.75" style="87" customWidth="1"/>
    <col min="1609" max="1609" width="10.625" style="87"/>
    <col min="1610" max="1610" width="4.625" style="87" customWidth="1"/>
    <col min="1611" max="1611" width="10.625" style="87"/>
    <col min="1612" max="1612" width="4.375" style="87" customWidth="1"/>
    <col min="1613" max="1835" width="10.625" style="87"/>
    <col min="1836" max="1836" width="15.875" style="87" customWidth="1"/>
    <col min="1837" max="1837" width="10.625" style="87"/>
    <col min="1838" max="1838" width="11.625" style="87" customWidth="1"/>
    <col min="1839" max="1839" width="13.25" style="87" customWidth="1"/>
    <col min="1840" max="1840" width="12.375" style="87" customWidth="1"/>
    <col min="1841" max="1841" width="10.625" style="87"/>
    <col min="1842" max="1842" width="13" style="87" customWidth="1"/>
    <col min="1843" max="1843" width="14.125" style="87" customWidth="1"/>
    <col min="1844" max="1846" width="10.625" style="87"/>
    <col min="1847" max="1847" width="21.5" style="87" customWidth="1"/>
    <col min="1848" max="1848" width="11.5" style="87" customWidth="1"/>
    <col min="1849" max="1849" width="12.5" style="87" customWidth="1"/>
    <col min="1850" max="1850" width="11.125" style="87" customWidth="1"/>
    <col min="1851" max="1852" width="10.625" style="87"/>
    <col min="1853" max="1853" width="13.125" style="87" customWidth="1"/>
    <col min="1854" max="1854" width="12.75" style="87" customWidth="1"/>
    <col min="1855" max="1857" width="10.625" style="87"/>
    <col min="1858" max="1858" width="22.25" style="87" customWidth="1"/>
    <col min="1859" max="1859" width="10.625" style="87"/>
    <col min="1860" max="1860" width="4.5" style="87" customWidth="1"/>
    <col min="1861" max="1861" width="11.375" style="87" customWidth="1"/>
    <col min="1862" max="1862" width="4.375" style="87" customWidth="1"/>
    <col min="1863" max="1863" width="10.5" style="87" customWidth="1"/>
    <col min="1864" max="1864" width="3.75" style="87" customWidth="1"/>
    <col min="1865" max="1865" width="10.625" style="87"/>
    <col min="1866" max="1866" width="4.625" style="87" customWidth="1"/>
    <col min="1867" max="1867" width="10.625" style="87"/>
    <col min="1868" max="1868" width="4.375" style="87" customWidth="1"/>
    <col min="1869" max="2091" width="10.625" style="87"/>
    <col min="2092" max="2092" width="15.875" style="87" customWidth="1"/>
    <col min="2093" max="2093" width="10.625" style="87"/>
    <col min="2094" max="2094" width="11.625" style="87" customWidth="1"/>
    <col min="2095" max="2095" width="13.25" style="87" customWidth="1"/>
    <col min="2096" max="2096" width="12.375" style="87" customWidth="1"/>
    <col min="2097" max="2097" width="10.625" style="87"/>
    <col min="2098" max="2098" width="13" style="87" customWidth="1"/>
    <col min="2099" max="2099" width="14.125" style="87" customWidth="1"/>
    <col min="2100" max="2102" width="10.625" style="87"/>
    <col min="2103" max="2103" width="21.5" style="87" customWidth="1"/>
    <col min="2104" max="2104" width="11.5" style="87" customWidth="1"/>
    <col min="2105" max="2105" width="12.5" style="87" customWidth="1"/>
    <col min="2106" max="2106" width="11.125" style="87" customWidth="1"/>
    <col min="2107" max="2108" width="10.625" style="87"/>
    <col min="2109" max="2109" width="13.125" style="87" customWidth="1"/>
    <col min="2110" max="2110" width="12.75" style="87" customWidth="1"/>
    <col min="2111" max="2113" width="10.625" style="87"/>
    <col min="2114" max="2114" width="22.25" style="87" customWidth="1"/>
    <col min="2115" max="2115" width="10.625" style="87"/>
    <col min="2116" max="2116" width="4.5" style="87" customWidth="1"/>
    <col min="2117" max="2117" width="11.375" style="87" customWidth="1"/>
    <col min="2118" max="2118" width="4.375" style="87" customWidth="1"/>
    <col min="2119" max="2119" width="10.5" style="87" customWidth="1"/>
    <col min="2120" max="2120" width="3.75" style="87" customWidth="1"/>
    <col min="2121" max="2121" width="10.625" style="87"/>
    <col min="2122" max="2122" width="4.625" style="87" customWidth="1"/>
    <col min="2123" max="2123" width="10.625" style="87"/>
    <col min="2124" max="2124" width="4.375" style="87" customWidth="1"/>
    <col min="2125" max="2347" width="10.625" style="87"/>
    <col min="2348" max="2348" width="15.875" style="87" customWidth="1"/>
    <col min="2349" max="2349" width="10.625" style="87"/>
    <col min="2350" max="2350" width="11.625" style="87" customWidth="1"/>
    <col min="2351" max="2351" width="13.25" style="87" customWidth="1"/>
    <col min="2352" max="2352" width="12.375" style="87" customWidth="1"/>
    <col min="2353" max="2353" width="10.625" style="87"/>
    <col min="2354" max="2354" width="13" style="87" customWidth="1"/>
    <col min="2355" max="2355" width="14.125" style="87" customWidth="1"/>
    <col min="2356" max="2358" width="10.625" style="87"/>
    <col min="2359" max="2359" width="21.5" style="87" customWidth="1"/>
    <col min="2360" max="2360" width="11.5" style="87" customWidth="1"/>
    <col min="2361" max="2361" width="12.5" style="87" customWidth="1"/>
    <col min="2362" max="2362" width="11.125" style="87" customWidth="1"/>
    <col min="2363" max="2364" width="10.625" style="87"/>
    <col min="2365" max="2365" width="13.125" style="87" customWidth="1"/>
    <col min="2366" max="2366" width="12.75" style="87" customWidth="1"/>
    <col min="2367" max="2369" width="10.625" style="87"/>
    <col min="2370" max="2370" width="22.25" style="87" customWidth="1"/>
    <col min="2371" max="2371" width="10.625" style="87"/>
    <col min="2372" max="2372" width="4.5" style="87" customWidth="1"/>
    <col min="2373" max="2373" width="11.375" style="87" customWidth="1"/>
    <col min="2374" max="2374" width="4.375" style="87" customWidth="1"/>
    <col min="2375" max="2375" width="10.5" style="87" customWidth="1"/>
    <col min="2376" max="2376" width="3.75" style="87" customWidth="1"/>
    <col min="2377" max="2377" width="10.625" style="87"/>
    <col min="2378" max="2378" width="4.625" style="87" customWidth="1"/>
    <col min="2379" max="2379" width="10.625" style="87"/>
    <col min="2380" max="2380" width="4.375" style="87" customWidth="1"/>
    <col min="2381" max="2603" width="10.625" style="87"/>
    <col min="2604" max="2604" width="15.875" style="87" customWidth="1"/>
    <col min="2605" max="2605" width="10.625" style="87"/>
    <col min="2606" max="2606" width="11.625" style="87" customWidth="1"/>
    <col min="2607" max="2607" width="13.25" style="87" customWidth="1"/>
    <col min="2608" max="2608" width="12.375" style="87" customWidth="1"/>
    <col min="2609" max="2609" width="10.625" style="87"/>
    <col min="2610" max="2610" width="13" style="87" customWidth="1"/>
    <col min="2611" max="2611" width="14.125" style="87" customWidth="1"/>
    <col min="2612" max="2614" width="10.625" style="87"/>
    <col min="2615" max="2615" width="21.5" style="87" customWidth="1"/>
    <col min="2616" max="2616" width="11.5" style="87" customWidth="1"/>
    <col min="2617" max="2617" width="12.5" style="87" customWidth="1"/>
    <col min="2618" max="2618" width="11.125" style="87" customWidth="1"/>
    <col min="2619" max="2620" width="10.625" style="87"/>
    <col min="2621" max="2621" width="13.125" style="87" customWidth="1"/>
    <col min="2622" max="2622" width="12.75" style="87" customWidth="1"/>
    <col min="2623" max="2625" width="10.625" style="87"/>
    <col min="2626" max="2626" width="22.25" style="87" customWidth="1"/>
    <col min="2627" max="2627" width="10.625" style="87"/>
    <col min="2628" max="2628" width="4.5" style="87" customWidth="1"/>
    <col min="2629" max="2629" width="11.375" style="87" customWidth="1"/>
    <col min="2630" max="2630" width="4.375" style="87" customWidth="1"/>
    <col min="2631" max="2631" width="10.5" style="87" customWidth="1"/>
    <col min="2632" max="2632" width="3.75" style="87" customWidth="1"/>
    <col min="2633" max="2633" width="10.625" style="87"/>
    <col min="2634" max="2634" width="4.625" style="87" customWidth="1"/>
    <col min="2635" max="2635" width="10.625" style="87"/>
    <col min="2636" max="2636" width="4.375" style="87" customWidth="1"/>
    <col min="2637" max="2859" width="10.625" style="87"/>
    <col min="2860" max="2860" width="15.875" style="87" customWidth="1"/>
    <col min="2861" max="2861" width="10.625" style="87"/>
    <col min="2862" max="2862" width="11.625" style="87" customWidth="1"/>
    <col min="2863" max="2863" width="13.25" style="87" customWidth="1"/>
    <col min="2864" max="2864" width="12.375" style="87" customWidth="1"/>
    <col min="2865" max="2865" width="10.625" style="87"/>
    <col min="2866" max="2866" width="13" style="87" customWidth="1"/>
    <col min="2867" max="2867" width="14.125" style="87" customWidth="1"/>
    <col min="2868" max="2870" width="10.625" style="87"/>
    <col min="2871" max="2871" width="21.5" style="87" customWidth="1"/>
    <col min="2872" max="2872" width="11.5" style="87" customWidth="1"/>
    <col min="2873" max="2873" width="12.5" style="87" customWidth="1"/>
    <col min="2874" max="2874" width="11.125" style="87" customWidth="1"/>
    <col min="2875" max="2876" width="10.625" style="87"/>
    <col min="2877" max="2877" width="13.125" style="87" customWidth="1"/>
    <col min="2878" max="2878" width="12.75" style="87" customWidth="1"/>
    <col min="2879" max="2881" width="10.625" style="87"/>
    <col min="2882" max="2882" width="22.25" style="87" customWidth="1"/>
    <col min="2883" max="2883" width="10.625" style="87"/>
    <col min="2884" max="2884" width="4.5" style="87" customWidth="1"/>
    <col min="2885" max="2885" width="11.375" style="87" customWidth="1"/>
    <col min="2886" max="2886" width="4.375" style="87" customWidth="1"/>
    <col min="2887" max="2887" width="10.5" style="87" customWidth="1"/>
    <col min="2888" max="2888" width="3.75" style="87" customWidth="1"/>
    <col min="2889" max="2889" width="10.625" style="87"/>
    <col min="2890" max="2890" width="4.625" style="87" customWidth="1"/>
    <col min="2891" max="2891" width="10.625" style="87"/>
    <col min="2892" max="2892" width="4.375" style="87" customWidth="1"/>
    <col min="2893" max="3115" width="10.625" style="87"/>
    <col min="3116" max="3116" width="15.875" style="87" customWidth="1"/>
    <col min="3117" max="3117" width="10.625" style="87"/>
    <col min="3118" max="3118" width="11.625" style="87" customWidth="1"/>
    <col min="3119" max="3119" width="13.25" style="87" customWidth="1"/>
    <col min="3120" max="3120" width="12.375" style="87" customWidth="1"/>
    <col min="3121" max="3121" width="10.625" style="87"/>
    <col min="3122" max="3122" width="13" style="87" customWidth="1"/>
    <col min="3123" max="3123" width="14.125" style="87" customWidth="1"/>
    <col min="3124" max="3126" width="10.625" style="87"/>
    <col min="3127" max="3127" width="21.5" style="87" customWidth="1"/>
    <col min="3128" max="3128" width="11.5" style="87" customWidth="1"/>
    <col min="3129" max="3129" width="12.5" style="87" customWidth="1"/>
    <col min="3130" max="3130" width="11.125" style="87" customWidth="1"/>
    <col min="3131" max="3132" width="10.625" style="87"/>
    <col min="3133" max="3133" width="13.125" style="87" customWidth="1"/>
    <col min="3134" max="3134" width="12.75" style="87" customWidth="1"/>
    <col min="3135" max="3137" width="10.625" style="87"/>
    <col min="3138" max="3138" width="22.25" style="87" customWidth="1"/>
    <col min="3139" max="3139" width="10.625" style="87"/>
    <col min="3140" max="3140" width="4.5" style="87" customWidth="1"/>
    <col min="3141" max="3141" width="11.375" style="87" customWidth="1"/>
    <col min="3142" max="3142" width="4.375" style="87" customWidth="1"/>
    <col min="3143" max="3143" width="10.5" style="87" customWidth="1"/>
    <col min="3144" max="3144" width="3.75" style="87" customWidth="1"/>
    <col min="3145" max="3145" width="10.625" style="87"/>
    <col min="3146" max="3146" width="4.625" style="87" customWidth="1"/>
    <col min="3147" max="3147" width="10.625" style="87"/>
    <col min="3148" max="3148" width="4.375" style="87" customWidth="1"/>
    <col min="3149" max="3371" width="10.625" style="87"/>
    <col min="3372" max="3372" width="15.875" style="87" customWidth="1"/>
    <col min="3373" max="3373" width="10.625" style="87"/>
    <col min="3374" max="3374" width="11.625" style="87" customWidth="1"/>
    <col min="3375" max="3375" width="13.25" style="87" customWidth="1"/>
    <col min="3376" max="3376" width="12.375" style="87" customWidth="1"/>
    <col min="3377" max="3377" width="10.625" style="87"/>
    <col min="3378" max="3378" width="13" style="87" customWidth="1"/>
    <col min="3379" max="3379" width="14.125" style="87" customWidth="1"/>
    <col min="3380" max="3382" width="10.625" style="87"/>
    <col min="3383" max="3383" width="21.5" style="87" customWidth="1"/>
    <col min="3384" max="3384" width="11.5" style="87" customWidth="1"/>
    <col min="3385" max="3385" width="12.5" style="87" customWidth="1"/>
    <col min="3386" max="3386" width="11.125" style="87" customWidth="1"/>
    <col min="3387" max="3388" width="10.625" style="87"/>
    <col min="3389" max="3389" width="13.125" style="87" customWidth="1"/>
    <col min="3390" max="3390" width="12.75" style="87" customWidth="1"/>
    <col min="3391" max="3393" width="10.625" style="87"/>
    <col min="3394" max="3394" width="22.25" style="87" customWidth="1"/>
    <col min="3395" max="3395" width="10.625" style="87"/>
    <col min="3396" max="3396" width="4.5" style="87" customWidth="1"/>
    <col min="3397" max="3397" width="11.375" style="87" customWidth="1"/>
    <col min="3398" max="3398" width="4.375" style="87" customWidth="1"/>
    <col min="3399" max="3399" width="10.5" style="87" customWidth="1"/>
    <col min="3400" max="3400" width="3.75" style="87" customWidth="1"/>
    <col min="3401" max="3401" width="10.625" style="87"/>
    <col min="3402" max="3402" width="4.625" style="87" customWidth="1"/>
    <col min="3403" max="3403" width="10.625" style="87"/>
    <col min="3404" max="3404" width="4.375" style="87" customWidth="1"/>
    <col min="3405" max="3627" width="10.625" style="87"/>
    <col min="3628" max="3628" width="15.875" style="87" customWidth="1"/>
    <col min="3629" max="3629" width="10.625" style="87"/>
    <col min="3630" max="3630" width="11.625" style="87" customWidth="1"/>
    <col min="3631" max="3631" width="13.25" style="87" customWidth="1"/>
    <col min="3632" max="3632" width="12.375" style="87" customWidth="1"/>
    <col min="3633" max="3633" width="10.625" style="87"/>
    <col min="3634" max="3634" width="13" style="87" customWidth="1"/>
    <col min="3635" max="3635" width="14.125" style="87" customWidth="1"/>
    <col min="3636" max="3638" width="10.625" style="87"/>
    <col min="3639" max="3639" width="21.5" style="87" customWidth="1"/>
    <col min="3640" max="3640" width="11.5" style="87" customWidth="1"/>
    <col min="3641" max="3641" width="12.5" style="87" customWidth="1"/>
    <col min="3642" max="3642" width="11.125" style="87" customWidth="1"/>
    <col min="3643" max="3644" width="10.625" style="87"/>
    <col min="3645" max="3645" width="13.125" style="87" customWidth="1"/>
    <col min="3646" max="3646" width="12.75" style="87" customWidth="1"/>
    <col min="3647" max="3649" width="10.625" style="87"/>
    <col min="3650" max="3650" width="22.25" style="87" customWidth="1"/>
    <col min="3651" max="3651" width="10.625" style="87"/>
    <col min="3652" max="3652" width="4.5" style="87" customWidth="1"/>
    <col min="3653" max="3653" width="11.375" style="87" customWidth="1"/>
    <col min="3654" max="3654" width="4.375" style="87" customWidth="1"/>
    <col min="3655" max="3655" width="10.5" style="87" customWidth="1"/>
    <col min="3656" max="3656" width="3.75" style="87" customWidth="1"/>
    <col min="3657" max="3657" width="10.625" style="87"/>
    <col min="3658" max="3658" width="4.625" style="87" customWidth="1"/>
    <col min="3659" max="3659" width="10.625" style="87"/>
    <col min="3660" max="3660" width="4.375" style="87" customWidth="1"/>
    <col min="3661" max="3883" width="10.625" style="87"/>
    <col min="3884" max="3884" width="15.875" style="87" customWidth="1"/>
    <col min="3885" max="3885" width="10.625" style="87"/>
    <col min="3886" max="3886" width="11.625" style="87" customWidth="1"/>
    <col min="3887" max="3887" width="13.25" style="87" customWidth="1"/>
    <col min="3888" max="3888" width="12.375" style="87" customWidth="1"/>
    <col min="3889" max="3889" width="10.625" style="87"/>
    <col min="3890" max="3890" width="13" style="87" customWidth="1"/>
    <col min="3891" max="3891" width="14.125" style="87" customWidth="1"/>
    <col min="3892" max="3894" width="10.625" style="87"/>
    <col min="3895" max="3895" width="21.5" style="87" customWidth="1"/>
    <col min="3896" max="3896" width="11.5" style="87" customWidth="1"/>
    <col min="3897" max="3897" width="12.5" style="87" customWidth="1"/>
    <col min="3898" max="3898" width="11.125" style="87" customWidth="1"/>
    <col min="3899" max="3900" width="10.625" style="87"/>
    <col min="3901" max="3901" width="13.125" style="87" customWidth="1"/>
    <col min="3902" max="3902" width="12.75" style="87" customWidth="1"/>
    <col min="3903" max="3905" width="10.625" style="87"/>
    <col min="3906" max="3906" width="22.25" style="87" customWidth="1"/>
    <col min="3907" max="3907" width="10.625" style="87"/>
    <col min="3908" max="3908" width="4.5" style="87" customWidth="1"/>
    <col min="3909" max="3909" width="11.375" style="87" customWidth="1"/>
    <col min="3910" max="3910" width="4.375" style="87" customWidth="1"/>
    <col min="3911" max="3911" width="10.5" style="87" customWidth="1"/>
    <col min="3912" max="3912" width="3.75" style="87" customWidth="1"/>
    <col min="3913" max="3913" width="10.625" style="87"/>
    <col min="3914" max="3914" width="4.625" style="87" customWidth="1"/>
    <col min="3915" max="3915" width="10.625" style="87"/>
    <col min="3916" max="3916" width="4.375" style="87" customWidth="1"/>
    <col min="3917" max="4139" width="10.625" style="87"/>
    <col min="4140" max="4140" width="15.875" style="87" customWidth="1"/>
    <col min="4141" max="4141" width="10.625" style="87"/>
    <col min="4142" max="4142" width="11.625" style="87" customWidth="1"/>
    <col min="4143" max="4143" width="13.25" style="87" customWidth="1"/>
    <col min="4144" max="4144" width="12.375" style="87" customWidth="1"/>
    <col min="4145" max="4145" width="10.625" style="87"/>
    <col min="4146" max="4146" width="13" style="87" customWidth="1"/>
    <col min="4147" max="4147" width="14.125" style="87" customWidth="1"/>
    <col min="4148" max="4150" width="10.625" style="87"/>
    <col min="4151" max="4151" width="21.5" style="87" customWidth="1"/>
    <col min="4152" max="4152" width="11.5" style="87" customWidth="1"/>
    <col min="4153" max="4153" width="12.5" style="87" customWidth="1"/>
    <col min="4154" max="4154" width="11.125" style="87" customWidth="1"/>
    <col min="4155" max="4156" width="10.625" style="87"/>
    <col min="4157" max="4157" width="13.125" style="87" customWidth="1"/>
    <col min="4158" max="4158" width="12.75" style="87" customWidth="1"/>
    <col min="4159" max="4161" width="10.625" style="87"/>
    <col min="4162" max="4162" width="22.25" style="87" customWidth="1"/>
    <col min="4163" max="4163" width="10.625" style="87"/>
    <col min="4164" max="4164" width="4.5" style="87" customWidth="1"/>
    <col min="4165" max="4165" width="11.375" style="87" customWidth="1"/>
    <col min="4166" max="4166" width="4.375" style="87" customWidth="1"/>
    <col min="4167" max="4167" width="10.5" style="87" customWidth="1"/>
    <col min="4168" max="4168" width="3.75" style="87" customWidth="1"/>
    <col min="4169" max="4169" width="10.625" style="87"/>
    <col min="4170" max="4170" width="4.625" style="87" customWidth="1"/>
    <col min="4171" max="4171" width="10.625" style="87"/>
    <col min="4172" max="4172" width="4.375" style="87" customWidth="1"/>
    <col min="4173" max="4395" width="10.625" style="87"/>
    <col min="4396" max="4396" width="15.875" style="87" customWidth="1"/>
    <col min="4397" max="4397" width="10.625" style="87"/>
    <col min="4398" max="4398" width="11.625" style="87" customWidth="1"/>
    <col min="4399" max="4399" width="13.25" style="87" customWidth="1"/>
    <col min="4400" max="4400" width="12.375" style="87" customWidth="1"/>
    <col min="4401" max="4401" width="10.625" style="87"/>
    <col min="4402" max="4402" width="13" style="87" customWidth="1"/>
    <col min="4403" max="4403" width="14.125" style="87" customWidth="1"/>
    <col min="4404" max="4406" width="10.625" style="87"/>
    <col min="4407" max="4407" width="21.5" style="87" customWidth="1"/>
    <col min="4408" max="4408" width="11.5" style="87" customWidth="1"/>
    <col min="4409" max="4409" width="12.5" style="87" customWidth="1"/>
    <col min="4410" max="4410" width="11.125" style="87" customWidth="1"/>
    <col min="4411" max="4412" width="10.625" style="87"/>
    <col min="4413" max="4413" width="13.125" style="87" customWidth="1"/>
    <col min="4414" max="4414" width="12.75" style="87" customWidth="1"/>
    <col min="4415" max="4417" width="10.625" style="87"/>
    <col min="4418" max="4418" width="22.25" style="87" customWidth="1"/>
    <col min="4419" max="4419" width="10.625" style="87"/>
    <col min="4420" max="4420" width="4.5" style="87" customWidth="1"/>
    <col min="4421" max="4421" width="11.375" style="87" customWidth="1"/>
    <col min="4422" max="4422" width="4.375" style="87" customWidth="1"/>
    <col min="4423" max="4423" width="10.5" style="87" customWidth="1"/>
    <col min="4424" max="4424" width="3.75" style="87" customWidth="1"/>
    <col min="4425" max="4425" width="10.625" style="87"/>
    <col min="4426" max="4426" width="4.625" style="87" customWidth="1"/>
    <col min="4427" max="4427" width="10.625" style="87"/>
    <col min="4428" max="4428" width="4.375" style="87" customWidth="1"/>
    <col min="4429" max="4651" width="10.625" style="87"/>
    <col min="4652" max="4652" width="15.875" style="87" customWidth="1"/>
    <col min="4653" max="4653" width="10.625" style="87"/>
    <col min="4654" max="4654" width="11.625" style="87" customWidth="1"/>
    <col min="4655" max="4655" width="13.25" style="87" customWidth="1"/>
    <col min="4656" max="4656" width="12.375" style="87" customWidth="1"/>
    <col min="4657" max="4657" width="10.625" style="87"/>
    <col min="4658" max="4658" width="13" style="87" customWidth="1"/>
    <col min="4659" max="4659" width="14.125" style="87" customWidth="1"/>
    <col min="4660" max="4662" width="10.625" style="87"/>
    <col min="4663" max="4663" width="21.5" style="87" customWidth="1"/>
    <col min="4664" max="4664" width="11.5" style="87" customWidth="1"/>
    <col min="4665" max="4665" width="12.5" style="87" customWidth="1"/>
    <col min="4666" max="4666" width="11.125" style="87" customWidth="1"/>
    <col min="4667" max="4668" width="10.625" style="87"/>
    <col min="4669" max="4669" width="13.125" style="87" customWidth="1"/>
    <col min="4670" max="4670" width="12.75" style="87" customWidth="1"/>
    <col min="4671" max="4673" width="10.625" style="87"/>
    <col min="4674" max="4674" width="22.25" style="87" customWidth="1"/>
    <col min="4675" max="4675" width="10.625" style="87"/>
    <col min="4676" max="4676" width="4.5" style="87" customWidth="1"/>
    <col min="4677" max="4677" width="11.375" style="87" customWidth="1"/>
    <col min="4678" max="4678" width="4.375" style="87" customWidth="1"/>
    <col min="4679" max="4679" width="10.5" style="87" customWidth="1"/>
    <col min="4680" max="4680" width="3.75" style="87" customWidth="1"/>
    <col min="4681" max="4681" width="10.625" style="87"/>
    <col min="4682" max="4682" width="4.625" style="87" customWidth="1"/>
    <col min="4683" max="4683" width="10.625" style="87"/>
    <col min="4684" max="4684" width="4.375" style="87" customWidth="1"/>
    <col min="4685" max="4907" width="10.625" style="87"/>
    <col min="4908" max="4908" width="15.875" style="87" customWidth="1"/>
    <col min="4909" max="4909" width="10.625" style="87"/>
    <col min="4910" max="4910" width="11.625" style="87" customWidth="1"/>
    <col min="4911" max="4911" width="13.25" style="87" customWidth="1"/>
    <col min="4912" max="4912" width="12.375" style="87" customWidth="1"/>
    <col min="4913" max="4913" width="10.625" style="87"/>
    <col min="4914" max="4914" width="13" style="87" customWidth="1"/>
    <col min="4915" max="4915" width="14.125" style="87" customWidth="1"/>
    <col min="4916" max="4918" width="10.625" style="87"/>
    <col min="4919" max="4919" width="21.5" style="87" customWidth="1"/>
    <col min="4920" max="4920" width="11.5" style="87" customWidth="1"/>
    <col min="4921" max="4921" width="12.5" style="87" customWidth="1"/>
    <col min="4922" max="4922" width="11.125" style="87" customWidth="1"/>
    <col min="4923" max="4924" width="10.625" style="87"/>
    <col min="4925" max="4925" width="13.125" style="87" customWidth="1"/>
    <col min="4926" max="4926" width="12.75" style="87" customWidth="1"/>
    <col min="4927" max="4929" width="10.625" style="87"/>
    <col min="4930" max="4930" width="22.25" style="87" customWidth="1"/>
    <col min="4931" max="4931" width="10.625" style="87"/>
    <col min="4932" max="4932" width="4.5" style="87" customWidth="1"/>
    <col min="4933" max="4933" width="11.375" style="87" customWidth="1"/>
    <col min="4934" max="4934" width="4.375" style="87" customWidth="1"/>
    <col min="4935" max="4935" width="10.5" style="87" customWidth="1"/>
    <col min="4936" max="4936" width="3.75" style="87" customWidth="1"/>
    <col min="4937" max="4937" width="10.625" style="87"/>
    <col min="4938" max="4938" width="4.625" style="87" customWidth="1"/>
    <col min="4939" max="4939" width="10.625" style="87"/>
    <col min="4940" max="4940" width="4.375" style="87" customWidth="1"/>
    <col min="4941" max="5163" width="10.625" style="87"/>
    <col min="5164" max="5164" width="15.875" style="87" customWidth="1"/>
    <col min="5165" max="5165" width="10.625" style="87"/>
    <col min="5166" max="5166" width="11.625" style="87" customWidth="1"/>
    <col min="5167" max="5167" width="13.25" style="87" customWidth="1"/>
    <col min="5168" max="5168" width="12.375" style="87" customWidth="1"/>
    <col min="5169" max="5169" width="10.625" style="87"/>
    <col min="5170" max="5170" width="13" style="87" customWidth="1"/>
    <col min="5171" max="5171" width="14.125" style="87" customWidth="1"/>
    <col min="5172" max="5174" width="10.625" style="87"/>
    <col min="5175" max="5175" width="21.5" style="87" customWidth="1"/>
    <col min="5176" max="5176" width="11.5" style="87" customWidth="1"/>
    <col min="5177" max="5177" width="12.5" style="87" customWidth="1"/>
    <col min="5178" max="5178" width="11.125" style="87" customWidth="1"/>
    <col min="5179" max="5180" width="10.625" style="87"/>
    <col min="5181" max="5181" width="13.125" style="87" customWidth="1"/>
    <col min="5182" max="5182" width="12.75" style="87" customWidth="1"/>
    <col min="5183" max="5185" width="10.625" style="87"/>
    <col min="5186" max="5186" width="22.25" style="87" customWidth="1"/>
    <col min="5187" max="5187" width="10.625" style="87"/>
    <col min="5188" max="5188" width="4.5" style="87" customWidth="1"/>
    <col min="5189" max="5189" width="11.375" style="87" customWidth="1"/>
    <col min="5190" max="5190" width="4.375" style="87" customWidth="1"/>
    <col min="5191" max="5191" width="10.5" style="87" customWidth="1"/>
    <col min="5192" max="5192" width="3.75" style="87" customWidth="1"/>
    <col min="5193" max="5193" width="10.625" style="87"/>
    <col min="5194" max="5194" width="4.625" style="87" customWidth="1"/>
    <col min="5195" max="5195" width="10.625" style="87"/>
    <col min="5196" max="5196" width="4.375" style="87" customWidth="1"/>
    <col min="5197" max="5419" width="10.625" style="87"/>
    <col min="5420" max="5420" width="15.875" style="87" customWidth="1"/>
    <col min="5421" max="5421" width="10.625" style="87"/>
    <col min="5422" max="5422" width="11.625" style="87" customWidth="1"/>
    <col min="5423" max="5423" width="13.25" style="87" customWidth="1"/>
    <col min="5424" max="5424" width="12.375" style="87" customWidth="1"/>
    <col min="5425" max="5425" width="10.625" style="87"/>
    <col min="5426" max="5426" width="13" style="87" customWidth="1"/>
    <col min="5427" max="5427" width="14.125" style="87" customWidth="1"/>
    <col min="5428" max="5430" width="10.625" style="87"/>
    <col min="5431" max="5431" width="21.5" style="87" customWidth="1"/>
    <col min="5432" max="5432" width="11.5" style="87" customWidth="1"/>
    <col min="5433" max="5433" width="12.5" style="87" customWidth="1"/>
    <col min="5434" max="5434" width="11.125" style="87" customWidth="1"/>
    <col min="5435" max="5436" width="10.625" style="87"/>
    <col min="5437" max="5437" width="13.125" style="87" customWidth="1"/>
    <col min="5438" max="5438" width="12.75" style="87" customWidth="1"/>
    <col min="5439" max="5441" width="10.625" style="87"/>
    <col min="5442" max="5442" width="22.25" style="87" customWidth="1"/>
    <col min="5443" max="5443" width="10.625" style="87"/>
    <col min="5444" max="5444" width="4.5" style="87" customWidth="1"/>
    <col min="5445" max="5445" width="11.375" style="87" customWidth="1"/>
    <col min="5446" max="5446" width="4.375" style="87" customWidth="1"/>
    <col min="5447" max="5447" width="10.5" style="87" customWidth="1"/>
    <col min="5448" max="5448" width="3.75" style="87" customWidth="1"/>
    <col min="5449" max="5449" width="10.625" style="87"/>
    <col min="5450" max="5450" width="4.625" style="87" customWidth="1"/>
    <col min="5451" max="5451" width="10.625" style="87"/>
    <col min="5452" max="5452" width="4.375" style="87" customWidth="1"/>
    <col min="5453" max="5675" width="10.625" style="87"/>
    <col min="5676" max="5676" width="15.875" style="87" customWidth="1"/>
    <col min="5677" max="5677" width="10.625" style="87"/>
    <col min="5678" max="5678" width="11.625" style="87" customWidth="1"/>
    <col min="5679" max="5679" width="13.25" style="87" customWidth="1"/>
    <col min="5680" max="5680" width="12.375" style="87" customWidth="1"/>
    <col min="5681" max="5681" width="10.625" style="87"/>
    <col min="5682" max="5682" width="13" style="87" customWidth="1"/>
    <col min="5683" max="5683" width="14.125" style="87" customWidth="1"/>
    <col min="5684" max="5686" width="10.625" style="87"/>
    <col min="5687" max="5687" width="21.5" style="87" customWidth="1"/>
    <col min="5688" max="5688" width="11.5" style="87" customWidth="1"/>
    <col min="5689" max="5689" width="12.5" style="87" customWidth="1"/>
    <col min="5690" max="5690" width="11.125" style="87" customWidth="1"/>
    <col min="5691" max="5692" width="10.625" style="87"/>
    <col min="5693" max="5693" width="13.125" style="87" customWidth="1"/>
    <col min="5694" max="5694" width="12.75" style="87" customWidth="1"/>
    <col min="5695" max="5697" width="10.625" style="87"/>
    <col min="5698" max="5698" width="22.25" style="87" customWidth="1"/>
    <col min="5699" max="5699" width="10.625" style="87"/>
    <col min="5700" max="5700" width="4.5" style="87" customWidth="1"/>
    <col min="5701" max="5701" width="11.375" style="87" customWidth="1"/>
    <col min="5702" max="5702" width="4.375" style="87" customWidth="1"/>
    <col min="5703" max="5703" width="10.5" style="87" customWidth="1"/>
    <col min="5704" max="5704" width="3.75" style="87" customWidth="1"/>
    <col min="5705" max="5705" width="10.625" style="87"/>
    <col min="5706" max="5706" width="4.625" style="87" customWidth="1"/>
    <col min="5707" max="5707" width="10.625" style="87"/>
    <col min="5708" max="5708" width="4.375" style="87" customWidth="1"/>
    <col min="5709" max="5931" width="10.625" style="87"/>
    <col min="5932" max="5932" width="15.875" style="87" customWidth="1"/>
    <col min="5933" max="5933" width="10.625" style="87"/>
    <col min="5934" max="5934" width="11.625" style="87" customWidth="1"/>
    <col min="5935" max="5935" width="13.25" style="87" customWidth="1"/>
    <col min="5936" max="5936" width="12.375" style="87" customWidth="1"/>
    <col min="5937" max="5937" width="10.625" style="87"/>
    <col min="5938" max="5938" width="13" style="87" customWidth="1"/>
    <col min="5939" max="5939" width="14.125" style="87" customWidth="1"/>
    <col min="5940" max="5942" width="10.625" style="87"/>
    <col min="5943" max="5943" width="21.5" style="87" customWidth="1"/>
    <col min="5944" max="5944" width="11.5" style="87" customWidth="1"/>
    <col min="5945" max="5945" width="12.5" style="87" customWidth="1"/>
    <col min="5946" max="5946" width="11.125" style="87" customWidth="1"/>
    <col min="5947" max="5948" width="10.625" style="87"/>
    <col min="5949" max="5949" width="13.125" style="87" customWidth="1"/>
    <col min="5950" max="5950" width="12.75" style="87" customWidth="1"/>
    <col min="5951" max="5953" width="10.625" style="87"/>
    <col min="5954" max="5954" width="22.25" style="87" customWidth="1"/>
    <col min="5955" max="5955" width="10.625" style="87"/>
    <col min="5956" max="5956" width="4.5" style="87" customWidth="1"/>
    <col min="5957" max="5957" width="11.375" style="87" customWidth="1"/>
    <col min="5958" max="5958" width="4.375" style="87" customWidth="1"/>
    <col min="5959" max="5959" width="10.5" style="87" customWidth="1"/>
    <col min="5960" max="5960" width="3.75" style="87" customWidth="1"/>
    <col min="5961" max="5961" width="10.625" style="87"/>
    <col min="5962" max="5962" width="4.625" style="87" customWidth="1"/>
    <col min="5963" max="5963" width="10.625" style="87"/>
    <col min="5964" max="5964" width="4.375" style="87" customWidth="1"/>
    <col min="5965" max="6187" width="10.625" style="87"/>
    <col min="6188" max="6188" width="15.875" style="87" customWidth="1"/>
    <col min="6189" max="6189" width="10.625" style="87"/>
    <col min="6190" max="6190" width="11.625" style="87" customWidth="1"/>
    <col min="6191" max="6191" width="13.25" style="87" customWidth="1"/>
    <col min="6192" max="6192" width="12.375" style="87" customWidth="1"/>
    <col min="6193" max="6193" width="10.625" style="87"/>
    <col min="6194" max="6194" width="13" style="87" customWidth="1"/>
    <col min="6195" max="6195" width="14.125" style="87" customWidth="1"/>
    <col min="6196" max="6198" width="10.625" style="87"/>
    <col min="6199" max="6199" width="21.5" style="87" customWidth="1"/>
    <col min="6200" max="6200" width="11.5" style="87" customWidth="1"/>
    <col min="6201" max="6201" width="12.5" style="87" customWidth="1"/>
    <col min="6202" max="6202" width="11.125" style="87" customWidth="1"/>
    <col min="6203" max="6204" width="10.625" style="87"/>
    <col min="6205" max="6205" width="13.125" style="87" customWidth="1"/>
    <col min="6206" max="6206" width="12.75" style="87" customWidth="1"/>
    <col min="6207" max="6209" width="10.625" style="87"/>
    <col min="6210" max="6210" width="22.25" style="87" customWidth="1"/>
    <col min="6211" max="6211" width="10.625" style="87"/>
    <col min="6212" max="6212" width="4.5" style="87" customWidth="1"/>
    <col min="6213" max="6213" width="11.375" style="87" customWidth="1"/>
    <col min="6214" max="6214" width="4.375" style="87" customWidth="1"/>
    <col min="6215" max="6215" width="10.5" style="87" customWidth="1"/>
    <col min="6216" max="6216" width="3.75" style="87" customWidth="1"/>
    <col min="6217" max="6217" width="10.625" style="87"/>
    <col min="6218" max="6218" width="4.625" style="87" customWidth="1"/>
    <col min="6219" max="6219" width="10.625" style="87"/>
    <col min="6220" max="6220" width="4.375" style="87" customWidth="1"/>
    <col min="6221" max="6443" width="10.625" style="87"/>
    <col min="6444" max="6444" width="15.875" style="87" customWidth="1"/>
    <col min="6445" max="6445" width="10.625" style="87"/>
    <col min="6446" max="6446" width="11.625" style="87" customWidth="1"/>
    <col min="6447" max="6447" width="13.25" style="87" customWidth="1"/>
    <col min="6448" max="6448" width="12.375" style="87" customWidth="1"/>
    <col min="6449" max="6449" width="10.625" style="87"/>
    <col min="6450" max="6450" width="13" style="87" customWidth="1"/>
    <col min="6451" max="6451" width="14.125" style="87" customWidth="1"/>
    <col min="6452" max="6454" width="10.625" style="87"/>
    <col min="6455" max="6455" width="21.5" style="87" customWidth="1"/>
    <col min="6456" max="6456" width="11.5" style="87" customWidth="1"/>
    <col min="6457" max="6457" width="12.5" style="87" customWidth="1"/>
    <col min="6458" max="6458" width="11.125" style="87" customWidth="1"/>
    <col min="6459" max="6460" width="10.625" style="87"/>
    <col min="6461" max="6461" width="13.125" style="87" customWidth="1"/>
    <col min="6462" max="6462" width="12.75" style="87" customWidth="1"/>
    <col min="6463" max="6465" width="10.625" style="87"/>
    <col min="6466" max="6466" width="22.25" style="87" customWidth="1"/>
    <col min="6467" max="6467" width="10.625" style="87"/>
    <col min="6468" max="6468" width="4.5" style="87" customWidth="1"/>
    <col min="6469" max="6469" width="11.375" style="87" customWidth="1"/>
    <col min="6470" max="6470" width="4.375" style="87" customWidth="1"/>
    <col min="6471" max="6471" width="10.5" style="87" customWidth="1"/>
    <col min="6472" max="6472" width="3.75" style="87" customWidth="1"/>
    <col min="6473" max="6473" width="10.625" style="87"/>
    <col min="6474" max="6474" width="4.625" style="87" customWidth="1"/>
    <col min="6475" max="6475" width="10.625" style="87"/>
    <col min="6476" max="6476" width="4.375" style="87" customWidth="1"/>
    <col min="6477" max="6699" width="10.625" style="87"/>
    <col min="6700" max="6700" width="15.875" style="87" customWidth="1"/>
    <col min="6701" max="6701" width="10.625" style="87"/>
    <col min="6702" max="6702" width="11.625" style="87" customWidth="1"/>
    <col min="6703" max="6703" width="13.25" style="87" customWidth="1"/>
    <col min="6704" max="6704" width="12.375" style="87" customWidth="1"/>
    <col min="6705" max="6705" width="10.625" style="87"/>
    <col min="6706" max="6706" width="13" style="87" customWidth="1"/>
    <col min="6707" max="6707" width="14.125" style="87" customWidth="1"/>
    <col min="6708" max="6710" width="10.625" style="87"/>
    <col min="6711" max="6711" width="21.5" style="87" customWidth="1"/>
    <col min="6712" max="6712" width="11.5" style="87" customWidth="1"/>
    <col min="6713" max="6713" width="12.5" style="87" customWidth="1"/>
    <col min="6714" max="6714" width="11.125" style="87" customWidth="1"/>
    <col min="6715" max="6716" width="10.625" style="87"/>
    <col min="6717" max="6717" width="13.125" style="87" customWidth="1"/>
    <col min="6718" max="6718" width="12.75" style="87" customWidth="1"/>
    <col min="6719" max="6721" width="10.625" style="87"/>
    <col min="6722" max="6722" width="22.25" style="87" customWidth="1"/>
    <col min="6723" max="6723" width="10.625" style="87"/>
    <col min="6724" max="6724" width="4.5" style="87" customWidth="1"/>
    <col min="6725" max="6725" width="11.375" style="87" customWidth="1"/>
    <col min="6726" max="6726" width="4.375" style="87" customWidth="1"/>
    <col min="6727" max="6727" width="10.5" style="87" customWidth="1"/>
    <col min="6728" max="6728" width="3.75" style="87" customWidth="1"/>
    <col min="6729" max="6729" width="10.625" style="87"/>
    <col min="6730" max="6730" width="4.625" style="87" customWidth="1"/>
    <col min="6731" max="6731" width="10.625" style="87"/>
    <col min="6732" max="6732" width="4.375" style="87" customWidth="1"/>
    <col min="6733" max="6955" width="10.625" style="87"/>
    <col min="6956" max="6956" width="15.875" style="87" customWidth="1"/>
    <col min="6957" max="6957" width="10.625" style="87"/>
    <col min="6958" max="6958" width="11.625" style="87" customWidth="1"/>
    <col min="6959" max="6959" width="13.25" style="87" customWidth="1"/>
    <col min="6960" max="6960" width="12.375" style="87" customWidth="1"/>
    <col min="6961" max="6961" width="10.625" style="87"/>
    <col min="6962" max="6962" width="13" style="87" customWidth="1"/>
    <col min="6963" max="6963" width="14.125" style="87" customWidth="1"/>
    <col min="6964" max="6966" width="10.625" style="87"/>
    <col min="6967" max="6967" width="21.5" style="87" customWidth="1"/>
    <col min="6968" max="6968" width="11.5" style="87" customWidth="1"/>
    <col min="6969" max="6969" width="12.5" style="87" customWidth="1"/>
    <col min="6970" max="6970" width="11.125" style="87" customWidth="1"/>
    <col min="6971" max="6972" width="10.625" style="87"/>
    <col min="6973" max="6973" width="13.125" style="87" customWidth="1"/>
    <col min="6974" max="6974" width="12.75" style="87" customWidth="1"/>
    <col min="6975" max="6977" width="10.625" style="87"/>
    <col min="6978" max="6978" width="22.25" style="87" customWidth="1"/>
    <col min="6979" max="6979" width="10.625" style="87"/>
    <col min="6980" max="6980" width="4.5" style="87" customWidth="1"/>
    <col min="6981" max="6981" width="11.375" style="87" customWidth="1"/>
    <col min="6982" max="6982" width="4.375" style="87" customWidth="1"/>
    <col min="6983" max="6983" width="10.5" style="87" customWidth="1"/>
    <col min="6984" max="6984" width="3.75" style="87" customWidth="1"/>
    <col min="6985" max="6985" width="10.625" style="87"/>
    <col min="6986" max="6986" width="4.625" style="87" customWidth="1"/>
    <col min="6987" max="6987" width="10.625" style="87"/>
    <col min="6988" max="6988" width="4.375" style="87" customWidth="1"/>
    <col min="6989" max="7211" width="10.625" style="87"/>
    <col min="7212" max="7212" width="15.875" style="87" customWidth="1"/>
    <col min="7213" max="7213" width="10.625" style="87"/>
    <col min="7214" max="7214" width="11.625" style="87" customWidth="1"/>
    <col min="7215" max="7215" width="13.25" style="87" customWidth="1"/>
    <col min="7216" max="7216" width="12.375" style="87" customWidth="1"/>
    <col min="7217" max="7217" width="10.625" style="87"/>
    <col min="7218" max="7218" width="13" style="87" customWidth="1"/>
    <col min="7219" max="7219" width="14.125" style="87" customWidth="1"/>
    <col min="7220" max="7222" width="10.625" style="87"/>
    <col min="7223" max="7223" width="21.5" style="87" customWidth="1"/>
    <col min="7224" max="7224" width="11.5" style="87" customWidth="1"/>
    <col min="7225" max="7225" width="12.5" style="87" customWidth="1"/>
    <col min="7226" max="7226" width="11.125" style="87" customWidth="1"/>
    <col min="7227" max="7228" width="10.625" style="87"/>
    <col min="7229" max="7229" width="13.125" style="87" customWidth="1"/>
    <col min="7230" max="7230" width="12.75" style="87" customWidth="1"/>
    <col min="7231" max="7233" width="10.625" style="87"/>
    <col min="7234" max="7234" width="22.25" style="87" customWidth="1"/>
    <col min="7235" max="7235" width="10.625" style="87"/>
    <col min="7236" max="7236" width="4.5" style="87" customWidth="1"/>
    <col min="7237" max="7237" width="11.375" style="87" customWidth="1"/>
    <col min="7238" max="7238" width="4.375" style="87" customWidth="1"/>
    <col min="7239" max="7239" width="10.5" style="87" customWidth="1"/>
    <col min="7240" max="7240" width="3.75" style="87" customWidth="1"/>
    <col min="7241" max="7241" width="10.625" style="87"/>
    <col min="7242" max="7242" width="4.625" style="87" customWidth="1"/>
    <col min="7243" max="7243" width="10.625" style="87"/>
    <col min="7244" max="7244" width="4.375" style="87" customWidth="1"/>
    <col min="7245" max="7467" width="10.625" style="87"/>
    <col min="7468" max="7468" width="15.875" style="87" customWidth="1"/>
    <col min="7469" max="7469" width="10.625" style="87"/>
    <col min="7470" max="7470" width="11.625" style="87" customWidth="1"/>
    <col min="7471" max="7471" width="13.25" style="87" customWidth="1"/>
    <col min="7472" max="7472" width="12.375" style="87" customWidth="1"/>
    <col min="7473" max="7473" width="10.625" style="87"/>
    <col min="7474" max="7474" width="13" style="87" customWidth="1"/>
    <col min="7475" max="7475" width="14.125" style="87" customWidth="1"/>
    <col min="7476" max="7478" width="10.625" style="87"/>
    <col min="7479" max="7479" width="21.5" style="87" customWidth="1"/>
    <col min="7480" max="7480" width="11.5" style="87" customWidth="1"/>
    <col min="7481" max="7481" width="12.5" style="87" customWidth="1"/>
    <col min="7482" max="7482" width="11.125" style="87" customWidth="1"/>
    <col min="7483" max="7484" width="10.625" style="87"/>
    <col min="7485" max="7485" width="13.125" style="87" customWidth="1"/>
    <col min="7486" max="7486" width="12.75" style="87" customWidth="1"/>
    <col min="7487" max="7489" width="10.625" style="87"/>
    <col min="7490" max="7490" width="22.25" style="87" customWidth="1"/>
    <col min="7491" max="7491" width="10.625" style="87"/>
    <col min="7492" max="7492" width="4.5" style="87" customWidth="1"/>
    <col min="7493" max="7493" width="11.375" style="87" customWidth="1"/>
    <col min="7494" max="7494" width="4.375" style="87" customWidth="1"/>
    <col min="7495" max="7495" width="10.5" style="87" customWidth="1"/>
    <col min="7496" max="7496" width="3.75" style="87" customWidth="1"/>
    <col min="7497" max="7497" width="10.625" style="87"/>
    <col min="7498" max="7498" width="4.625" style="87" customWidth="1"/>
    <col min="7499" max="7499" width="10.625" style="87"/>
    <col min="7500" max="7500" width="4.375" style="87" customWidth="1"/>
    <col min="7501" max="7723" width="10.625" style="87"/>
    <col min="7724" max="7724" width="15.875" style="87" customWidth="1"/>
    <col min="7725" max="7725" width="10.625" style="87"/>
    <col min="7726" max="7726" width="11.625" style="87" customWidth="1"/>
    <col min="7727" max="7727" width="13.25" style="87" customWidth="1"/>
    <col min="7728" max="7728" width="12.375" style="87" customWidth="1"/>
    <col min="7729" max="7729" width="10.625" style="87"/>
    <col min="7730" max="7730" width="13" style="87" customWidth="1"/>
    <col min="7731" max="7731" width="14.125" style="87" customWidth="1"/>
    <col min="7732" max="7734" width="10.625" style="87"/>
    <col min="7735" max="7735" width="21.5" style="87" customWidth="1"/>
    <col min="7736" max="7736" width="11.5" style="87" customWidth="1"/>
    <col min="7737" max="7737" width="12.5" style="87" customWidth="1"/>
    <col min="7738" max="7738" width="11.125" style="87" customWidth="1"/>
    <col min="7739" max="7740" width="10.625" style="87"/>
    <col min="7741" max="7741" width="13.125" style="87" customWidth="1"/>
    <col min="7742" max="7742" width="12.75" style="87" customWidth="1"/>
    <col min="7743" max="7745" width="10.625" style="87"/>
    <col min="7746" max="7746" width="22.25" style="87" customWidth="1"/>
    <col min="7747" max="7747" width="10.625" style="87"/>
    <col min="7748" max="7748" width="4.5" style="87" customWidth="1"/>
    <col min="7749" max="7749" width="11.375" style="87" customWidth="1"/>
    <col min="7750" max="7750" width="4.375" style="87" customWidth="1"/>
    <col min="7751" max="7751" width="10.5" style="87" customWidth="1"/>
    <col min="7752" max="7752" width="3.75" style="87" customWidth="1"/>
    <col min="7753" max="7753" width="10.625" style="87"/>
    <col min="7754" max="7754" width="4.625" style="87" customWidth="1"/>
    <col min="7755" max="7755" width="10.625" style="87"/>
    <col min="7756" max="7756" width="4.375" style="87" customWidth="1"/>
    <col min="7757" max="7979" width="10.625" style="87"/>
    <col min="7980" max="7980" width="15.875" style="87" customWidth="1"/>
    <col min="7981" max="7981" width="10.625" style="87"/>
    <col min="7982" max="7982" width="11.625" style="87" customWidth="1"/>
    <col min="7983" max="7983" width="13.25" style="87" customWidth="1"/>
    <col min="7984" max="7984" width="12.375" style="87" customWidth="1"/>
    <col min="7985" max="7985" width="10.625" style="87"/>
    <col min="7986" max="7986" width="13" style="87" customWidth="1"/>
    <col min="7987" max="7987" width="14.125" style="87" customWidth="1"/>
    <col min="7988" max="7990" width="10.625" style="87"/>
    <col min="7991" max="7991" width="21.5" style="87" customWidth="1"/>
    <col min="7992" max="7992" width="11.5" style="87" customWidth="1"/>
    <col min="7993" max="7993" width="12.5" style="87" customWidth="1"/>
    <col min="7994" max="7994" width="11.125" style="87" customWidth="1"/>
    <col min="7995" max="7996" width="10.625" style="87"/>
    <col min="7997" max="7997" width="13.125" style="87" customWidth="1"/>
    <col min="7998" max="7998" width="12.75" style="87" customWidth="1"/>
    <col min="7999" max="8001" width="10.625" style="87"/>
    <col min="8002" max="8002" width="22.25" style="87" customWidth="1"/>
    <col min="8003" max="8003" width="10.625" style="87"/>
    <col min="8004" max="8004" width="4.5" style="87" customWidth="1"/>
    <col min="8005" max="8005" width="11.375" style="87" customWidth="1"/>
    <col min="8006" max="8006" width="4.375" style="87" customWidth="1"/>
    <col min="8007" max="8007" width="10.5" style="87" customWidth="1"/>
    <col min="8008" max="8008" width="3.75" style="87" customWidth="1"/>
    <col min="8009" max="8009" width="10.625" style="87"/>
    <col min="8010" max="8010" width="4.625" style="87" customWidth="1"/>
    <col min="8011" max="8011" width="10.625" style="87"/>
    <col min="8012" max="8012" width="4.375" style="87" customWidth="1"/>
    <col min="8013" max="8235" width="10.625" style="87"/>
    <col min="8236" max="8236" width="15.875" style="87" customWidth="1"/>
    <col min="8237" max="8237" width="10.625" style="87"/>
    <col min="8238" max="8238" width="11.625" style="87" customWidth="1"/>
    <col min="8239" max="8239" width="13.25" style="87" customWidth="1"/>
    <col min="8240" max="8240" width="12.375" style="87" customWidth="1"/>
    <col min="8241" max="8241" width="10.625" style="87"/>
    <col min="8242" max="8242" width="13" style="87" customWidth="1"/>
    <col min="8243" max="8243" width="14.125" style="87" customWidth="1"/>
    <col min="8244" max="8246" width="10.625" style="87"/>
    <col min="8247" max="8247" width="21.5" style="87" customWidth="1"/>
    <col min="8248" max="8248" width="11.5" style="87" customWidth="1"/>
    <col min="8249" max="8249" width="12.5" style="87" customWidth="1"/>
    <col min="8250" max="8250" width="11.125" style="87" customWidth="1"/>
    <col min="8251" max="8252" width="10.625" style="87"/>
    <col min="8253" max="8253" width="13.125" style="87" customWidth="1"/>
    <col min="8254" max="8254" width="12.75" style="87" customWidth="1"/>
    <col min="8255" max="8257" width="10.625" style="87"/>
    <col min="8258" max="8258" width="22.25" style="87" customWidth="1"/>
    <col min="8259" max="8259" width="10.625" style="87"/>
    <col min="8260" max="8260" width="4.5" style="87" customWidth="1"/>
    <col min="8261" max="8261" width="11.375" style="87" customWidth="1"/>
    <col min="8262" max="8262" width="4.375" style="87" customWidth="1"/>
    <col min="8263" max="8263" width="10.5" style="87" customWidth="1"/>
    <col min="8264" max="8264" width="3.75" style="87" customWidth="1"/>
    <col min="8265" max="8265" width="10.625" style="87"/>
    <col min="8266" max="8266" width="4.625" style="87" customWidth="1"/>
    <col min="8267" max="8267" width="10.625" style="87"/>
    <col min="8268" max="8268" width="4.375" style="87" customWidth="1"/>
    <col min="8269" max="8491" width="10.625" style="87"/>
    <col min="8492" max="8492" width="15.875" style="87" customWidth="1"/>
    <col min="8493" max="8493" width="10.625" style="87"/>
    <col min="8494" max="8494" width="11.625" style="87" customWidth="1"/>
    <col min="8495" max="8495" width="13.25" style="87" customWidth="1"/>
    <col min="8496" max="8496" width="12.375" style="87" customWidth="1"/>
    <col min="8497" max="8497" width="10.625" style="87"/>
    <col min="8498" max="8498" width="13" style="87" customWidth="1"/>
    <col min="8499" max="8499" width="14.125" style="87" customWidth="1"/>
    <col min="8500" max="8502" width="10.625" style="87"/>
    <col min="8503" max="8503" width="21.5" style="87" customWidth="1"/>
    <col min="8504" max="8504" width="11.5" style="87" customWidth="1"/>
    <col min="8505" max="8505" width="12.5" style="87" customWidth="1"/>
    <col min="8506" max="8506" width="11.125" style="87" customWidth="1"/>
    <col min="8507" max="8508" width="10.625" style="87"/>
    <col min="8509" max="8509" width="13.125" style="87" customWidth="1"/>
    <col min="8510" max="8510" width="12.75" style="87" customWidth="1"/>
    <col min="8511" max="8513" width="10.625" style="87"/>
    <col min="8514" max="8514" width="22.25" style="87" customWidth="1"/>
    <col min="8515" max="8515" width="10.625" style="87"/>
    <col min="8516" max="8516" width="4.5" style="87" customWidth="1"/>
    <col min="8517" max="8517" width="11.375" style="87" customWidth="1"/>
    <col min="8518" max="8518" width="4.375" style="87" customWidth="1"/>
    <col min="8519" max="8519" width="10.5" style="87" customWidth="1"/>
    <col min="8520" max="8520" width="3.75" style="87" customWidth="1"/>
    <col min="8521" max="8521" width="10.625" style="87"/>
    <col min="8522" max="8522" width="4.625" style="87" customWidth="1"/>
    <col min="8523" max="8523" width="10.625" style="87"/>
    <col min="8524" max="8524" width="4.375" style="87" customWidth="1"/>
    <col min="8525" max="8747" width="10.625" style="87"/>
    <col min="8748" max="8748" width="15.875" style="87" customWidth="1"/>
    <col min="8749" max="8749" width="10.625" style="87"/>
    <col min="8750" max="8750" width="11.625" style="87" customWidth="1"/>
    <col min="8751" max="8751" width="13.25" style="87" customWidth="1"/>
    <col min="8752" max="8752" width="12.375" style="87" customWidth="1"/>
    <col min="8753" max="8753" width="10.625" style="87"/>
    <col min="8754" max="8754" width="13" style="87" customWidth="1"/>
    <col min="8755" max="8755" width="14.125" style="87" customWidth="1"/>
    <col min="8756" max="8758" width="10.625" style="87"/>
    <col min="8759" max="8759" width="21.5" style="87" customWidth="1"/>
    <col min="8760" max="8760" width="11.5" style="87" customWidth="1"/>
    <col min="8761" max="8761" width="12.5" style="87" customWidth="1"/>
    <col min="8762" max="8762" width="11.125" style="87" customWidth="1"/>
    <col min="8763" max="8764" width="10.625" style="87"/>
    <col min="8765" max="8765" width="13.125" style="87" customWidth="1"/>
    <col min="8766" max="8766" width="12.75" style="87" customWidth="1"/>
    <col min="8767" max="8769" width="10.625" style="87"/>
    <col min="8770" max="8770" width="22.25" style="87" customWidth="1"/>
    <col min="8771" max="8771" width="10.625" style="87"/>
    <col min="8772" max="8772" width="4.5" style="87" customWidth="1"/>
    <col min="8773" max="8773" width="11.375" style="87" customWidth="1"/>
    <col min="8774" max="8774" width="4.375" style="87" customWidth="1"/>
    <col min="8775" max="8775" width="10.5" style="87" customWidth="1"/>
    <col min="8776" max="8776" width="3.75" style="87" customWidth="1"/>
    <col min="8777" max="8777" width="10.625" style="87"/>
    <col min="8778" max="8778" width="4.625" style="87" customWidth="1"/>
    <col min="8779" max="8779" width="10.625" style="87"/>
    <col min="8780" max="8780" width="4.375" style="87" customWidth="1"/>
    <col min="8781" max="9003" width="10.625" style="87"/>
    <col min="9004" max="9004" width="15.875" style="87" customWidth="1"/>
    <col min="9005" max="9005" width="10.625" style="87"/>
    <col min="9006" max="9006" width="11.625" style="87" customWidth="1"/>
    <col min="9007" max="9007" width="13.25" style="87" customWidth="1"/>
    <col min="9008" max="9008" width="12.375" style="87" customWidth="1"/>
    <col min="9009" max="9009" width="10.625" style="87"/>
    <col min="9010" max="9010" width="13" style="87" customWidth="1"/>
    <col min="9011" max="9011" width="14.125" style="87" customWidth="1"/>
    <col min="9012" max="9014" width="10.625" style="87"/>
    <col min="9015" max="9015" width="21.5" style="87" customWidth="1"/>
    <col min="9016" max="9016" width="11.5" style="87" customWidth="1"/>
    <col min="9017" max="9017" width="12.5" style="87" customWidth="1"/>
    <col min="9018" max="9018" width="11.125" style="87" customWidth="1"/>
    <col min="9019" max="9020" width="10.625" style="87"/>
    <col min="9021" max="9021" width="13.125" style="87" customWidth="1"/>
    <col min="9022" max="9022" width="12.75" style="87" customWidth="1"/>
    <col min="9023" max="9025" width="10.625" style="87"/>
    <col min="9026" max="9026" width="22.25" style="87" customWidth="1"/>
    <col min="9027" max="9027" width="10.625" style="87"/>
    <col min="9028" max="9028" width="4.5" style="87" customWidth="1"/>
    <col min="9029" max="9029" width="11.375" style="87" customWidth="1"/>
    <col min="9030" max="9030" width="4.375" style="87" customWidth="1"/>
    <col min="9031" max="9031" width="10.5" style="87" customWidth="1"/>
    <col min="9032" max="9032" width="3.75" style="87" customWidth="1"/>
    <col min="9033" max="9033" width="10.625" style="87"/>
    <col min="9034" max="9034" width="4.625" style="87" customWidth="1"/>
    <col min="9035" max="9035" width="10.625" style="87"/>
    <col min="9036" max="9036" width="4.375" style="87" customWidth="1"/>
    <col min="9037" max="9259" width="10.625" style="87"/>
    <col min="9260" max="9260" width="15.875" style="87" customWidth="1"/>
    <col min="9261" max="9261" width="10.625" style="87"/>
    <col min="9262" max="9262" width="11.625" style="87" customWidth="1"/>
    <col min="9263" max="9263" width="13.25" style="87" customWidth="1"/>
    <col min="9264" max="9264" width="12.375" style="87" customWidth="1"/>
    <col min="9265" max="9265" width="10.625" style="87"/>
    <col min="9266" max="9266" width="13" style="87" customWidth="1"/>
    <col min="9267" max="9267" width="14.125" style="87" customWidth="1"/>
    <col min="9268" max="9270" width="10.625" style="87"/>
    <col min="9271" max="9271" width="21.5" style="87" customWidth="1"/>
    <col min="9272" max="9272" width="11.5" style="87" customWidth="1"/>
    <col min="9273" max="9273" width="12.5" style="87" customWidth="1"/>
    <col min="9274" max="9274" width="11.125" style="87" customWidth="1"/>
    <col min="9275" max="9276" width="10.625" style="87"/>
    <col min="9277" max="9277" width="13.125" style="87" customWidth="1"/>
    <col min="9278" max="9278" width="12.75" style="87" customWidth="1"/>
    <col min="9279" max="9281" width="10.625" style="87"/>
    <col min="9282" max="9282" width="22.25" style="87" customWidth="1"/>
    <col min="9283" max="9283" width="10.625" style="87"/>
    <col min="9284" max="9284" width="4.5" style="87" customWidth="1"/>
    <col min="9285" max="9285" width="11.375" style="87" customWidth="1"/>
    <col min="9286" max="9286" width="4.375" style="87" customWidth="1"/>
    <col min="9287" max="9287" width="10.5" style="87" customWidth="1"/>
    <col min="9288" max="9288" width="3.75" style="87" customWidth="1"/>
    <col min="9289" max="9289" width="10.625" style="87"/>
    <col min="9290" max="9290" width="4.625" style="87" customWidth="1"/>
    <col min="9291" max="9291" width="10.625" style="87"/>
    <col min="9292" max="9292" width="4.375" style="87" customWidth="1"/>
    <col min="9293" max="9515" width="10.625" style="87"/>
    <col min="9516" max="9516" width="15.875" style="87" customWidth="1"/>
    <col min="9517" max="9517" width="10.625" style="87"/>
    <col min="9518" max="9518" width="11.625" style="87" customWidth="1"/>
    <col min="9519" max="9519" width="13.25" style="87" customWidth="1"/>
    <col min="9520" max="9520" width="12.375" style="87" customWidth="1"/>
    <col min="9521" max="9521" width="10.625" style="87"/>
    <col min="9522" max="9522" width="13" style="87" customWidth="1"/>
    <col min="9523" max="9523" width="14.125" style="87" customWidth="1"/>
    <col min="9524" max="9526" width="10.625" style="87"/>
    <col min="9527" max="9527" width="21.5" style="87" customWidth="1"/>
    <col min="9528" max="9528" width="11.5" style="87" customWidth="1"/>
    <col min="9529" max="9529" width="12.5" style="87" customWidth="1"/>
    <col min="9530" max="9530" width="11.125" style="87" customWidth="1"/>
    <col min="9531" max="9532" width="10.625" style="87"/>
    <col min="9533" max="9533" width="13.125" style="87" customWidth="1"/>
    <col min="9534" max="9534" width="12.75" style="87" customWidth="1"/>
    <col min="9535" max="9537" width="10.625" style="87"/>
    <col min="9538" max="9538" width="22.25" style="87" customWidth="1"/>
    <col min="9539" max="9539" width="10.625" style="87"/>
    <col min="9540" max="9540" width="4.5" style="87" customWidth="1"/>
    <col min="9541" max="9541" width="11.375" style="87" customWidth="1"/>
    <col min="9542" max="9542" width="4.375" style="87" customWidth="1"/>
    <col min="9543" max="9543" width="10.5" style="87" customWidth="1"/>
    <col min="9544" max="9544" width="3.75" style="87" customWidth="1"/>
    <col min="9545" max="9545" width="10.625" style="87"/>
    <col min="9546" max="9546" width="4.625" style="87" customWidth="1"/>
    <col min="9547" max="9547" width="10.625" style="87"/>
    <col min="9548" max="9548" width="4.375" style="87" customWidth="1"/>
    <col min="9549" max="9771" width="10.625" style="87"/>
    <col min="9772" max="9772" width="15.875" style="87" customWidth="1"/>
    <col min="9773" max="9773" width="10.625" style="87"/>
    <col min="9774" max="9774" width="11.625" style="87" customWidth="1"/>
    <col min="9775" max="9775" width="13.25" style="87" customWidth="1"/>
    <col min="9776" max="9776" width="12.375" style="87" customWidth="1"/>
    <col min="9777" max="9777" width="10.625" style="87"/>
    <col min="9778" max="9778" width="13" style="87" customWidth="1"/>
    <col min="9779" max="9779" width="14.125" style="87" customWidth="1"/>
    <col min="9780" max="9782" width="10.625" style="87"/>
    <col min="9783" max="9783" width="21.5" style="87" customWidth="1"/>
    <col min="9784" max="9784" width="11.5" style="87" customWidth="1"/>
    <col min="9785" max="9785" width="12.5" style="87" customWidth="1"/>
    <col min="9786" max="9786" width="11.125" style="87" customWidth="1"/>
    <col min="9787" max="9788" width="10.625" style="87"/>
    <col min="9789" max="9789" width="13.125" style="87" customWidth="1"/>
    <col min="9790" max="9790" width="12.75" style="87" customWidth="1"/>
    <col min="9791" max="9793" width="10.625" style="87"/>
    <col min="9794" max="9794" width="22.25" style="87" customWidth="1"/>
    <col min="9795" max="9795" width="10.625" style="87"/>
    <col min="9796" max="9796" width="4.5" style="87" customWidth="1"/>
    <col min="9797" max="9797" width="11.375" style="87" customWidth="1"/>
    <col min="9798" max="9798" width="4.375" style="87" customWidth="1"/>
    <col min="9799" max="9799" width="10.5" style="87" customWidth="1"/>
    <col min="9800" max="9800" width="3.75" style="87" customWidth="1"/>
    <col min="9801" max="9801" width="10.625" style="87"/>
    <col min="9802" max="9802" width="4.625" style="87" customWidth="1"/>
    <col min="9803" max="9803" width="10.625" style="87"/>
    <col min="9804" max="9804" width="4.375" style="87" customWidth="1"/>
    <col min="9805" max="10027" width="10.625" style="87"/>
    <col min="10028" max="10028" width="15.875" style="87" customWidth="1"/>
    <col min="10029" max="10029" width="10.625" style="87"/>
    <col min="10030" max="10030" width="11.625" style="87" customWidth="1"/>
    <col min="10031" max="10031" width="13.25" style="87" customWidth="1"/>
    <col min="10032" max="10032" width="12.375" style="87" customWidth="1"/>
    <col min="10033" max="10033" width="10.625" style="87"/>
    <col min="10034" max="10034" width="13" style="87" customWidth="1"/>
    <col min="10035" max="10035" width="14.125" style="87" customWidth="1"/>
    <col min="10036" max="10038" width="10.625" style="87"/>
    <col min="10039" max="10039" width="21.5" style="87" customWidth="1"/>
    <col min="10040" max="10040" width="11.5" style="87" customWidth="1"/>
    <col min="10041" max="10041" width="12.5" style="87" customWidth="1"/>
    <col min="10042" max="10042" width="11.125" style="87" customWidth="1"/>
    <col min="10043" max="10044" width="10.625" style="87"/>
    <col min="10045" max="10045" width="13.125" style="87" customWidth="1"/>
    <col min="10046" max="10046" width="12.75" style="87" customWidth="1"/>
    <col min="10047" max="10049" width="10.625" style="87"/>
    <col min="10050" max="10050" width="22.25" style="87" customWidth="1"/>
    <col min="10051" max="10051" width="10.625" style="87"/>
    <col min="10052" max="10052" width="4.5" style="87" customWidth="1"/>
    <col min="10053" max="10053" width="11.375" style="87" customWidth="1"/>
    <col min="10054" max="10054" width="4.375" style="87" customWidth="1"/>
    <col min="10055" max="10055" width="10.5" style="87" customWidth="1"/>
    <col min="10056" max="10056" width="3.75" style="87" customWidth="1"/>
    <col min="10057" max="10057" width="10.625" style="87"/>
    <col min="10058" max="10058" width="4.625" style="87" customWidth="1"/>
    <col min="10059" max="10059" width="10.625" style="87"/>
    <col min="10060" max="10060" width="4.375" style="87" customWidth="1"/>
    <col min="10061" max="10283" width="10.625" style="87"/>
    <col min="10284" max="10284" width="15.875" style="87" customWidth="1"/>
    <col min="10285" max="10285" width="10.625" style="87"/>
    <col min="10286" max="10286" width="11.625" style="87" customWidth="1"/>
    <col min="10287" max="10287" width="13.25" style="87" customWidth="1"/>
    <col min="10288" max="10288" width="12.375" style="87" customWidth="1"/>
    <col min="10289" max="10289" width="10.625" style="87"/>
    <col min="10290" max="10290" width="13" style="87" customWidth="1"/>
    <col min="10291" max="10291" width="14.125" style="87" customWidth="1"/>
    <col min="10292" max="10294" width="10.625" style="87"/>
    <col min="10295" max="10295" width="21.5" style="87" customWidth="1"/>
    <col min="10296" max="10296" width="11.5" style="87" customWidth="1"/>
    <col min="10297" max="10297" width="12.5" style="87" customWidth="1"/>
    <col min="10298" max="10298" width="11.125" style="87" customWidth="1"/>
    <col min="10299" max="10300" width="10.625" style="87"/>
    <col min="10301" max="10301" width="13.125" style="87" customWidth="1"/>
    <col min="10302" max="10302" width="12.75" style="87" customWidth="1"/>
    <col min="10303" max="10305" width="10.625" style="87"/>
    <col min="10306" max="10306" width="22.25" style="87" customWidth="1"/>
    <col min="10307" max="10307" width="10.625" style="87"/>
    <col min="10308" max="10308" width="4.5" style="87" customWidth="1"/>
    <col min="10309" max="10309" width="11.375" style="87" customWidth="1"/>
    <col min="10310" max="10310" width="4.375" style="87" customWidth="1"/>
    <col min="10311" max="10311" width="10.5" style="87" customWidth="1"/>
    <col min="10312" max="10312" width="3.75" style="87" customWidth="1"/>
    <col min="10313" max="10313" width="10.625" style="87"/>
    <col min="10314" max="10314" width="4.625" style="87" customWidth="1"/>
    <col min="10315" max="10315" width="10.625" style="87"/>
    <col min="10316" max="10316" width="4.375" style="87" customWidth="1"/>
    <col min="10317" max="10539" width="10.625" style="87"/>
    <col min="10540" max="10540" width="15.875" style="87" customWidth="1"/>
    <col min="10541" max="10541" width="10.625" style="87"/>
    <col min="10542" max="10542" width="11.625" style="87" customWidth="1"/>
    <col min="10543" max="10543" width="13.25" style="87" customWidth="1"/>
    <col min="10544" max="10544" width="12.375" style="87" customWidth="1"/>
    <col min="10545" max="10545" width="10.625" style="87"/>
    <col min="10546" max="10546" width="13" style="87" customWidth="1"/>
    <col min="10547" max="10547" width="14.125" style="87" customWidth="1"/>
    <col min="10548" max="10550" width="10.625" style="87"/>
    <col min="10551" max="10551" width="21.5" style="87" customWidth="1"/>
    <col min="10552" max="10552" width="11.5" style="87" customWidth="1"/>
    <col min="10553" max="10553" width="12.5" style="87" customWidth="1"/>
    <col min="10554" max="10554" width="11.125" style="87" customWidth="1"/>
    <col min="10555" max="10556" width="10.625" style="87"/>
    <col min="10557" max="10557" width="13.125" style="87" customWidth="1"/>
    <col min="10558" max="10558" width="12.75" style="87" customWidth="1"/>
    <col min="10559" max="10561" width="10.625" style="87"/>
    <col min="10562" max="10562" width="22.25" style="87" customWidth="1"/>
    <col min="10563" max="10563" width="10.625" style="87"/>
    <col min="10564" max="10564" width="4.5" style="87" customWidth="1"/>
    <col min="10565" max="10565" width="11.375" style="87" customWidth="1"/>
    <col min="10566" max="10566" width="4.375" style="87" customWidth="1"/>
    <col min="10567" max="10567" width="10.5" style="87" customWidth="1"/>
    <col min="10568" max="10568" width="3.75" style="87" customWidth="1"/>
    <col min="10569" max="10569" width="10.625" style="87"/>
    <col min="10570" max="10570" width="4.625" style="87" customWidth="1"/>
    <col min="10571" max="10571" width="10.625" style="87"/>
    <col min="10572" max="10572" width="4.375" style="87" customWidth="1"/>
    <col min="10573" max="10795" width="10.625" style="87"/>
    <col min="10796" max="10796" width="15.875" style="87" customWidth="1"/>
    <col min="10797" max="10797" width="10.625" style="87"/>
    <col min="10798" max="10798" width="11.625" style="87" customWidth="1"/>
    <col min="10799" max="10799" width="13.25" style="87" customWidth="1"/>
    <col min="10800" max="10800" width="12.375" style="87" customWidth="1"/>
    <col min="10801" max="10801" width="10.625" style="87"/>
    <col min="10802" max="10802" width="13" style="87" customWidth="1"/>
    <col min="10803" max="10803" width="14.125" style="87" customWidth="1"/>
    <col min="10804" max="10806" width="10.625" style="87"/>
    <col min="10807" max="10807" width="21.5" style="87" customWidth="1"/>
    <col min="10808" max="10808" width="11.5" style="87" customWidth="1"/>
    <col min="10809" max="10809" width="12.5" style="87" customWidth="1"/>
    <col min="10810" max="10810" width="11.125" style="87" customWidth="1"/>
    <col min="10811" max="10812" width="10.625" style="87"/>
    <col min="10813" max="10813" width="13.125" style="87" customWidth="1"/>
    <col min="10814" max="10814" width="12.75" style="87" customWidth="1"/>
    <col min="10815" max="10817" width="10.625" style="87"/>
    <col min="10818" max="10818" width="22.25" style="87" customWidth="1"/>
    <col min="10819" max="10819" width="10.625" style="87"/>
    <col min="10820" max="10820" width="4.5" style="87" customWidth="1"/>
    <col min="10821" max="10821" width="11.375" style="87" customWidth="1"/>
    <col min="10822" max="10822" width="4.375" style="87" customWidth="1"/>
    <col min="10823" max="10823" width="10.5" style="87" customWidth="1"/>
    <col min="10824" max="10824" width="3.75" style="87" customWidth="1"/>
    <col min="10825" max="10825" width="10.625" style="87"/>
    <col min="10826" max="10826" width="4.625" style="87" customWidth="1"/>
    <col min="10827" max="10827" width="10.625" style="87"/>
    <col min="10828" max="10828" width="4.375" style="87" customWidth="1"/>
    <col min="10829" max="11051" width="10.625" style="87"/>
    <col min="11052" max="11052" width="15.875" style="87" customWidth="1"/>
    <col min="11053" max="11053" width="10.625" style="87"/>
    <col min="11054" max="11054" width="11.625" style="87" customWidth="1"/>
    <col min="11055" max="11055" width="13.25" style="87" customWidth="1"/>
    <col min="11056" max="11056" width="12.375" style="87" customWidth="1"/>
    <col min="11057" max="11057" width="10.625" style="87"/>
    <col min="11058" max="11058" width="13" style="87" customWidth="1"/>
    <col min="11059" max="11059" width="14.125" style="87" customWidth="1"/>
    <col min="11060" max="11062" width="10.625" style="87"/>
    <col min="11063" max="11063" width="21.5" style="87" customWidth="1"/>
    <col min="11064" max="11064" width="11.5" style="87" customWidth="1"/>
    <col min="11065" max="11065" width="12.5" style="87" customWidth="1"/>
    <col min="11066" max="11066" width="11.125" style="87" customWidth="1"/>
    <col min="11067" max="11068" width="10.625" style="87"/>
    <col min="11069" max="11069" width="13.125" style="87" customWidth="1"/>
    <col min="11070" max="11070" width="12.75" style="87" customWidth="1"/>
    <col min="11071" max="11073" width="10.625" style="87"/>
    <col min="11074" max="11074" width="22.25" style="87" customWidth="1"/>
    <col min="11075" max="11075" width="10.625" style="87"/>
    <col min="11076" max="11076" width="4.5" style="87" customWidth="1"/>
    <col min="11077" max="11077" width="11.375" style="87" customWidth="1"/>
    <col min="11078" max="11078" width="4.375" style="87" customWidth="1"/>
    <col min="11079" max="11079" width="10.5" style="87" customWidth="1"/>
    <col min="11080" max="11080" width="3.75" style="87" customWidth="1"/>
    <col min="11081" max="11081" width="10.625" style="87"/>
    <col min="11082" max="11082" width="4.625" style="87" customWidth="1"/>
    <col min="11083" max="11083" width="10.625" style="87"/>
    <col min="11084" max="11084" width="4.375" style="87" customWidth="1"/>
    <col min="11085" max="11307" width="10.625" style="87"/>
    <col min="11308" max="11308" width="15.875" style="87" customWidth="1"/>
    <col min="11309" max="11309" width="10.625" style="87"/>
    <col min="11310" max="11310" width="11.625" style="87" customWidth="1"/>
    <col min="11311" max="11311" width="13.25" style="87" customWidth="1"/>
    <col min="11312" max="11312" width="12.375" style="87" customWidth="1"/>
    <col min="11313" max="11313" width="10.625" style="87"/>
    <col min="11314" max="11314" width="13" style="87" customWidth="1"/>
    <col min="11315" max="11315" width="14.125" style="87" customWidth="1"/>
    <col min="11316" max="11318" width="10.625" style="87"/>
    <col min="11319" max="11319" width="21.5" style="87" customWidth="1"/>
    <col min="11320" max="11320" width="11.5" style="87" customWidth="1"/>
    <col min="11321" max="11321" width="12.5" style="87" customWidth="1"/>
    <col min="11322" max="11322" width="11.125" style="87" customWidth="1"/>
    <col min="11323" max="11324" width="10.625" style="87"/>
    <col min="11325" max="11325" width="13.125" style="87" customWidth="1"/>
    <col min="11326" max="11326" width="12.75" style="87" customWidth="1"/>
    <col min="11327" max="11329" width="10.625" style="87"/>
    <col min="11330" max="11330" width="22.25" style="87" customWidth="1"/>
    <col min="11331" max="11331" width="10.625" style="87"/>
    <col min="11332" max="11332" width="4.5" style="87" customWidth="1"/>
    <col min="11333" max="11333" width="11.375" style="87" customWidth="1"/>
    <col min="11334" max="11334" width="4.375" style="87" customWidth="1"/>
    <col min="11335" max="11335" width="10.5" style="87" customWidth="1"/>
    <col min="11336" max="11336" width="3.75" style="87" customWidth="1"/>
    <col min="11337" max="11337" width="10.625" style="87"/>
    <col min="11338" max="11338" width="4.625" style="87" customWidth="1"/>
    <col min="11339" max="11339" width="10.625" style="87"/>
    <col min="11340" max="11340" width="4.375" style="87" customWidth="1"/>
    <col min="11341" max="11563" width="10.625" style="87"/>
    <col min="11564" max="11564" width="15.875" style="87" customWidth="1"/>
    <col min="11565" max="11565" width="10.625" style="87"/>
    <col min="11566" max="11566" width="11.625" style="87" customWidth="1"/>
    <col min="11567" max="11567" width="13.25" style="87" customWidth="1"/>
    <col min="11568" max="11568" width="12.375" style="87" customWidth="1"/>
    <col min="11569" max="11569" width="10.625" style="87"/>
    <col min="11570" max="11570" width="13" style="87" customWidth="1"/>
    <col min="11571" max="11571" width="14.125" style="87" customWidth="1"/>
    <col min="11572" max="11574" width="10.625" style="87"/>
    <col min="11575" max="11575" width="21.5" style="87" customWidth="1"/>
    <col min="11576" max="11576" width="11.5" style="87" customWidth="1"/>
    <col min="11577" max="11577" width="12.5" style="87" customWidth="1"/>
    <col min="11578" max="11578" width="11.125" style="87" customWidth="1"/>
    <col min="11579" max="11580" width="10.625" style="87"/>
    <col min="11581" max="11581" width="13.125" style="87" customWidth="1"/>
    <col min="11582" max="11582" width="12.75" style="87" customWidth="1"/>
    <col min="11583" max="11585" width="10.625" style="87"/>
    <col min="11586" max="11586" width="22.25" style="87" customWidth="1"/>
    <col min="11587" max="11587" width="10.625" style="87"/>
    <col min="11588" max="11588" width="4.5" style="87" customWidth="1"/>
    <col min="11589" max="11589" width="11.375" style="87" customWidth="1"/>
    <col min="11590" max="11590" width="4.375" style="87" customWidth="1"/>
    <col min="11591" max="11591" width="10.5" style="87" customWidth="1"/>
    <col min="11592" max="11592" width="3.75" style="87" customWidth="1"/>
    <col min="11593" max="11593" width="10.625" style="87"/>
    <col min="11594" max="11594" width="4.625" style="87" customWidth="1"/>
    <col min="11595" max="11595" width="10.625" style="87"/>
    <col min="11596" max="11596" width="4.375" style="87" customWidth="1"/>
    <col min="11597" max="11819" width="10.625" style="87"/>
    <col min="11820" max="11820" width="15.875" style="87" customWidth="1"/>
    <col min="11821" max="11821" width="10.625" style="87"/>
    <col min="11822" max="11822" width="11.625" style="87" customWidth="1"/>
    <col min="11823" max="11823" width="13.25" style="87" customWidth="1"/>
    <col min="11824" max="11824" width="12.375" style="87" customWidth="1"/>
    <col min="11825" max="11825" width="10.625" style="87"/>
    <col min="11826" max="11826" width="13" style="87" customWidth="1"/>
    <col min="11827" max="11827" width="14.125" style="87" customWidth="1"/>
    <col min="11828" max="11830" width="10.625" style="87"/>
    <col min="11831" max="11831" width="21.5" style="87" customWidth="1"/>
    <col min="11832" max="11832" width="11.5" style="87" customWidth="1"/>
    <col min="11833" max="11833" width="12.5" style="87" customWidth="1"/>
    <col min="11834" max="11834" width="11.125" style="87" customWidth="1"/>
    <col min="11835" max="11836" width="10.625" style="87"/>
    <col min="11837" max="11837" width="13.125" style="87" customWidth="1"/>
    <col min="11838" max="11838" width="12.75" style="87" customWidth="1"/>
    <col min="11839" max="11841" width="10.625" style="87"/>
    <col min="11842" max="11842" width="22.25" style="87" customWidth="1"/>
    <col min="11843" max="11843" width="10.625" style="87"/>
    <col min="11844" max="11844" width="4.5" style="87" customWidth="1"/>
    <col min="11845" max="11845" width="11.375" style="87" customWidth="1"/>
    <col min="11846" max="11846" width="4.375" style="87" customWidth="1"/>
    <col min="11847" max="11847" width="10.5" style="87" customWidth="1"/>
    <col min="11848" max="11848" width="3.75" style="87" customWidth="1"/>
    <col min="11849" max="11849" width="10.625" style="87"/>
    <col min="11850" max="11850" width="4.625" style="87" customWidth="1"/>
    <col min="11851" max="11851" width="10.625" style="87"/>
    <col min="11852" max="11852" width="4.375" style="87" customWidth="1"/>
    <col min="11853" max="12075" width="10.625" style="87"/>
    <col min="12076" max="12076" width="15.875" style="87" customWidth="1"/>
    <col min="12077" max="12077" width="10.625" style="87"/>
    <col min="12078" max="12078" width="11.625" style="87" customWidth="1"/>
    <col min="12079" max="12079" width="13.25" style="87" customWidth="1"/>
    <col min="12080" max="12080" width="12.375" style="87" customWidth="1"/>
    <col min="12081" max="12081" width="10.625" style="87"/>
    <col min="12082" max="12082" width="13" style="87" customWidth="1"/>
    <col min="12083" max="12083" width="14.125" style="87" customWidth="1"/>
    <col min="12084" max="12086" width="10.625" style="87"/>
    <col min="12087" max="12087" width="21.5" style="87" customWidth="1"/>
    <col min="12088" max="12088" width="11.5" style="87" customWidth="1"/>
    <col min="12089" max="12089" width="12.5" style="87" customWidth="1"/>
    <col min="12090" max="12090" width="11.125" style="87" customWidth="1"/>
    <col min="12091" max="12092" width="10.625" style="87"/>
    <col min="12093" max="12093" width="13.125" style="87" customWidth="1"/>
    <col min="12094" max="12094" width="12.75" style="87" customWidth="1"/>
    <col min="12095" max="12097" width="10.625" style="87"/>
    <col min="12098" max="12098" width="22.25" style="87" customWidth="1"/>
    <col min="12099" max="12099" width="10.625" style="87"/>
    <col min="12100" max="12100" width="4.5" style="87" customWidth="1"/>
    <col min="12101" max="12101" width="11.375" style="87" customWidth="1"/>
    <col min="12102" max="12102" width="4.375" style="87" customWidth="1"/>
    <col min="12103" max="12103" width="10.5" style="87" customWidth="1"/>
    <col min="12104" max="12104" width="3.75" style="87" customWidth="1"/>
    <col min="12105" max="12105" width="10.625" style="87"/>
    <col min="12106" max="12106" width="4.625" style="87" customWidth="1"/>
    <col min="12107" max="12107" width="10.625" style="87"/>
    <col min="12108" max="12108" width="4.375" style="87" customWidth="1"/>
    <col min="12109" max="12331" width="10.625" style="87"/>
    <col min="12332" max="12332" width="15.875" style="87" customWidth="1"/>
    <col min="12333" max="12333" width="10.625" style="87"/>
    <col min="12334" max="12334" width="11.625" style="87" customWidth="1"/>
    <col min="12335" max="12335" width="13.25" style="87" customWidth="1"/>
    <col min="12336" max="12336" width="12.375" style="87" customWidth="1"/>
    <col min="12337" max="12337" width="10.625" style="87"/>
    <col min="12338" max="12338" width="13" style="87" customWidth="1"/>
    <col min="12339" max="12339" width="14.125" style="87" customWidth="1"/>
    <col min="12340" max="12342" width="10.625" style="87"/>
    <col min="12343" max="12343" width="21.5" style="87" customWidth="1"/>
    <col min="12344" max="12344" width="11.5" style="87" customWidth="1"/>
    <col min="12345" max="12345" width="12.5" style="87" customWidth="1"/>
    <col min="12346" max="12346" width="11.125" style="87" customWidth="1"/>
    <col min="12347" max="12348" width="10.625" style="87"/>
    <col min="12349" max="12349" width="13.125" style="87" customWidth="1"/>
    <col min="12350" max="12350" width="12.75" style="87" customWidth="1"/>
    <col min="12351" max="12353" width="10.625" style="87"/>
    <col min="12354" max="12354" width="22.25" style="87" customWidth="1"/>
    <col min="12355" max="12355" width="10.625" style="87"/>
    <col min="12356" max="12356" width="4.5" style="87" customWidth="1"/>
    <col min="12357" max="12357" width="11.375" style="87" customWidth="1"/>
    <col min="12358" max="12358" width="4.375" style="87" customWidth="1"/>
    <col min="12359" max="12359" width="10.5" style="87" customWidth="1"/>
    <col min="12360" max="12360" width="3.75" style="87" customWidth="1"/>
    <col min="12361" max="12361" width="10.625" style="87"/>
    <col min="12362" max="12362" width="4.625" style="87" customWidth="1"/>
    <col min="12363" max="12363" width="10.625" style="87"/>
    <col min="12364" max="12364" width="4.375" style="87" customWidth="1"/>
    <col min="12365" max="12587" width="10.625" style="87"/>
    <col min="12588" max="12588" width="15.875" style="87" customWidth="1"/>
    <col min="12589" max="12589" width="10.625" style="87"/>
    <col min="12590" max="12590" width="11.625" style="87" customWidth="1"/>
    <col min="12591" max="12591" width="13.25" style="87" customWidth="1"/>
    <col min="12592" max="12592" width="12.375" style="87" customWidth="1"/>
    <col min="12593" max="12593" width="10.625" style="87"/>
    <col min="12594" max="12594" width="13" style="87" customWidth="1"/>
    <col min="12595" max="12595" width="14.125" style="87" customWidth="1"/>
    <col min="12596" max="12598" width="10.625" style="87"/>
    <col min="12599" max="12599" width="21.5" style="87" customWidth="1"/>
    <col min="12600" max="12600" width="11.5" style="87" customWidth="1"/>
    <col min="12601" max="12601" width="12.5" style="87" customWidth="1"/>
    <col min="12602" max="12602" width="11.125" style="87" customWidth="1"/>
    <col min="12603" max="12604" width="10.625" style="87"/>
    <col min="12605" max="12605" width="13.125" style="87" customWidth="1"/>
    <col min="12606" max="12606" width="12.75" style="87" customWidth="1"/>
    <col min="12607" max="12609" width="10.625" style="87"/>
    <col min="12610" max="12610" width="22.25" style="87" customWidth="1"/>
    <col min="12611" max="12611" width="10.625" style="87"/>
    <col min="12612" max="12612" width="4.5" style="87" customWidth="1"/>
    <col min="12613" max="12613" width="11.375" style="87" customWidth="1"/>
    <col min="12614" max="12614" width="4.375" style="87" customWidth="1"/>
    <col min="12615" max="12615" width="10.5" style="87" customWidth="1"/>
    <col min="12616" max="12616" width="3.75" style="87" customWidth="1"/>
    <col min="12617" max="12617" width="10.625" style="87"/>
    <col min="12618" max="12618" width="4.625" style="87" customWidth="1"/>
    <col min="12619" max="12619" width="10.625" style="87"/>
    <col min="12620" max="12620" width="4.375" style="87" customWidth="1"/>
    <col min="12621" max="12843" width="10.625" style="87"/>
    <col min="12844" max="12844" width="15.875" style="87" customWidth="1"/>
    <col min="12845" max="12845" width="10.625" style="87"/>
    <col min="12846" max="12846" width="11.625" style="87" customWidth="1"/>
    <col min="12847" max="12847" width="13.25" style="87" customWidth="1"/>
    <col min="12848" max="12848" width="12.375" style="87" customWidth="1"/>
    <col min="12849" max="12849" width="10.625" style="87"/>
    <col min="12850" max="12850" width="13" style="87" customWidth="1"/>
    <col min="12851" max="12851" width="14.125" style="87" customWidth="1"/>
    <col min="12852" max="12854" width="10.625" style="87"/>
    <col min="12855" max="12855" width="21.5" style="87" customWidth="1"/>
    <col min="12856" max="12856" width="11.5" style="87" customWidth="1"/>
    <col min="12857" max="12857" width="12.5" style="87" customWidth="1"/>
    <col min="12858" max="12858" width="11.125" style="87" customWidth="1"/>
    <col min="12859" max="12860" width="10.625" style="87"/>
    <col min="12861" max="12861" width="13.125" style="87" customWidth="1"/>
    <col min="12862" max="12862" width="12.75" style="87" customWidth="1"/>
    <col min="12863" max="12865" width="10.625" style="87"/>
    <col min="12866" max="12866" width="22.25" style="87" customWidth="1"/>
    <col min="12867" max="12867" width="10.625" style="87"/>
    <col min="12868" max="12868" width="4.5" style="87" customWidth="1"/>
    <col min="12869" max="12869" width="11.375" style="87" customWidth="1"/>
    <col min="12870" max="12870" width="4.375" style="87" customWidth="1"/>
    <col min="12871" max="12871" width="10.5" style="87" customWidth="1"/>
    <col min="12872" max="12872" width="3.75" style="87" customWidth="1"/>
    <col min="12873" max="12873" width="10.625" style="87"/>
    <col min="12874" max="12874" width="4.625" style="87" customWidth="1"/>
    <col min="12875" max="12875" width="10.625" style="87"/>
    <col min="12876" max="12876" width="4.375" style="87" customWidth="1"/>
    <col min="12877" max="13099" width="10.625" style="87"/>
    <col min="13100" max="13100" width="15.875" style="87" customWidth="1"/>
    <col min="13101" max="13101" width="10.625" style="87"/>
    <col min="13102" max="13102" width="11.625" style="87" customWidth="1"/>
    <col min="13103" max="13103" width="13.25" style="87" customWidth="1"/>
    <col min="13104" max="13104" width="12.375" style="87" customWidth="1"/>
    <col min="13105" max="13105" width="10.625" style="87"/>
    <col min="13106" max="13106" width="13" style="87" customWidth="1"/>
    <col min="13107" max="13107" width="14.125" style="87" customWidth="1"/>
    <col min="13108" max="13110" width="10.625" style="87"/>
    <col min="13111" max="13111" width="21.5" style="87" customWidth="1"/>
    <col min="13112" max="13112" width="11.5" style="87" customWidth="1"/>
    <col min="13113" max="13113" width="12.5" style="87" customWidth="1"/>
    <col min="13114" max="13114" width="11.125" style="87" customWidth="1"/>
    <col min="13115" max="13116" width="10.625" style="87"/>
    <col min="13117" max="13117" width="13.125" style="87" customWidth="1"/>
    <col min="13118" max="13118" width="12.75" style="87" customWidth="1"/>
    <col min="13119" max="13121" width="10.625" style="87"/>
    <col min="13122" max="13122" width="22.25" style="87" customWidth="1"/>
    <col min="13123" max="13123" width="10.625" style="87"/>
    <col min="13124" max="13124" width="4.5" style="87" customWidth="1"/>
    <col min="13125" max="13125" width="11.375" style="87" customWidth="1"/>
    <col min="13126" max="13126" width="4.375" style="87" customWidth="1"/>
    <col min="13127" max="13127" width="10.5" style="87" customWidth="1"/>
    <col min="13128" max="13128" width="3.75" style="87" customWidth="1"/>
    <col min="13129" max="13129" width="10.625" style="87"/>
    <col min="13130" max="13130" width="4.625" style="87" customWidth="1"/>
    <col min="13131" max="13131" width="10.625" style="87"/>
    <col min="13132" max="13132" width="4.375" style="87" customWidth="1"/>
    <col min="13133" max="13355" width="10.625" style="87"/>
    <col min="13356" max="13356" width="15.875" style="87" customWidth="1"/>
    <col min="13357" max="13357" width="10.625" style="87"/>
    <col min="13358" max="13358" width="11.625" style="87" customWidth="1"/>
    <col min="13359" max="13359" width="13.25" style="87" customWidth="1"/>
    <col min="13360" max="13360" width="12.375" style="87" customWidth="1"/>
    <col min="13361" max="13361" width="10.625" style="87"/>
    <col min="13362" max="13362" width="13" style="87" customWidth="1"/>
    <col min="13363" max="13363" width="14.125" style="87" customWidth="1"/>
    <col min="13364" max="13366" width="10.625" style="87"/>
    <col min="13367" max="13367" width="21.5" style="87" customWidth="1"/>
    <col min="13368" max="13368" width="11.5" style="87" customWidth="1"/>
    <col min="13369" max="13369" width="12.5" style="87" customWidth="1"/>
    <col min="13370" max="13370" width="11.125" style="87" customWidth="1"/>
    <col min="13371" max="13372" width="10.625" style="87"/>
    <col min="13373" max="13373" width="13.125" style="87" customWidth="1"/>
    <col min="13374" max="13374" width="12.75" style="87" customWidth="1"/>
    <col min="13375" max="13377" width="10.625" style="87"/>
    <col min="13378" max="13378" width="22.25" style="87" customWidth="1"/>
    <col min="13379" max="13379" width="10.625" style="87"/>
    <col min="13380" max="13380" width="4.5" style="87" customWidth="1"/>
    <col min="13381" max="13381" width="11.375" style="87" customWidth="1"/>
    <col min="13382" max="13382" width="4.375" style="87" customWidth="1"/>
    <col min="13383" max="13383" width="10.5" style="87" customWidth="1"/>
    <col min="13384" max="13384" width="3.75" style="87" customWidth="1"/>
    <col min="13385" max="13385" width="10.625" style="87"/>
    <col min="13386" max="13386" width="4.625" style="87" customWidth="1"/>
    <col min="13387" max="13387" width="10.625" style="87"/>
    <col min="13388" max="13388" width="4.375" style="87" customWidth="1"/>
    <col min="13389" max="13611" width="10.625" style="87"/>
    <col min="13612" max="13612" width="15.875" style="87" customWidth="1"/>
    <col min="13613" max="13613" width="10.625" style="87"/>
    <col min="13614" max="13614" width="11.625" style="87" customWidth="1"/>
    <col min="13615" max="13615" width="13.25" style="87" customWidth="1"/>
    <col min="13616" max="13616" width="12.375" style="87" customWidth="1"/>
    <col min="13617" max="13617" width="10.625" style="87"/>
    <col min="13618" max="13618" width="13" style="87" customWidth="1"/>
    <col min="13619" max="13619" width="14.125" style="87" customWidth="1"/>
    <col min="13620" max="13622" width="10.625" style="87"/>
    <col min="13623" max="13623" width="21.5" style="87" customWidth="1"/>
    <col min="13624" max="13624" width="11.5" style="87" customWidth="1"/>
    <col min="13625" max="13625" width="12.5" style="87" customWidth="1"/>
    <col min="13626" max="13626" width="11.125" style="87" customWidth="1"/>
    <col min="13627" max="13628" width="10.625" style="87"/>
    <col min="13629" max="13629" width="13.125" style="87" customWidth="1"/>
    <col min="13630" max="13630" width="12.75" style="87" customWidth="1"/>
    <col min="13631" max="13633" width="10.625" style="87"/>
    <col min="13634" max="13634" width="22.25" style="87" customWidth="1"/>
    <col min="13635" max="13635" width="10.625" style="87"/>
    <col min="13636" max="13636" width="4.5" style="87" customWidth="1"/>
    <col min="13637" max="13637" width="11.375" style="87" customWidth="1"/>
    <col min="13638" max="13638" width="4.375" style="87" customWidth="1"/>
    <col min="13639" max="13639" width="10.5" style="87" customWidth="1"/>
    <col min="13640" max="13640" width="3.75" style="87" customWidth="1"/>
    <col min="13641" max="13641" width="10.625" style="87"/>
    <col min="13642" max="13642" width="4.625" style="87" customWidth="1"/>
    <col min="13643" max="13643" width="10.625" style="87"/>
    <col min="13644" max="13644" width="4.375" style="87" customWidth="1"/>
    <col min="13645" max="13867" width="10.625" style="87"/>
    <col min="13868" max="13868" width="15.875" style="87" customWidth="1"/>
    <col min="13869" max="13869" width="10.625" style="87"/>
    <col min="13870" max="13870" width="11.625" style="87" customWidth="1"/>
    <col min="13871" max="13871" width="13.25" style="87" customWidth="1"/>
    <col min="13872" max="13872" width="12.375" style="87" customWidth="1"/>
    <col min="13873" max="13873" width="10.625" style="87"/>
    <col min="13874" max="13874" width="13" style="87" customWidth="1"/>
    <col min="13875" max="13875" width="14.125" style="87" customWidth="1"/>
    <col min="13876" max="13878" width="10.625" style="87"/>
    <col min="13879" max="13879" width="21.5" style="87" customWidth="1"/>
    <col min="13880" max="13880" width="11.5" style="87" customWidth="1"/>
    <col min="13881" max="13881" width="12.5" style="87" customWidth="1"/>
    <col min="13882" max="13882" width="11.125" style="87" customWidth="1"/>
    <col min="13883" max="13884" width="10.625" style="87"/>
    <col min="13885" max="13885" width="13.125" style="87" customWidth="1"/>
    <col min="13886" max="13886" width="12.75" style="87" customWidth="1"/>
    <col min="13887" max="13889" width="10.625" style="87"/>
    <col min="13890" max="13890" width="22.25" style="87" customWidth="1"/>
    <col min="13891" max="13891" width="10.625" style="87"/>
    <col min="13892" max="13892" width="4.5" style="87" customWidth="1"/>
    <col min="13893" max="13893" width="11.375" style="87" customWidth="1"/>
    <col min="13894" max="13894" width="4.375" style="87" customWidth="1"/>
    <col min="13895" max="13895" width="10.5" style="87" customWidth="1"/>
    <col min="13896" max="13896" width="3.75" style="87" customWidth="1"/>
    <col min="13897" max="13897" width="10.625" style="87"/>
    <col min="13898" max="13898" width="4.625" style="87" customWidth="1"/>
    <col min="13899" max="13899" width="10.625" style="87"/>
    <col min="13900" max="13900" width="4.375" style="87" customWidth="1"/>
    <col min="13901" max="14123" width="10.625" style="87"/>
    <col min="14124" max="14124" width="15.875" style="87" customWidth="1"/>
    <col min="14125" max="14125" width="10.625" style="87"/>
    <col min="14126" max="14126" width="11.625" style="87" customWidth="1"/>
    <col min="14127" max="14127" width="13.25" style="87" customWidth="1"/>
    <col min="14128" max="14128" width="12.375" style="87" customWidth="1"/>
    <col min="14129" max="14129" width="10.625" style="87"/>
    <col min="14130" max="14130" width="13" style="87" customWidth="1"/>
    <col min="14131" max="14131" width="14.125" style="87" customWidth="1"/>
    <col min="14132" max="14134" width="10.625" style="87"/>
    <col min="14135" max="14135" width="21.5" style="87" customWidth="1"/>
    <col min="14136" max="14136" width="11.5" style="87" customWidth="1"/>
    <col min="14137" max="14137" width="12.5" style="87" customWidth="1"/>
    <col min="14138" max="14138" width="11.125" style="87" customWidth="1"/>
    <col min="14139" max="14140" width="10.625" style="87"/>
    <col min="14141" max="14141" width="13.125" style="87" customWidth="1"/>
    <col min="14142" max="14142" width="12.75" style="87" customWidth="1"/>
    <col min="14143" max="14145" width="10.625" style="87"/>
    <col min="14146" max="14146" width="22.25" style="87" customWidth="1"/>
    <col min="14147" max="14147" width="10.625" style="87"/>
    <col min="14148" max="14148" width="4.5" style="87" customWidth="1"/>
    <col min="14149" max="14149" width="11.375" style="87" customWidth="1"/>
    <col min="14150" max="14150" width="4.375" style="87" customWidth="1"/>
    <col min="14151" max="14151" width="10.5" style="87" customWidth="1"/>
    <col min="14152" max="14152" width="3.75" style="87" customWidth="1"/>
    <col min="14153" max="14153" width="10.625" style="87"/>
    <col min="14154" max="14154" width="4.625" style="87" customWidth="1"/>
    <col min="14155" max="14155" width="10.625" style="87"/>
    <col min="14156" max="14156" width="4.375" style="87" customWidth="1"/>
    <col min="14157" max="14379" width="10.625" style="87"/>
    <col min="14380" max="14380" width="15.875" style="87" customWidth="1"/>
    <col min="14381" max="14381" width="10.625" style="87"/>
    <col min="14382" max="14382" width="11.625" style="87" customWidth="1"/>
    <col min="14383" max="14383" width="13.25" style="87" customWidth="1"/>
    <col min="14384" max="14384" width="12.375" style="87" customWidth="1"/>
    <col min="14385" max="14385" width="10.625" style="87"/>
    <col min="14386" max="14386" width="13" style="87" customWidth="1"/>
    <col min="14387" max="14387" width="14.125" style="87" customWidth="1"/>
    <col min="14388" max="14390" width="10.625" style="87"/>
    <col min="14391" max="14391" width="21.5" style="87" customWidth="1"/>
    <col min="14392" max="14392" width="11.5" style="87" customWidth="1"/>
    <col min="14393" max="14393" width="12.5" style="87" customWidth="1"/>
    <col min="14394" max="14394" width="11.125" style="87" customWidth="1"/>
    <col min="14395" max="14396" width="10.625" style="87"/>
    <col min="14397" max="14397" width="13.125" style="87" customWidth="1"/>
    <col min="14398" max="14398" width="12.75" style="87" customWidth="1"/>
    <col min="14399" max="14401" width="10.625" style="87"/>
    <col min="14402" max="14402" width="22.25" style="87" customWidth="1"/>
    <col min="14403" max="14403" width="10.625" style="87"/>
    <col min="14404" max="14404" width="4.5" style="87" customWidth="1"/>
    <col min="14405" max="14405" width="11.375" style="87" customWidth="1"/>
    <col min="14406" max="14406" width="4.375" style="87" customWidth="1"/>
    <col min="14407" max="14407" width="10.5" style="87" customWidth="1"/>
    <col min="14408" max="14408" width="3.75" style="87" customWidth="1"/>
    <col min="14409" max="14409" width="10.625" style="87"/>
    <col min="14410" max="14410" width="4.625" style="87" customWidth="1"/>
    <col min="14411" max="14411" width="10.625" style="87"/>
    <col min="14412" max="14412" width="4.375" style="87" customWidth="1"/>
    <col min="14413" max="14635" width="10.625" style="87"/>
    <col min="14636" max="14636" width="15.875" style="87" customWidth="1"/>
    <col min="14637" max="14637" width="10.625" style="87"/>
    <col min="14638" max="14638" width="11.625" style="87" customWidth="1"/>
    <col min="14639" max="14639" width="13.25" style="87" customWidth="1"/>
    <col min="14640" max="14640" width="12.375" style="87" customWidth="1"/>
    <col min="14641" max="14641" width="10.625" style="87"/>
    <col min="14642" max="14642" width="13" style="87" customWidth="1"/>
    <col min="14643" max="14643" width="14.125" style="87" customWidth="1"/>
    <col min="14644" max="14646" width="10.625" style="87"/>
    <col min="14647" max="14647" width="21.5" style="87" customWidth="1"/>
    <col min="14648" max="14648" width="11.5" style="87" customWidth="1"/>
    <col min="14649" max="14649" width="12.5" style="87" customWidth="1"/>
    <col min="14650" max="14650" width="11.125" style="87" customWidth="1"/>
    <col min="14651" max="14652" width="10.625" style="87"/>
    <col min="14653" max="14653" width="13.125" style="87" customWidth="1"/>
    <col min="14654" max="14654" width="12.75" style="87" customWidth="1"/>
    <col min="14655" max="14657" width="10.625" style="87"/>
    <col min="14658" max="14658" width="22.25" style="87" customWidth="1"/>
    <col min="14659" max="14659" width="10.625" style="87"/>
    <col min="14660" max="14660" width="4.5" style="87" customWidth="1"/>
    <col min="14661" max="14661" width="11.375" style="87" customWidth="1"/>
    <col min="14662" max="14662" width="4.375" style="87" customWidth="1"/>
    <col min="14663" max="14663" width="10.5" style="87" customWidth="1"/>
    <col min="14664" max="14664" width="3.75" style="87" customWidth="1"/>
    <col min="14665" max="14665" width="10.625" style="87"/>
    <col min="14666" max="14666" width="4.625" style="87" customWidth="1"/>
    <col min="14667" max="14667" width="10.625" style="87"/>
    <col min="14668" max="14668" width="4.375" style="87" customWidth="1"/>
    <col min="14669" max="14891" width="10.625" style="87"/>
    <col min="14892" max="14892" width="15.875" style="87" customWidth="1"/>
    <col min="14893" max="14893" width="10.625" style="87"/>
    <col min="14894" max="14894" width="11.625" style="87" customWidth="1"/>
    <col min="14895" max="14895" width="13.25" style="87" customWidth="1"/>
    <col min="14896" max="14896" width="12.375" style="87" customWidth="1"/>
    <col min="14897" max="14897" width="10.625" style="87"/>
    <col min="14898" max="14898" width="13" style="87" customWidth="1"/>
    <col min="14899" max="14899" width="14.125" style="87" customWidth="1"/>
    <col min="14900" max="14902" width="10.625" style="87"/>
    <col min="14903" max="14903" width="21.5" style="87" customWidth="1"/>
    <col min="14904" max="14904" width="11.5" style="87" customWidth="1"/>
    <col min="14905" max="14905" width="12.5" style="87" customWidth="1"/>
    <col min="14906" max="14906" width="11.125" style="87" customWidth="1"/>
    <col min="14907" max="14908" width="10.625" style="87"/>
    <col min="14909" max="14909" width="13.125" style="87" customWidth="1"/>
    <col min="14910" max="14910" width="12.75" style="87" customWidth="1"/>
    <col min="14911" max="14913" width="10.625" style="87"/>
    <col min="14914" max="14914" width="22.25" style="87" customWidth="1"/>
    <col min="14915" max="14915" width="10.625" style="87"/>
    <col min="14916" max="14916" width="4.5" style="87" customWidth="1"/>
    <col min="14917" max="14917" width="11.375" style="87" customWidth="1"/>
    <col min="14918" max="14918" width="4.375" style="87" customWidth="1"/>
    <col min="14919" max="14919" width="10.5" style="87" customWidth="1"/>
    <col min="14920" max="14920" width="3.75" style="87" customWidth="1"/>
    <col min="14921" max="14921" width="10.625" style="87"/>
    <col min="14922" max="14922" width="4.625" style="87" customWidth="1"/>
    <col min="14923" max="14923" width="10.625" style="87"/>
    <col min="14924" max="14924" width="4.375" style="87" customWidth="1"/>
    <col min="14925" max="15147" width="10.625" style="87"/>
    <col min="15148" max="15148" width="15.875" style="87" customWidth="1"/>
    <col min="15149" max="15149" width="10.625" style="87"/>
    <col min="15150" max="15150" width="11.625" style="87" customWidth="1"/>
    <col min="15151" max="15151" width="13.25" style="87" customWidth="1"/>
    <col min="15152" max="15152" width="12.375" style="87" customWidth="1"/>
    <col min="15153" max="15153" width="10.625" style="87"/>
    <col min="15154" max="15154" width="13" style="87" customWidth="1"/>
    <col min="15155" max="15155" width="14.125" style="87" customWidth="1"/>
    <col min="15156" max="15158" width="10.625" style="87"/>
    <col min="15159" max="15159" width="21.5" style="87" customWidth="1"/>
    <col min="15160" max="15160" width="11.5" style="87" customWidth="1"/>
    <col min="15161" max="15161" width="12.5" style="87" customWidth="1"/>
    <col min="15162" max="15162" width="11.125" style="87" customWidth="1"/>
    <col min="15163" max="15164" width="10.625" style="87"/>
    <col min="15165" max="15165" width="13.125" style="87" customWidth="1"/>
    <col min="15166" max="15166" width="12.75" style="87" customWidth="1"/>
    <col min="15167" max="15169" width="10.625" style="87"/>
    <col min="15170" max="15170" width="22.25" style="87" customWidth="1"/>
    <col min="15171" max="15171" width="10.625" style="87"/>
    <col min="15172" max="15172" width="4.5" style="87" customWidth="1"/>
    <col min="15173" max="15173" width="11.375" style="87" customWidth="1"/>
    <col min="15174" max="15174" width="4.375" style="87" customWidth="1"/>
    <col min="15175" max="15175" width="10.5" style="87" customWidth="1"/>
    <col min="15176" max="15176" width="3.75" style="87" customWidth="1"/>
    <col min="15177" max="15177" width="10.625" style="87"/>
    <col min="15178" max="15178" width="4.625" style="87" customWidth="1"/>
    <col min="15179" max="15179" width="10.625" style="87"/>
    <col min="15180" max="15180" width="4.375" style="87" customWidth="1"/>
    <col min="15181" max="15403" width="10.625" style="87"/>
    <col min="15404" max="15404" width="15.875" style="87" customWidth="1"/>
    <col min="15405" max="15405" width="10.625" style="87"/>
    <col min="15406" max="15406" width="11.625" style="87" customWidth="1"/>
    <col min="15407" max="15407" width="13.25" style="87" customWidth="1"/>
    <col min="15408" max="15408" width="12.375" style="87" customWidth="1"/>
    <col min="15409" max="15409" width="10.625" style="87"/>
    <col min="15410" max="15410" width="13" style="87" customWidth="1"/>
    <col min="15411" max="15411" width="14.125" style="87" customWidth="1"/>
    <col min="15412" max="15414" width="10.625" style="87"/>
    <col min="15415" max="15415" width="21.5" style="87" customWidth="1"/>
    <col min="15416" max="15416" width="11.5" style="87" customWidth="1"/>
    <col min="15417" max="15417" width="12.5" style="87" customWidth="1"/>
    <col min="15418" max="15418" width="11.125" style="87" customWidth="1"/>
    <col min="15419" max="15420" width="10.625" style="87"/>
    <col min="15421" max="15421" width="13.125" style="87" customWidth="1"/>
    <col min="15422" max="15422" width="12.75" style="87" customWidth="1"/>
    <col min="15423" max="15425" width="10.625" style="87"/>
    <col min="15426" max="15426" width="22.25" style="87" customWidth="1"/>
    <col min="15427" max="15427" width="10.625" style="87"/>
    <col min="15428" max="15428" width="4.5" style="87" customWidth="1"/>
    <col min="15429" max="15429" width="11.375" style="87" customWidth="1"/>
    <col min="15430" max="15430" width="4.375" style="87" customWidth="1"/>
    <col min="15431" max="15431" width="10.5" style="87" customWidth="1"/>
    <col min="15432" max="15432" width="3.75" style="87" customWidth="1"/>
    <col min="15433" max="15433" width="10.625" style="87"/>
    <col min="15434" max="15434" width="4.625" style="87" customWidth="1"/>
    <col min="15435" max="15435" width="10.625" style="87"/>
    <col min="15436" max="15436" width="4.375" style="87" customWidth="1"/>
    <col min="15437" max="15659" width="10.625" style="87"/>
    <col min="15660" max="15660" width="15.875" style="87" customWidth="1"/>
    <col min="15661" max="15661" width="10.625" style="87"/>
    <col min="15662" max="15662" width="11.625" style="87" customWidth="1"/>
    <col min="15663" max="15663" width="13.25" style="87" customWidth="1"/>
    <col min="15664" max="15664" width="12.375" style="87" customWidth="1"/>
    <col min="15665" max="15665" width="10.625" style="87"/>
    <col min="15666" max="15666" width="13" style="87" customWidth="1"/>
    <col min="15667" max="15667" width="14.125" style="87" customWidth="1"/>
    <col min="15668" max="15670" width="10.625" style="87"/>
    <col min="15671" max="15671" width="21.5" style="87" customWidth="1"/>
    <col min="15672" max="15672" width="11.5" style="87" customWidth="1"/>
    <col min="15673" max="15673" width="12.5" style="87" customWidth="1"/>
    <col min="15674" max="15674" width="11.125" style="87" customWidth="1"/>
    <col min="15675" max="15676" width="10.625" style="87"/>
    <col min="15677" max="15677" width="13.125" style="87" customWidth="1"/>
    <col min="15678" max="15678" width="12.75" style="87" customWidth="1"/>
    <col min="15679" max="15681" width="10.625" style="87"/>
    <col min="15682" max="15682" width="22.25" style="87" customWidth="1"/>
    <col min="15683" max="15683" width="10.625" style="87"/>
    <col min="15684" max="15684" width="4.5" style="87" customWidth="1"/>
    <col min="15685" max="15685" width="11.375" style="87" customWidth="1"/>
    <col min="15686" max="15686" width="4.375" style="87" customWidth="1"/>
    <col min="15687" max="15687" width="10.5" style="87" customWidth="1"/>
    <col min="15688" max="15688" width="3.75" style="87" customWidth="1"/>
    <col min="15689" max="15689" width="10.625" style="87"/>
    <col min="15690" max="15690" width="4.625" style="87" customWidth="1"/>
    <col min="15691" max="15691" width="10.625" style="87"/>
    <col min="15692" max="15692" width="4.375" style="87" customWidth="1"/>
    <col min="15693" max="15915" width="10.625" style="87"/>
    <col min="15916" max="15916" width="15.875" style="87" customWidth="1"/>
    <col min="15917" max="15917" width="10.625" style="87"/>
    <col min="15918" max="15918" width="11.625" style="87" customWidth="1"/>
    <col min="15919" max="15919" width="13.25" style="87" customWidth="1"/>
    <col min="15920" max="15920" width="12.375" style="87" customWidth="1"/>
    <col min="15921" max="15921" width="10.625" style="87"/>
    <col min="15922" max="15922" width="13" style="87" customWidth="1"/>
    <col min="15923" max="15923" width="14.125" style="87" customWidth="1"/>
    <col min="15924" max="15926" width="10.625" style="87"/>
    <col min="15927" max="15927" width="21.5" style="87" customWidth="1"/>
    <col min="15928" max="15928" width="11.5" style="87" customWidth="1"/>
    <col min="15929" max="15929" width="12.5" style="87" customWidth="1"/>
    <col min="15930" max="15930" width="11.125" style="87" customWidth="1"/>
    <col min="15931" max="15932" width="10.625" style="87"/>
    <col min="15933" max="15933" width="13.125" style="87" customWidth="1"/>
    <col min="15934" max="15934" width="12.75" style="87" customWidth="1"/>
    <col min="15935" max="15937" width="10.625" style="87"/>
    <col min="15938" max="15938" width="22.25" style="87" customWidth="1"/>
    <col min="15939" max="15939" width="10.625" style="87"/>
    <col min="15940" max="15940" width="4.5" style="87" customWidth="1"/>
    <col min="15941" max="15941" width="11.375" style="87" customWidth="1"/>
    <col min="15942" max="15942" width="4.375" style="87" customWidth="1"/>
    <col min="15943" max="15943" width="10.5" style="87" customWidth="1"/>
    <col min="15944" max="15944" width="3.75" style="87" customWidth="1"/>
    <col min="15945" max="15945" width="10.625" style="87"/>
    <col min="15946" max="15946" width="4.625" style="87" customWidth="1"/>
    <col min="15947" max="15947" width="10.625" style="87"/>
    <col min="15948" max="15948" width="4.375" style="87" customWidth="1"/>
    <col min="15949" max="16171" width="10.625" style="87"/>
    <col min="16172" max="16172" width="15.875" style="87" customWidth="1"/>
    <col min="16173" max="16173" width="10.625" style="87"/>
    <col min="16174" max="16174" width="11.625" style="87" customWidth="1"/>
    <col min="16175" max="16175" width="13.25" style="87" customWidth="1"/>
    <col min="16176" max="16176" width="12.375" style="87" customWidth="1"/>
    <col min="16177" max="16177" width="10.625" style="87"/>
    <col min="16178" max="16178" width="13" style="87" customWidth="1"/>
    <col min="16179" max="16179" width="14.125" style="87" customWidth="1"/>
    <col min="16180" max="16182" width="10.625" style="87"/>
    <col min="16183" max="16183" width="21.5" style="87" customWidth="1"/>
    <col min="16184" max="16184" width="11.5" style="87" customWidth="1"/>
    <col min="16185" max="16185" width="12.5" style="87" customWidth="1"/>
    <col min="16186" max="16186" width="11.125" style="87" customWidth="1"/>
    <col min="16187" max="16188" width="10.625" style="87"/>
    <col min="16189" max="16189" width="13.125" style="87" customWidth="1"/>
    <col min="16190" max="16190" width="12.75" style="87" customWidth="1"/>
    <col min="16191" max="16193" width="10.625" style="87"/>
    <col min="16194" max="16194" width="22.25" style="87" customWidth="1"/>
    <col min="16195" max="16195" width="10.625" style="87"/>
    <col min="16196" max="16196" width="4.5" style="87" customWidth="1"/>
    <col min="16197" max="16197" width="11.375" style="87" customWidth="1"/>
    <col min="16198" max="16198" width="4.375" style="87" customWidth="1"/>
    <col min="16199" max="16199" width="10.5" style="87" customWidth="1"/>
    <col min="16200" max="16200" width="3.75" style="87" customWidth="1"/>
    <col min="16201" max="16201" width="10.625" style="87"/>
    <col min="16202" max="16202" width="4.625" style="87" customWidth="1"/>
    <col min="16203" max="16203" width="10.625" style="87"/>
    <col min="16204" max="16204" width="4.375" style="87" customWidth="1"/>
    <col min="16205" max="16384" width="10.625" style="87"/>
  </cols>
  <sheetData>
    <row r="1" spans="1:107" x14ac:dyDescent="0.25">
      <c r="I1" s="755"/>
      <c r="J1" s="755"/>
      <c r="U1" s="755"/>
      <c r="V1" s="755"/>
      <c r="AG1" s="755"/>
      <c r="AH1" s="755"/>
      <c r="AS1" s="755"/>
      <c r="AT1" s="755"/>
      <c r="BE1" s="755"/>
      <c r="BF1" s="755"/>
    </row>
    <row r="2" spans="1:107" ht="15.75" x14ac:dyDescent="0.25">
      <c r="A2" s="187" t="s">
        <v>0</v>
      </c>
      <c r="I2" s="755"/>
      <c r="J2" s="755"/>
      <c r="M2" s="187" t="s">
        <v>0</v>
      </c>
      <c r="U2" s="755"/>
      <c r="V2" s="755"/>
      <c r="Y2" s="187" t="s">
        <v>0</v>
      </c>
      <c r="AG2" s="755"/>
      <c r="AH2" s="755"/>
      <c r="AK2" s="187" t="s">
        <v>0</v>
      </c>
      <c r="AS2" s="755"/>
      <c r="AT2" s="755"/>
      <c r="AW2" s="187" t="s">
        <v>0</v>
      </c>
      <c r="BE2" s="755"/>
      <c r="BF2" s="755"/>
    </row>
    <row r="3" spans="1:107" x14ac:dyDescent="0.25">
      <c r="A3" s="87" t="s">
        <v>1</v>
      </c>
      <c r="I3" s="755"/>
      <c r="J3" s="755"/>
      <c r="M3" s="87" t="s">
        <v>1</v>
      </c>
      <c r="U3" s="755"/>
      <c r="V3" s="755"/>
      <c r="Y3" s="87" t="s">
        <v>1</v>
      </c>
      <c r="AG3" s="755"/>
      <c r="AH3" s="755"/>
      <c r="AK3" s="87" t="s">
        <v>1</v>
      </c>
      <c r="AS3" s="755"/>
      <c r="AT3" s="755"/>
      <c r="AW3" s="87" t="s">
        <v>1</v>
      </c>
      <c r="BE3" s="755"/>
      <c r="BF3" s="755"/>
    </row>
    <row r="4" spans="1:107" x14ac:dyDescent="0.25">
      <c r="A4" s="87" t="s">
        <v>491</v>
      </c>
      <c r="I4" s="755"/>
      <c r="J4" s="755"/>
      <c r="M4" s="87" t="s">
        <v>491</v>
      </c>
      <c r="U4" s="755"/>
      <c r="V4" s="755"/>
      <c r="Y4" s="87" t="s">
        <v>491</v>
      </c>
      <c r="AG4" s="755"/>
      <c r="AH4" s="755"/>
      <c r="AK4" s="87" t="s">
        <v>491</v>
      </c>
      <c r="AS4" s="755"/>
      <c r="AT4" s="755"/>
      <c r="AW4" s="87" t="s">
        <v>491</v>
      </c>
      <c r="BE4" s="755"/>
      <c r="BF4" s="755"/>
    </row>
    <row r="5" spans="1:107" x14ac:dyDescent="0.25">
      <c r="A5" s="87" t="s">
        <v>492</v>
      </c>
      <c r="I5" s="755"/>
      <c r="J5" s="755"/>
      <c r="M5" s="87" t="s">
        <v>492</v>
      </c>
      <c r="U5" s="755"/>
      <c r="V5" s="755"/>
      <c r="Y5" s="87" t="s">
        <v>492</v>
      </c>
      <c r="AG5" s="755"/>
      <c r="AH5" s="755"/>
      <c r="AK5" s="87" t="s">
        <v>492</v>
      </c>
      <c r="AS5" s="755"/>
      <c r="AT5" s="755"/>
      <c r="AW5" s="87" t="s">
        <v>492</v>
      </c>
      <c r="BE5" s="755"/>
      <c r="BF5" s="755"/>
    </row>
    <row r="7" spans="1:107" ht="15.75" x14ac:dyDescent="0.25">
      <c r="A7" s="777" t="s">
        <v>611</v>
      </c>
      <c r="B7" s="777"/>
      <c r="C7" s="777"/>
      <c r="D7" s="777"/>
      <c r="E7" s="777"/>
      <c r="F7" s="777"/>
      <c r="G7" s="777"/>
      <c r="H7" s="777"/>
      <c r="I7" s="777"/>
      <c r="J7" s="777"/>
      <c r="K7" s="777"/>
      <c r="M7" s="777" t="s">
        <v>612</v>
      </c>
      <c r="N7" s="777"/>
      <c r="O7" s="777"/>
      <c r="P7" s="777"/>
      <c r="Q7" s="777"/>
      <c r="R7" s="777"/>
      <c r="S7" s="777"/>
      <c r="T7" s="777"/>
      <c r="U7" s="777"/>
      <c r="V7" s="777"/>
      <c r="W7" s="777"/>
      <c r="Y7" s="777" t="s">
        <v>613</v>
      </c>
      <c r="Z7" s="777"/>
      <c r="AA7" s="777"/>
      <c r="AB7" s="777"/>
      <c r="AC7" s="777"/>
      <c r="AD7" s="777"/>
      <c r="AE7" s="777"/>
      <c r="AF7" s="777"/>
      <c r="AG7" s="777"/>
      <c r="AH7" s="777"/>
      <c r="AI7" s="777"/>
      <c r="AK7" s="777" t="s">
        <v>614</v>
      </c>
      <c r="AL7" s="777"/>
      <c r="AM7" s="777"/>
      <c r="AN7" s="777"/>
      <c r="AO7" s="777"/>
      <c r="AP7" s="777"/>
      <c r="AQ7" s="777"/>
      <c r="AR7" s="777"/>
      <c r="AS7" s="777"/>
      <c r="AT7" s="777"/>
      <c r="AU7" s="777"/>
      <c r="AW7" s="777" t="s">
        <v>615</v>
      </c>
      <c r="AX7" s="777"/>
      <c r="AY7" s="777"/>
      <c r="AZ7" s="777"/>
      <c r="BA7" s="777"/>
      <c r="BB7" s="777"/>
      <c r="BC7" s="777"/>
      <c r="BD7" s="777"/>
      <c r="BE7" s="777"/>
      <c r="BF7" s="777"/>
      <c r="BG7" s="777"/>
    </row>
    <row r="11" spans="1:107" x14ac:dyDescent="0.25">
      <c r="A11" s="143" t="s">
        <v>418</v>
      </c>
      <c r="M11" s="143" t="s">
        <v>418</v>
      </c>
    </row>
    <row r="12" spans="1:107" ht="15.75" thickBot="1" x14ac:dyDescent="0.3"/>
    <row r="13" spans="1:107" ht="15.75" thickBot="1" x14ac:dyDescent="0.3">
      <c r="A13" s="186" t="s">
        <v>570</v>
      </c>
      <c r="M13" s="186" t="s">
        <v>388</v>
      </c>
      <c r="Y13" s="186" t="s">
        <v>135</v>
      </c>
      <c r="AK13" s="186" t="s">
        <v>489</v>
      </c>
      <c r="AW13" s="186" t="s">
        <v>490</v>
      </c>
    </row>
    <row r="15" spans="1:107" ht="58.5" customHeight="1" x14ac:dyDescent="0.25">
      <c r="A15" s="144" t="s">
        <v>376</v>
      </c>
      <c r="B15" s="145" t="s">
        <v>377</v>
      </c>
      <c r="C15" s="146" t="s">
        <v>396</v>
      </c>
      <c r="D15" s="147" t="s">
        <v>419</v>
      </c>
      <c r="E15" s="146" t="s">
        <v>396</v>
      </c>
      <c r="F15" s="145" t="s">
        <v>420</v>
      </c>
      <c r="G15" s="146" t="s">
        <v>396</v>
      </c>
      <c r="H15" s="145" t="s">
        <v>421</v>
      </c>
      <c r="I15" s="146" t="s">
        <v>396</v>
      </c>
      <c r="J15" s="145" t="s">
        <v>422</v>
      </c>
      <c r="K15" s="146" t="s">
        <v>396</v>
      </c>
      <c r="M15" s="144" t="s">
        <v>376</v>
      </c>
      <c r="N15" s="145" t="s">
        <v>377</v>
      </c>
      <c r="O15" s="146" t="s">
        <v>396</v>
      </c>
      <c r="P15" s="147" t="s">
        <v>419</v>
      </c>
      <c r="Q15" s="146" t="s">
        <v>396</v>
      </c>
      <c r="R15" s="145" t="s">
        <v>420</v>
      </c>
      <c r="S15" s="146" t="s">
        <v>396</v>
      </c>
      <c r="T15" s="145" t="s">
        <v>421</v>
      </c>
      <c r="U15" s="146" t="s">
        <v>396</v>
      </c>
      <c r="V15" s="145" t="s">
        <v>422</v>
      </c>
      <c r="W15" s="146" t="s">
        <v>396</v>
      </c>
      <c r="Y15" s="144" t="s">
        <v>376</v>
      </c>
      <c r="Z15" s="145" t="s">
        <v>377</v>
      </c>
      <c r="AA15" s="146" t="s">
        <v>396</v>
      </c>
      <c r="AB15" s="147" t="s">
        <v>419</v>
      </c>
      <c r="AC15" s="146" t="s">
        <v>396</v>
      </c>
      <c r="AD15" s="145" t="s">
        <v>420</v>
      </c>
      <c r="AE15" s="146" t="s">
        <v>396</v>
      </c>
      <c r="AF15" s="145" t="s">
        <v>421</v>
      </c>
      <c r="AG15" s="146" t="s">
        <v>396</v>
      </c>
      <c r="AH15" s="145" t="s">
        <v>422</v>
      </c>
      <c r="AI15" s="146" t="s">
        <v>396</v>
      </c>
      <c r="AK15" s="144" t="s">
        <v>376</v>
      </c>
      <c r="AL15" s="145" t="s">
        <v>377</v>
      </c>
      <c r="AM15" s="146" t="s">
        <v>396</v>
      </c>
      <c r="AN15" s="147" t="s">
        <v>419</v>
      </c>
      <c r="AO15" s="146" t="s">
        <v>396</v>
      </c>
      <c r="AP15" s="145" t="s">
        <v>420</v>
      </c>
      <c r="AQ15" s="146" t="s">
        <v>396</v>
      </c>
      <c r="AR15" s="145" t="s">
        <v>421</v>
      </c>
      <c r="AS15" s="146" t="s">
        <v>396</v>
      </c>
      <c r="AT15" s="145" t="s">
        <v>422</v>
      </c>
      <c r="AU15" s="146" t="s">
        <v>396</v>
      </c>
      <c r="AW15" s="144" t="s">
        <v>376</v>
      </c>
      <c r="AX15" s="233" t="s">
        <v>377</v>
      </c>
      <c r="AY15" s="146" t="s">
        <v>396</v>
      </c>
      <c r="AZ15" s="147" t="s">
        <v>419</v>
      </c>
      <c r="BA15" s="146" t="s">
        <v>396</v>
      </c>
      <c r="BB15" s="145" t="s">
        <v>420</v>
      </c>
      <c r="BC15" s="146" t="s">
        <v>396</v>
      </c>
      <c r="BD15" s="145" t="s">
        <v>421</v>
      </c>
      <c r="BE15" s="146" t="s">
        <v>396</v>
      </c>
      <c r="BF15" s="145" t="s">
        <v>422</v>
      </c>
      <c r="BG15" s="146" t="s">
        <v>396</v>
      </c>
      <c r="BM15" s="148"/>
      <c r="BN15" s="148"/>
      <c r="CY15" s="72"/>
      <c r="CZ15" s="72"/>
      <c r="DA15" s="72"/>
      <c r="DB15" s="72"/>
      <c r="DC15" s="72"/>
    </row>
    <row r="16" spans="1:107" ht="15" customHeight="1" x14ac:dyDescent="0.25">
      <c r="A16" s="149" t="s">
        <v>423</v>
      </c>
      <c r="B16" s="151">
        <v>53</v>
      </c>
      <c r="C16" s="512">
        <v>10</v>
      </c>
      <c r="D16" s="512">
        <v>52</v>
      </c>
      <c r="E16" s="512">
        <v>11</v>
      </c>
      <c r="F16" s="512">
        <v>49</v>
      </c>
      <c r="G16" s="512">
        <v>12</v>
      </c>
      <c r="H16" s="512">
        <v>49</v>
      </c>
      <c r="I16" s="512">
        <v>10</v>
      </c>
      <c r="J16" s="512">
        <v>48</v>
      </c>
      <c r="K16" s="512">
        <v>11</v>
      </c>
      <c r="M16" s="149" t="s">
        <v>423</v>
      </c>
      <c r="N16" s="151">
        <v>53</v>
      </c>
      <c r="O16" s="151">
        <v>10</v>
      </c>
      <c r="P16" s="151">
        <v>52</v>
      </c>
      <c r="Q16" s="151">
        <v>12</v>
      </c>
      <c r="R16" s="151">
        <v>48</v>
      </c>
      <c r="S16" s="152">
        <v>12</v>
      </c>
      <c r="T16" s="151">
        <v>50</v>
      </c>
      <c r="U16" s="151">
        <v>11</v>
      </c>
      <c r="V16" s="151">
        <v>50</v>
      </c>
      <c r="W16" s="151">
        <v>12</v>
      </c>
      <c r="Y16" s="149" t="s">
        <v>423</v>
      </c>
      <c r="Z16" s="151">
        <v>54</v>
      </c>
      <c r="AA16" s="151">
        <v>10</v>
      </c>
      <c r="AB16" s="151">
        <v>52</v>
      </c>
      <c r="AC16" s="151">
        <v>12</v>
      </c>
      <c r="AD16" s="151">
        <v>49</v>
      </c>
      <c r="AE16" s="152">
        <v>12</v>
      </c>
      <c r="AF16" s="151">
        <v>51</v>
      </c>
      <c r="AG16" s="151">
        <v>10</v>
      </c>
      <c r="AH16" s="151">
        <v>52</v>
      </c>
      <c r="AI16" s="151">
        <v>11</v>
      </c>
      <c r="AK16" s="149" t="s">
        <v>385</v>
      </c>
      <c r="AL16" s="194">
        <v>54</v>
      </c>
      <c r="AM16" s="194">
        <v>10</v>
      </c>
      <c r="AN16" s="194">
        <v>52</v>
      </c>
      <c r="AO16" s="194">
        <v>12</v>
      </c>
      <c r="AP16" s="195">
        <v>51</v>
      </c>
      <c r="AQ16" s="195">
        <v>11</v>
      </c>
      <c r="AR16" s="194">
        <v>52</v>
      </c>
      <c r="AS16" s="194">
        <v>10</v>
      </c>
      <c r="AT16" s="194">
        <v>51</v>
      </c>
      <c r="AU16" s="194">
        <v>11</v>
      </c>
      <c r="AW16" s="205" t="s">
        <v>385</v>
      </c>
      <c r="AX16" s="235">
        <v>52</v>
      </c>
      <c r="AY16" s="206">
        <v>7</v>
      </c>
      <c r="AZ16" s="206">
        <v>50</v>
      </c>
      <c r="BA16" s="207">
        <v>9</v>
      </c>
      <c r="BB16" s="208">
        <v>50</v>
      </c>
      <c r="BC16" s="208">
        <v>8</v>
      </c>
      <c r="BD16" s="209">
        <v>52</v>
      </c>
      <c r="BE16" s="210">
        <v>7</v>
      </c>
      <c r="BF16" s="206">
        <v>51</v>
      </c>
      <c r="BG16" s="206">
        <v>8</v>
      </c>
      <c r="BM16" s="148"/>
      <c r="BN16" s="148"/>
      <c r="CY16" s="153"/>
      <c r="CZ16" s="72"/>
      <c r="DA16" s="72"/>
      <c r="DB16" s="72"/>
      <c r="DC16" s="72"/>
    </row>
    <row r="17" spans="1:107" ht="15" customHeight="1" x14ac:dyDescent="0.25">
      <c r="A17" s="513" t="s">
        <v>424</v>
      </c>
      <c r="B17" s="514">
        <v>49</v>
      </c>
      <c r="C17" s="515">
        <v>9</v>
      </c>
      <c r="D17" s="515">
        <v>48</v>
      </c>
      <c r="E17" s="515">
        <v>10</v>
      </c>
      <c r="F17" s="515">
        <v>45</v>
      </c>
      <c r="G17" s="515">
        <v>11</v>
      </c>
      <c r="H17" s="515">
        <v>46</v>
      </c>
      <c r="I17" s="515">
        <v>9</v>
      </c>
      <c r="J17" s="515">
        <v>44</v>
      </c>
      <c r="K17" s="515">
        <v>8</v>
      </c>
      <c r="M17" s="154" t="s">
        <v>424</v>
      </c>
      <c r="N17" s="155">
        <v>50</v>
      </c>
      <c r="O17" s="155">
        <v>10</v>
      </c>
      <c r="P17" s="155">
        <v>48</v>
      </c>
      <c r="Q17" s="155">
        <v>10</v>
      </c>
      <c r="R17" s="156">
        <v>44</v>
      </c>
      <c r="S17" s="156">
        <v>11</v>
      </c>
      <c r="T17" s="155">
        <v>46</v>
      </c>
      <c r="U17" s="155">
        <v>9</v>
      </c>
      <c r="V17" s="155">
        <v>45</v>
      </c>
      <c r="W17" s="155">
        <v>10</v>
      </c>
      <c r="Y17" s="154" t="s">
        <v>424</v>
      </c>
      <c r="Z17" s="155">
        <v>50</v>
      </c>
      <c r="AA17" s="155">
        <v>9</v>
      </c>
      <c r="AB17" s="155">
        <v>48</v>
      </c>
      <c r="AC17" s="155">
        <v>10</v>
      </c>
      <c r="AD17" s="156">
        <v>46</v>
      </c>
      <c r="AE17" s="156">
        <v>11</v>
      </c>
      <c r="AF17" s="155">
        <v>47</v>
      </c>
      <c r="AG17" s="155">
        <v>9</v>
      </c>
      <c r="AH17" s="155">
        <v>47</v>
      </c>
      <c r="AI17" s="155">
        <v>9</v>
      </c>
      <c r="AK17" s="154" t="s">
        <v>384</v>
      </c>
      <c r="AL17" s="196">
        <v>51</v>
      </c>
      <c r="AM17" s="196">
        <v>9</v>
      </c>
      <c r="AN17" s="196">
        <v>47</v>
      </c>
      <c r="AO17" s="196">
        <v>11</v>
      </c>
      <c r="AP17" s="197">
        <v>48</v>
      </c>
      <c r="AQ17" s="197">
        <v>10</v>
      </c>
      <c r="AR17" s="196">
        <v>49</v>
      </c>
      <c r="AS17" s="196">
        <v>9</v>
      </c>
      <c r="AT17" s="196">
        <v>46</v>
      </c>
      <c r="AU17" s="196">
        <v>9</v>
      </c>
      <c r="AW17" s="198" t="s">
        <v>384</v>
      </c>
      <c r="AX17" s="234">
        <v>49</v>
      </c>
      <c r="AY17" s="199">
        <v>7</v>
      </c>
      <c r="AZ17" s="199">
        <v>47</v>
      </c>
      <c r="BA17" s="200">
        <v>8</v>
      </c>
      <c r="BB17" s="201">
        <v>48</v>
      </c>
      <c r="BC17" s="201">
        <v>8</v>
      </c>
      <c r="BD17" s="202">
        <v>50</v>
      </c>
      <c r="BE17" s="203">
        <v>7</v>
      </c>
      <c r="BF17" s="204">
        <v>48</v>
      </c>
      <c r="BG17" s="204">
        <v>7</v>
      </c>
      <c r="BN17" s="148"/>
      <c r="CY17" s="153"/>
      <c r="CZ17" s="72"/>
      <c r="DA17" s="72"/>
      <c r="DB17" s="72"/>
      <c r="DC17" s="72"/>
    </row>
    <row r="18" spans="1:107" ht="15" customHeight="1" x14ac:dyDescent="0.25">
      <c r="A18" s="157" t="s">
        <v>425</v>
      </c>
      <c r="B18" s="152">
        <v>52</v>
      </c>
      <c r="C18" s="511">
        <v>8</v>
      </c>
      <c r="D18" s="518">
        <v>52</v>
      </c>
      <c r="E18" s="511">
        <v>13</v>
      </c>
      <c r="F18" s="518">
        <v>50</v>
      </c>
      <c r="G18" s="511">
        <v>9</v>
      </c>
      <c r="H18" s="518">
        <v>49</v>
      </c>
      <c r="I18" s="511">
        <v>8</v>
      </c>
      <c r="J18" s="511">
        <v>43</v>
      </c>
      <c r="K18" s="511">
        <v>9</v>
      </c>
      <c r="M18" s="157" t="s">
        <v>425</v>
      </c>
      <c r="N18" s="178">
        <v>53</v>
      </c>
      <c r="O18" s="150">
        <v>8</v>
      </c>
      <c r="P18" s="188">
        <v>49</v>
      </c>
      <c r="Q18" s="150">
        <v>9</v>
      </c>
      <c r="R18" s="188">
        <v>46</v>
      </c>
      <c r="S18" s="150">
        <v>9</v>
      </c>
      <c r="T18" s="188">
        <v>48</v>
      </c>
      <c r="U18" s="150">
        <v>9</v>
      </c>
      <c r="V18" s="188">
        <v>42</v>
      </c>
      <c r="W18" s="150">
        <v>8</v>
      </c>
      <c r="Y18" s="157" t="s">
        <v>425</v>
      </c>
      <c r="Z18" s="188">
        <v>51</v>
      </c>
      <c r="AA18" s="150">
        <v>9</v>
      </c>
      <c r="AB18" s="188">
        <v>48</v>
      </c>
      <c r="AC18" s="150">
        <v>11</v>
      </c>
      <c r="AD18" s="188">
        <v>47</v>
      </c>
      <c r="AE18" s="150">
        <v>10</v>
      </c>
      <c r="AF18" s="188">
        <v>48</v>
      </c>
      <c r="AG18" s="150">
        <v>9</v>
      </c>
      <c r="AH18" s="188">
        <v>46</v>
      </c>
      <c r="AI18" s="150">
        <v>8</v>
      </c>
      <c r="AK18" s="158" t="s">
        <v>425</v>
      </c>
      <c r="AL18" s="159">
        <v>53</v>
      </c>
      <c r="AM18" s="159">
        <v>8</v>
      </c>
      <c r="AN18" s="213">
        <v>51</v>
      </c>
      <c r="AO18" s="159">
        <v>12</v>
      </c>
      <c r="AP18" s="212">
        <v>52</v>
      </c>
      <c r="AQ18" s="159">
        <v>11</v>
      </c>
      <c r="AR18" s="212">
        <v>52</v>
      </c>
      <c r="AS18" s="159">
        <v>8</v>
      </c>
      <c r="AT18" s="213">
        <v>46</v>
      </c>
      <c r="AU18" s="159">
        <v>8</v>
      </c>
      <c r="AW18" s="160" t="s">
        <v>425</v>
      </c>
      <c r="AX18" s="226">
        <v>51</v>
      </c>
      <c r="AY18" s="161">
        <v>7</v>
      </c>
      <c r="AZ18" s="221">
        <v>47</v>
      </c>
      <c r="BA18" s="162">
        <v>8</v>
      </c>
      <c r="BB18" s="220">
        <v>49</v>
      </c>
      <c r="BC18" s="163">
        <v>9</v>
      </c>
      <c r="BD18" s="220">
        <v>50</v>
      </c>
      <c r="BE18" s="163">
        <v>7</v>
      </c>
      <c r="BF18" s="218">
        <v>48</v>
      </c>
      <c r="BG18" s="164">
        <v>8</v>
      </c>
      <c r="CY18" s="153"/>
      <c r="CZ18" s="72"/>
      <c r="DA18" s="72"/>
      <c r="DB18" s="72"/>
      <c r="DC18" s="72"/>
    </row>
    <row r="19" spans="1:107" ht="15" customHeight="1" x14ac:dyDescent="0.25">
      <c r="A19" s="166" t="s">
        <v>426</v>
      </c>
      <c r="B19" s="152">
        <v>51</v>
      </c>
      <c r="C19" s="511">
        <v>8</v>
      </c>
      <c r="D19" s="512">
        <v>50</v>
      </c>
      <c r="E19" s="511">
        <v>8</v>
      </c>
      <c r="F19" s="512">
        <v>46</v>
      </c>
      <c r="G19" s="511">
        <v>11</v>
      </c>
      <c r="H19" s="512">
        <v>46</v>
      </c>
      <c r="I19" s="511">
        <v>9</v>
      </c>
      <c r="J19" s="512">
        <v>44</v>
      </c>
      <c r="K19" s="511">
        <v>9</v>
      </c>
      <c r="M19" s="166" t="s">
        <v>426</v>
      </c>
      <c r="N19" s="188">
        <v>50</v>
      </c>
      <c r="O19" s="150">
        <v>9</v>
      </c>
      <c r="P19" s="188">
        <v>49</v>
      </c>
      <c r="Q19" s="150">
        <v>9</v>
      </c>
      <c r="R19" s="188">
        <v>44</v>
      </c>
      <c r="S19" s="150">
        <v>10</v>
      </c>
      <c r="T19" s="188">
        <v>48</v>
      </c>
      <c r="U19" s="150">
        <v>8</v>
      </c>
      <c r="V19" s="188">
        <v>46</v>
      </c>
      <c r="W19" s="150">
        <v>9</v>
      </c>
      <c r="Y19" s="166" t="s">
        <v>426</v>
      </c>
      <c r="Z19" s="188">
        <v>50</v>
      </c>
      <c r="AA19" s="150">
        <v>9</v>
      </c>
      <c r="AB19" s="188">
        <v>48</v>
      </c>
      <c r="AC19" s="150">
        <v>8</v>
      </c>
      <c r="AD19" s="188">
        <v>45</v>
      </c>
      <c r="AE19" s="150">
        <v>10</v>
      </c>
      <c r="AF19" s="188">
        <v>48</v>
      </c>
      <c r="AG19" s="150">
        <v>7</v>
      </c>
      <c r="AH19" s="188">
        <v>48</v>
      </c>
      <c r="AI19" s="150">
        <v>7</v>
      </c>
      <c r="AK19" s="167" t="s">
        <v>426</v>
      </c>
      <c r="AL19" s="159">
        <v>52</v>
      </c>
      <c r="AM19" s="159">
        <v>9</v>
      </c>
      <c r="AN19" s="213">
        <v>49</v>
      </c>
      <c r="AO19" s="159">
        <v>11</v>
      </c>
      <c r="AP19" s="213">
        <v>49</v>
      </c>
      <c r="AQ19" s="159">
        <v>10</v>
      </c>
      <c r="AR19" s="213">
        <v>51</v>
      </c>
      <c r="AS19" s="159">
        <v>8</v>
      </c>
      <c r="AT19" s="213">
        <v>47</v>
      </c>
      <c r="AU19" s="159">
        <v>8</v>
      </c>
      <c r="AW19" s="168" t="s">
        <v>426</v>
      </c>
      <c r="AX19" s="227">
        <v>48</v>
      </c>
      <c r="AY19" s="169">
        <v>7</v>
      </c>
      <c r="AZ19" s="222">
        <v>46</v>
      </c>
      <c r="BA19" s="170">
        <v>8</v>
      </c>
      <c r="BB19" s="219">
        <v>47</v>
      </c>
      <c r="BC19" s="171">
        <v>8</v>
      </c>
      <c r="BD19" s="219">
        <v>49</v>
      </c>
      <c r="BE19" s="171">
        <v>5</v>
      </c>
      <c r="BF19" s="219">
        <v>45</v>
      </c>
      <c r="BG19" s="171">
        <v>7</v>
      </c>
      <c r="CY19" s="153"/>
      <c r="CZ19" s="72"/>
      <c r="DA19" s="72"/>
      <c r="DB19" s="72"/>
      <c r="DC19" s="72"/>
    </row>
    <row r="20" spans="1:107" ht="15" customHeight="1" x14ac:dyDescent="0.25">
      <c r="A20" s="172" t="s">
        <v>427</v>
      </c>
      <c r="B20" s="519">
        <v>46</v>
      </c>
      <c r="C20" s="511">
        <v>10</v>
      </c>
      <c r="D20" s="511">
        <v>46</v>
      </c>
      <c r="E20" s="511">
        <v>10</v>
      </c>
      <c r="F20" s="520">
        <v>42</v>
      </c>
      <c r="G20" s="511">
        <v>10</v>
      </c>
      <c r="H20" s="511">
        <v>44</v>
      </c>
      <c r="I20" s="511">
        <v>8</v>
      </c>
      <c r="J20" s="511">
        <v>42</v>
      </c>
      <c r="K20" s="511">
        <v>9</v>
      </c>
      <c r="M20" s="172" t="s">
        <v>427</v>
      </c>
      <c r="N20" s="188">
        <v>48</v>
      </c>
      <c r="O20" s="150">
        <v>10</v>
      </c>
      <c r="P20" s="188">
        <v>47</v>
      </c>
      <c r="Q20" s="150">
        <v>10</v>
      </c>
      <c r="R20" s="188">
        <v>44</v>
      </c>
      <c r="S20" s="150">
        <v>11</v>
      </c>
      <c r="T20" s="188">
        <v>47</v>
      </c>
      <c r="U20" s="150">
        <v>8</v>
      </c>
      <c r="V20" s="188">
        <v>45</v>
      </c>
      <c r="W20" s="150">
        <v>10</v>
      </c>
      <c r="Y20" s="172" t="s">
        <v>427</v>
      </c>
      <c r="Z20" s="192">
        <v>46</v>
      </c>
      <c r="AA20" s="150">
        <v>9</v>
      </c>
      <c r="AB20" s="188">
        <v>45</v>
      </c>
      <c r="AC20" s="150">
        <v>9</v>
      </c>
      <c r="AD20" s="188">
        <v>44</v>
      </c>
      <c r="AE20" s="150">
        <v>11</v>
      </c>
      <c r="AF20" s="188">
        <v>45</v>
      </c>
      <c r="AG20" s="150">
        <v>9</v>
      </c>
      <c r="AH20" s="188">
        <v>44</v>
      </c>
      <c r="AI20" s="150">
        <v>7</v>
      </c>
      <c r="AK20" s="173" t="s">
        <v>427</v>
      </c>
      <c r="AL20" s="213">
        <v>48</v>
      </c>
      <c r="AM20" s="159">
        <v>8</v>
      </c>
      <c r="AN20" s="213">
        <v>46</v>
      </c>
      <c r="AO20" s="159">
        <v>10</v>
      </c>
      <c r="AP20" s="213">
        <v>46</v>
      </c>
      <c r="AQ20" s="159">
        <v>9</v>
      </c>
      <c r="AR20" s="213">
        <v>48</v>
      </c>
      <c r="AS20" s="159">
        <v>8</v>
      </c>
      <c r="AT20" s="213">
        <v>44</v>
      </c>
      <c r="AU20" s="159">
        <v>8</v>
      </c>
      <c r="AW20" s="165" t="s">
        <v>427</v>
      </c>
      <c r="AX20" s="228">
        <v>46</v>
      </c>
      <c r="AY20" s="174">
        <v>7</v>
      </c>
      <c r="AZ20" s="223">
        <v>46</v>
      </c>
      <c r="BA20" s="175">
        <v>10</v>
      </c>
      <c r="BB20" s="220">
        <v>47</v>
      </c>
      <c r="BC20" s="163">
        <v>8</v>
      </c>
      <c r="BD20" s="220">
        <v>49</v>
      </c>
      <c r="BE20" s="163">
        <v>7</v>
      </c>
      <c r="BF20" s="220">
        <v>46</v>
      </c>
      <c r="BG20" s="163">
        <v>7</v>
      </c>
      <c r="CY20" s="153"/>
      <c r="CZ20" s="72"/>
      <c r="DA20" s="72"/>
      <c r="DB20" s="72"/>
      <c r="DC20" s="72"/>
    </row>
    <row r="21" spans="1:107" ht="15" customHeight="1" x14ac:dyDescent="0.25">
      <c r="A21" s="172" t="s">
        <v>428</v>
      </c>
      <c r="B21" s="152">
        <v>50</v>
      </c>
      <c r="C21" s="511">
        <v>8</v>
      </c>
      <c r="D21" s="512">
        <v>49</v>
      </c>
      <c r="E21" s="511">
        <v>10</v>
      </c>
      <c r="F21" s="512">
        <v>47</v>
      </c>
      <c r="G21" s="511">
        <v>9</v>
      </c>
      <c r="H21" s="512">
        <v>47</v>
      </c>
      <c r="I21" s="511">
        <v>9</v>
      </c>
      <c r="J21" s="511">
        <v>43</v>
      </c>
      <c r="K21" s="511">
        <v>7</v>
      </c>
      <c r="M21" s="172" t="s">
        <v>428</v>
      </c>
      <c r="N21" s="188">
        <v>50</v>
      </c>
      <c r="O21" s="150">
        <v>9</v>
      </c>
      <c r="P21" s="188">
        <v>51</v>
      </c>
      <c r="Q21" s="150">
        <v>11</v>
      </c>
      <c r="R21" s="188">
        <v>45</v>
      </c>
      <c r="S21" s="150">
        <v>10</v>
      </c>
      <c r="T21" s="188">
        <v>47</v>
      </c>
      <c r="U21" s="150">
        <v>8</v>
      </c>
      <c r="V21" s="188">
        <v>43</v>
      </c>
      <c r="W21" s="150">
        <v>8</v>
      </c>
      <c r="Y21" s="172" t="s">
        <v>428</v>
      </c>
      <c r="Z21" s="188">
        <v>49</v>
      </c>
      <c r="AA21" s="150">
        <v>8</v>
      </c>
      <c r="AB21" s="188">
        <v>47</v>
      </c>
      <c r="AC21" s="150">
        <v>9</v>
      </c>
      <c r="AD21" s="188">
        <v>44</v>
      </c>
      <c r="AE21" s="150">
        <v>9</v>
      </c>
      <c r="AF21" s="188">
        <v>48</v>
      </c>
      <c r="AG21" s="150">
        <v>7</v>
      </c>
      <c r="AH21" s="188">
        <v>45</v>
      </c>
      <c r="AI21" s="150">
        <v>6</v>
      </c>
      <c r="AK21" s="173" t="s">
        <v>428</v>
      </c>
      <c r="AL21" s="213">
        <v>50</v>
      </c>
      <c r="AM21" s="159">
        <v>8</v>
      </c>
      <c r="AN21" s="213">
        <v>47</v>
      </c>
      <c r="AO21" s="159">
        <v>9</v>
      </c>
      <c r="AP21" s="213">
        <v>47</v>
      </c>
      <c r="AQ21" s="159">
        <v>8</v>
      </c>
      <c r="AR21" s="213">
        <v>49</v>
      </c>
      <c r="AS21" s="159">
        <v>7</v>
      </c>
      <c r="AT21" s="213">
        <v>44</v>
      </c>
      <c r="AU21" s="159">
        <v>7</v>
      </c>
      <c r="AW21" s="165" t="s">
        <v>428</v>
      </c>
      <c r="AX21" s="229">
        <v>48</v>
      </c>
      <c r="AY21" s="176">
        <v>8</v>
      </c>
      <c r="AZ21" s="224">
        <v>47</v>
      </c>
      <c r="BA21" s="177">
        <v>9</v>
      </c>
      <c r="BB21" s="220">
        <v>48</v>
      </c>
      <c r="BC21" s="163">
        <v>7</v>
      </c>
      <c r="BD21" s="220">
        <v>51</v>
      </c>
      <c r="BE21" s="163">
        <v>7</v>
      </c>
      <c r="BF21" s="220">
        <v>45</v>
      </c>
      <c r="BG21" s="163">
        <v>6</v>
      </c>
      <c r="CY21" s="153"/>
      <c r="CZ21" s="72"/>
      <c r="DA21" s="72"/>
      <c r="DB21" s="72"/>
      <c r="DC21" s="72"/>
    </row>
    <row r="22" spans="1:107" ht="15" customHeight="1" x14ac:dyDescent="0.25">
      <c r="A22" s="172" t="s">
        <v>429</v>
      </c>
      <c r="B22" s="150">
        <v>48</v>
      </c>
      <c r="C22" s="511">
        <v>9</v>
      </c>
      <c r="D22" s="511">
        <v>46</v>
      </c>
      <c r="E22" s="511">
        <v>10</v>
      </c>
      <c r="F22" s="520">
        <v>42</v>
      </c>
      <c r="G22" s="511">
        <v>10</v>
      </c>
      <c r="H22" s="511">
        <v>44</v>
      </c>
      <c r="I22" s="511">
        <v>9</v>
      </c>
      <c r="J22" s="511">
        <v>42</v>
      </c>
      <c r="K22" s="511">
        <v>7</v>
      </c>
      <c r="M22" s="172" t="s">
        <v>429</v>
      </c>
      <c r="N22" s="188">
        <v>49</v>
      </c>
      <c r="O22" s="150">
        <v>10</v>
      </c>
      <c r="P22" s="188">
        <v>46</v>
      </c>
      <c r="Q22" s="150">
        <v>10</v>
      </c>
      <c r="R22" s="188">
        <v>43</v>
      </c>
      <c r="S22" s="150">
        <v>10</v>
      </c>
      <c r="T22" s="188">
        <v>45</v>
      </c>
      <c r="U22" s="150">
        <v>9</v>
      </c>
      <c r="V22" s="188">
        <v>44</v>
      </c>
      <c r="W22" s="150">
        <v>9</v>
      </c>
      <c r="Y22" s="172" t="s">
        <v>429</v>
      </c>
      <c r="Z22" s="188">
        <v>49</v>
      </c>
      <c r="AA22" s="150">
        <v>8</v>
      </c>
      <c r="AB22" s="188">
        <v>47</v>
      </c>
      <c r="AC22" s="150">
        <v>9</v>
      </c>
      <c r="AD22" s="188">
        <v>44</v>
      </c>
      <c r="AE22" s="150">
        <v>9</v>
      </c>
      <c r="AF22" s="188">
        <v>46</v>
      </c>
      <c r="AG22" s="150">
        <v>8</v>
      </c>
      <c r="AH22" s="188">
        <v>46</v>
      </c>
      <c r="AI22" s="150">
        <v>9</v>
      </c>
      <c r="AK22" s="173" t="s">
        <v>429</v>
      </c>
      <c r="AL22" s="213">
        <v>50</v>
      </c>
      <c r="AM22" s="159">
        <v>8</v>
      </c>
      <c r="AN22" s="213">
        <v>46</v>
      </c>
      <c r="AO22" s="159">
        <v>10</v>
      </c>
      <c r="AP22" s="213">
        <v>46</v>
      </c>
      <c r="AQ22" s="159">
        <v>8</v>
      </c>
      <c r="AR22" s="213">
        <v>50</v>
      </c>
      <c r="AS22" s="159">
        <v>7</v>
      </c>
      <c r="AT22" s="213">
        <v>45</v>
      </c>
      <c r="AU22" s="159">
        <v>8</v>
      </c>
      <c r="AW22" s="165" t="s">
        <v>429</v>
      </c>
      <c r="AX22" s="229">
        <v>50</v>
      </c>
      <c r="AY22" s="176">
        <v>7</v>
      </c>
      <c r="AZ22" s="223">
        <v>47</v>
      </c>
      <c r="BA22" s="175">
        <v>9</v>
      </c>
      <c r="BB22" s="220">
        <v>47</v>
      </c>
      <c r="BC22" s="163">
        <v>8</v>
      </c>
      <c r="BD22" s="220">
        <v>50</v>
      </c>
      <c r="BE22" s="163">
        <v>8</v>
      </c>
      <c r="BF22" s="220">
        <v>47</v>
      </c>
      <c r="BG22" s="163">
        <v>7</v>
      </c>
      <c r="CY22" s="153"/>
      <c r="CZ22" s="72"/>
      <c r="DA22" s="72"/>
      <c r="DB22" s="72"/>
      <c r="DC22" s="72"/>
    </row>
    <row r="23" spans="1:107" ht="15" customHeight="1" x14ac:dyDescent="0.25">
      <c r="A23" s="172" t="s">
        <v>430</v>
      </c>
      <c r="B23" s="150">
        <v>48</v>
      </c>
      <c r="C23" s="511">
        <v>10</v>
      </c>
      <c r="D23" s="511">
        <v>47</v>
      </c>
      <c r="E23" s="511">
        <v>10</v>
      </c>
      <c r="F23" s="511">
        <v>43</v>
      </c>
      <c r="G23" s="511">
        <v>9</v>
      </c>
      <c r="H23" s="511">
        <v>45</v>
      </c>
      <c r="I23" s="511">
        <v>8</v>
      </c>
      <c r="J23" s="520">
        <v>40</v>
      </c>
      <c r="K23" s="511">
        <v>7</v>
      </c>
      <c r="M23" s="172" t="s">
        <v>430</v>
      </c>
      <c r="N23" s="188">
        <v>48</v>
      </c>
      <c r="O23" s="150">
        <v>8</v>
      </c>
      <c r="P23" s="188">
        <v>46</v>
      </c>
      <c r="Q23" s="150">
        <v>9</v>
      </c>
      <c r="R23" s="188">
        <v>42</v>
      </c>
      <c r="S23" s="150">
        <v>9</v>
      </c>
      <c r="T23" s="193">
        <v>43</v>
      </c>
      <c r="U23" s="150">
        <v>8</v>
      </c>
      <c r="V23" s="193">
        <v>39</v>
      </c>
      <c r="W23" s="150">
        <v>7</v>
      </c>
      <c r="Y23" s="172" t="s">
        <v>430</v>
      </c>
      <c r="Z23" s="188">
        <v>48</v>
      </c>
      <c r="AA23" s="150">
        <v>8</v>
      </c>
      <c r="AB23" s="188">
        <v>45</v>
      </c>
      <c r="AC23" s="150">
        <v>9</v>
      </c>
      <c r="AD23" s="188">
        <v>44</v>
      </c>
      <c r="AE23" s="150">
        <v>9</v>
      </c>
      <c r="AF23" s="188">
        <v>46</v>
      </c>
      <c r="AG23" s="150">
        <v>8</v>
      </c>
      <c r="AH23" s="188">
        <v>44</v>
      </c>
      <c r="AI23" s="150">
        <v>7</v>
      </c>
      <c r="AK23" s="173" t="s">
        <v>430</v>
      </c>
      <c r="AL23" s="213">
        <v>48</v>
      </c>
      <c r="AM23" s="159">
        <v>8</v>
      </c>
      <c r="AN23" s="213">
        <v>44</v>
      </c>
      <c r="AO23" s="159">
        <v>10</v>
      </c>
      <c r="AP23" s="213">
        <v>46</v>
      </c>
      <c r="AQ23" s="159">
        <v>9</v>
      </c>
      <c r="AR23" s="213">
        <v>48</v>
      </c>
      <c r="AS23" s="159">
        <v>8</v>
      </c>
      <c r="AT23" s="213">
        <v>43</v>
      </c>
      <c r="AU23" s="159">
        <v>8</v>
      </c>
      <c r="AW23" s="165" t="s">
        <v>430</v>
      </c>
      <c r="AX23" s="229">
        <v>48</v>
      </c>
      <c r="AY23" s="176">
        <v>7</v>
      </c>
      <c r="AZ23" s="224">
        <v>46</v>
      </c>
      <c r="BA23" s="177">
        <v>10</v>
      </c>
      <c r="BB23" s="220">
        <v>47</v>
      </c>
      <c r="BC23" s="163">
        <v>8</v>
      </c>
      <c r="BD23" s="220">
        <v>49</v>
      </c>
      <c r="BE23" s="163">
        <v>7</v>
      </c>
      <c r="BF23" s="220">
        <v>46</v>
      </c>
      <c r="BG23" s="163">
        <v>7</v>
      </c>
      <c r="CY23" s="153"/>
      <c r="CZ23" s="72"/>
      <c r="DA23" s="72"/>
      <c r="DB23" s="72"/>
      <c r="DC23" s="72"/>
    </row>
    <row r="24" spans="1:107" ht="15" customHeight="1" x14ac:dyDescent="0.25">
      <c r="A24" s="172" t="s">
        <v>431</v>
      </c>
      <c r="B24" s="152">
        <v>52</v>
      </c>
      <c r="C24" s="511">
        <v>9</v>
      </c>
      <c r="D24" s="512">
        <v>50</v>
      </c>
      <c r="E24" s="511">
        <v>9</v>
      </c>
      <c r="F24" s="518">
        <v>49</v>
      </c>
      <c r="G24" s="511">
        <v>10</v>
      </c>
      <c r="H24" s="512">
        <v>48</v>
      </c>
      <c r="I24" s="511">
        <v>9</v>
      </c>
      <c r="J24" s="512">
        <v>45</v>
      </c>
      <c r="K24" s="511">
        <v>8</v>
      </c>
      <c r="M24" s="172" t="s">
        <v>431</v>
      </c>
      <c r="N24" s="188">
        <v>52</v>
      </c>
      <c r="O24" s="150">
        <v>9</v>
      </c>
      <c r="P24" s="188">
        <v>50</v>
      </c>
      <c r="Q24" s="150">
        <v>9</v>
      </c>
      <c r="R24" s="188">
        <v>47</v>
      </c>
      <c r="S24" s="150">
        <v>10</v>
      </c>
      <c r="T24" s="188">
        <v>48</v>
      </c>
      <c r="U24" s="150">
        <v>8</v>
      </c>
      <c r="V24" s="188">
        <v>48</v>
      </c>
      <c r="W24" s="150">
        <v>9</v>
      </c>
      <c r="Y24" s="172" t="s">
        <v>431</v>
      </c>
      <c r="Z24" s="188">
        <v>53</v>
      </c>
      <c r="AA24" s="150">
        <v>9</v>
      </c>
      <c r="AB24" s="178">
        <v>52</v>
      </c>
      <c r="AC24" s="150">
        <v>10</v>
      </c>
      <c r="AD24" s="178">
        <v>50</v>
      </c>
      <c r="AE24" s="150">
        <v>11</v>
      </c>
      <c r="AF24" s="188">
        <v>49</v>
      </c>
      <c r="AG24" s="150">
        <v>9</v>
      </c>
      <c r="AH24" s="188">
        <v>50</v>
      </c>
      <c r="AI24" s="150">
        <v>9</v>
      </c>
      <c r="AK24" s="173" t="s">
        <v>431</v>
      </c>
      <c r="AL24" s="212">
        <v>54</v>
      </c>
      <c r="AM24" s="159">
        <v>8</v>
      </c>
      <c r="AN24" s="213">
        <v>51</v>
      </c>
      <c r="AO24" s="159">
        <v>9</v>
      </c>
      <c r="AP24" s="212">
        <v>51</v>
      </c>
      <c r="AQ24" s="159">
        <v>10</v>
      </c>
      <c r="AR24" s="212">
        <v>52</v>
      </c>
      <c r="AS24" s="159">
        <v>8</v>
      </c>
      <c r="AT24" s="212">
        <v>51</v>
      </c>
      <c r="AU24" s="159">
        <v>10</v>
      </c>
      <c r="AW24" s="165" t="s">
        <v>431</v>
      </c>
      <c r="AX24" s="228">
        <v>50</v>
      </c>
      <c r="AY24" s="174">
        <v>8</v>
      </c>
      <c r="AZ24" s="224">
        <v>48</v>
      </c>
      <c r="BA24" s="177">
        <v>10</v>
      </c>
      <c r="BB24" s="220">
        <v>49</v>
      </c>
      <c r="BC24" s="163">
        <v>8</v>
      </c>
      <c r="BD24" s="217">
        <v>52</v>
      </c>
      <c r="BE24" s="163">
        <v>7</v>
      </c>
      <c r="BF24" s="220">
        <v>49</v>
      </c>
      <c r="BG24" s="163">
        <v>8</v>
      </c>
      <c r="CY24" s="153"/>
      <c r="CZ24" s="72"/>
      <c r="DA24" s="72"/>
      <c r="DB24" s="72"/>
      <c r="DC24" s="72"/>
    </row>
    <row r="25" spans="1:107" ht="15" customHeight="1" x14ac:dyDescent="0.25">
      <c r="A25" s="172" t="s">
        <v>432</v>
      </c>
      <c r="B25" s="152">
        <v>49</v>
      </c>
      <c r="C25" s="511">
        <v>9</v>
      </c>
      <c r="D25" s="512">
        <v>49</v>
      </c>
      <c r="E25" s="511">
        <v>9</v>
      </c>
      <c r="F25" s="512">
        <v>45</v>
      </c>
      <c r="G25" s="511">
        <v>9</v>
      </c>
      <c r="H25" s="512">
        <v>45</v>
      </c>
      <c r="I25" s="511">
        <v>8</v>
      </c>
      <c r="J25" s="512">
        <v>44</v>
      </c>
      <c r="K25" s="511">
        <v>8</v>
      </c>
      <c r="M25" s="172" t="s">
        <v>432</v>
      </c>
      <c r="N25" s="188">
        <v>51</v>
      </c>
      <c r="O25" s="150">
        <v>9</v>
      </c>
      <c r="P25" s="188">
        <v>49</v>
      </c>
      <c r="Q25" s="150">
        <v>10</v>
      </c>
      <c r="R25" s="188">
        <v>44</v>
      </c>
      <c r="S25" s="150">
        <v>10</v>
      </c>
      <c r="T25" s="188">
        <v>46</v>
      </c>
      <c r="U25" s="150">
        <v>8</v>
      </c>
      <c r="V25" s="188">
        <v>46</v>
      </c>
      <c r="W25" s="150">
        <v>9</v>
      </c>
      <c r="Y25" s="172" t="s">
        <v>432</v>
      </c>
      <c r="Z25" s="188">
        <v>49</v>
      </c>
      <c r="AA25" s="150">
        <v>10</v>
      </c>
      <c r="AB25" s="188">
        <v>49</v>
      </c>
      <c r="AC25" s="150">
        <v>9</v>
      </c>
      <c r="AD25" s="188">
        <v>44</v>
      </c>
      <c r="AE25" s="150">
        <v>10</v>
      </c>
      <c r="AF25" s="188">
        <v>47</v>
      </c>
      <c r="AG25" s="150">
        <v>8</v>
      </c>
      <c r="AH25" s="188">
        <v>49</v>
      </c>
      <c r="AI25" s="150">
        <v>9</v>
      </c>
      <c r="AK25" s="173" t="s">
        <v>432</v>
      </c>
      <c r="AL25" s="213">
        <v>50</v>
      </c>
      <c r="AM25" s="159">
        <v>8</v>
      </c>
      <c r="AN25" s="213">
        <v>45</v>
      </c>
      <c r="AO25" s="159">
        <v>9</v>
      </c>
      <c r="AP25" s="213">
        <v>46</v>
      </c>
      <c r="AQ25" s="159">
        <v>9</v>
      </c>
      <c r="AR25" s="213">
        <v>47</v>
      </c>
      <c r="AS25" s="159">
        <v>8</v>
      </c>
      <c r="AT25" s="213">
        <v>46</v>
      </c>
      <c r="AU25" s="159">
        <v>9</v>
      </c>
      <c r="AW25" s="165" t="s">
        <v>432</v>
      </c>
      <c r="AX25" s="228">
        <v>48</v>
      </c>
      <c r="AY25" s="174">
        <v>7</v>
      </c>
      <c r="AZ25" s="223">
        <v>48</v>
      </c>
      <c r="BA25" s="175">
        <v>9</v>
      </c>
      <c r="BB25" s="220">
        <v>46</v>
      </c>
      <c r="BC25" s="163">
        <v>9</v>
      </c>
      <c r="BD25" s="220">
        <v>50</v>
      </c>
      <c r="BE25" s="163">
        <v>7</v>
      </c>
      <c r="BF25" s="220">
        <v>50</v>
      </c>
      <c r="BG25" s="163">
        <v>8</v>
      </c>
      <c r="CY25" s="153"/>
      <c r="CZ25" s="72"/>
      <c r="DA25" s="72"/>
      <c r="DB25" s="72"/>
      <c r="DC25" s="72"/>
    </row>
    <row r="26" spans="1:107" ht="15" customHeight="1" x14ac:dyDescent="0.25">
      <c r="A26" s="172" t="s">
        <v>433</v>
      </c>
      <c r="B26" s="152">
        <v>50</v>
      </c>
      <c r="C26" s="511">
        <v>8</v>
      </c>
      <c r="D26" s="512">
        <v>48</v>
      </c>
      <c r="E26" s="511">
        <v>10</v>
      </c>
      <c r="F26" s="512">
        <v>47</v>
      </c>
      <c r="G26" s="511">
        <v>10</v>
      </c>
      <c r="H26" s="512">
        <v>46</v>
      </c>
      <c r="I26" s="511">
        <v>8</v>
      </c>
      <c r="J26" s="511">
        <v>42</v>
      </c>
      <c r="K26" s="511">
        <v>8</v>
      </c>
      <c r="M26" s="172" t="s">
        <v>433</v>
      </c>
      <c r="N26" s="188">
        <v>51</v>
      </c>
      <c r="O26" s="150">
        <v>8</v>
      </c>
      <c r="P26" s="188">
        <v>47</v>
      </c>
      <c r="Q26" s="150">
        <v>9</v>
      </c>
      <c r="R26" s="188">
        <v>46</v>
      </c>
      <c r="S26" s="150">
        <v>11</v>
      </c>
      <c r="T26" s="188">
        <v>46</v>
      </c>
      <c r="U26" s="150">
        <v>8</v>
      </c>
      <c r="V26" s="188">
        <v>46</v>
      </c>
      <c r="W26" s="150">
        <v>8</v>
      </c>
      <c r="Y26" s="172" t="s">
        <v>433</v>
      </c>
      <c r="Z26" s="188">
        <v>50</v>
      </c>
      <c r="AA26" s="150">
        <v>8</v>
      </c>
      <c r="AB26" s="188">
        <v>47</v>
      </c>
      <c r="AC26" s="150">
        <v>10</v>
      </c>
      <c r="AD26" s="188">
        <v>44</v>
      </c>
      <c r="AE26" s="150">
        <v>9</v>
      </c>
      <c r="AF26" s="188">
        <v>46</v>
      </c>
      <c r="AG26" s="150">
        <v>7</v>
      </c>
      <c r="AH26" s="188">
        <v>45</v>
      </c>
      <c r="AI26" s="150">
        <v>7</v>
      </c>
      <c r="AK26" s="173" t="s">
        <v>433</v>
      </c>
      <c r="AL26" s="159">
        <v>52</v>
      </c>
      <c r="AM26" s="159">
        <v>10</v>
      </c>
      <c r="AN26" s="213">
        <v>46</v>
      </c>
      <c r="AO26" s="159">
        <v>10</v>
      </c>
      <c r="AP26" s="213">
        <v>49</v>
      </c>
      <c r="AQ26" s="159">
        <v>10</v>
      </c>
      <c r="AR26" s="213">
        <v>49</v>
      </c>
      <c r="AS26" s="159">
        <v>9</v>
      </c>
      <c r="AT26" s="213">
        <v>45</v>
      </c>
      <c r="AU26" s="159">
        <v>9</v>
      </c>
      <c r="AW26" s="165" t="s">
        <v>433</v>
      </c>
      <c r="AX26" s="228">
        <v>49</v>
      </c>
      <c r="AY26" s="174">
        <v>7</v>
      </c>
      <c r="AZ26" s="223">
        <v>46</v>
      </c>
      <c r="BA26" s="175">
        <v>9</v>
      </c>
      <c r="BB26" s="220">
        <v>47</v>
      </c>
      <c r="BC26" s="163">
        <v>7</v>
      </c>
      <c r="BD26" s="220">
        <v>49</v>
      </c>
      <c r="BE26" s="163">
        <v>8</v>
      </c>
      <c r="BF26" s="220">
        <v>46</v>
      </c>
      <c r="BG26" s="163">
        <v>5</v>
      </c>
      <c r="CY26" s="153"/>
      <c r="CZ26" s="72"/>
      <c r="DA26" s="72"/>
      <c r="DB26" s="72"/>
      <c r="DC26" s="72"/>
    </row>
    <row r="27" spans="1:107" ht="15" customHeight="1" x14ac:dyDescent="0.25">
      <c r="A27" s="172" t="s">
        <v>434</v>
      </c>
      <c r="B27" s="152">
        <v>51</v>
      </c>
      <c r="C27" s="511">
        <v>9</v>
      </c>
      <c r="D27" s="512">
        <v>49</v>
      </c>
      <c r="E27" s="511">
        <v>10</v>
      </c>
      <c r="F27" s="512">
        <v>47</v>
      </c>
      <c r="G27" s="511">
        <v>11</v>
      </c>
      <c r="H27" s="512">
        <v>47</v>
      </c>
      <c r="I27" s="511">
        <v>10</v>
      </c>
      <c r="J27" s="512">
        <v>44</v>
      </c>
      <c r="K27" s="511">
        <v>9</v>
      </c>
      <c r="M27" s="172" t="s">
        <v>434</v>
      </c>
      <c r="N27" s="188">
        <v>50</v>
      </c>
      <c r="O27" s="150">
        <v>9</v>
      </c>
      <c r="P27" s="188">
        <v>48</v>
      </c>
      <c r="Q27" s="150">
        <v>10</v>
      </c>
      <c r="R27" s="188">
        <v>44</v>
      </c>
      <c r="S27" s="150">
        <v>10</v>
      </c>
      <c r="T27" s="188">
        <v>47</v>
      </c>
      <c r="U27" s="150">
        <v>8</v>
      </c>
      <c r="V27" s="188">
        <v>44</v>
      </c>
      <c r="W27" s="150">
        <v>9</v>
      </c>
      <c r="Y27" s="172" t="s">
        <v>434</v>
      </c>
      <c r="Z27" s="188">
        <v>51</v>
      </c>
      <c r="AA27" s="150">
        <v>9</v>
      </c>
      <c r="AB27" s="188">
        <v>49</v>
      </c>
      <c r="AC27" s="150">
        <v>10</v>
      </c>
      <c r="AD27" s="188">
        <v>47</v>
      </c>
      <c r="AE27" s="150">
        <v>10</v>
      </c>
      <c r="AF27" s="188">
        <v>49</v>
      </c>
      <c r="AG27" s="150">
        <v>9</v>
      </c>
      <c r="AH27" s="188">
        <v>46</v>
      </c>
      <c r="AI27" s="150">
        <v>9</v>
      </c>
      <c r="AK27" s="173" t="s">
        <v>434</v>
      </c>
      <c r="AL27" s="213">
        <v>51</v>
      </c>
      <c r="AM27" s="159">
        <v>10</v>
      </c>
      <c r="AN27" s="213">
        <v>49</v>
      </c>
      <c r="AO27" s="159">
        <v>11</v>
      </c>
      <c r="AP27" s="213">
        <v>49</v>
      </c>
      <c r="AQ27" s="159">
        <v>10</v>
      </c>
      <c r="AR27" s="213">
        <v>50</v>
      </c>
      <c r="AS27" s="159">
        <v>9</v>
      </c>
      <c r="AT27" s="213">
        <v>46</v>
      </c>
      <c r="AU27" s="159">
        <v>8</v>
      </c>
      <c r="AW27" s="165" t="s">
        <v>434</v>
      </c>
      <c r="AX27" s="228">
        <v>50</v>
      </c>
      <c r="AY27" s="174">
        <v>7</v>
      </c>
      <c r="AZ27" s="223">
        <v>47</v>
      </c>
      <c r="BA27" s="175">
        <v>8</v>
      </c>
      <c r="BB27" s="220">
        <v>49</v>
      </c>
      <c r="BC27" s="163">
        <v>8</v>
      </c>
      <c r="BD27" s="220">
        <v>51</v>
      </c>
      <c r="BE27" s="163">
        <v>7</v>
      </c>
      <c r="BF27" s="220">
        <v>49</v>
      </c>
      <c r="BG27" s="163">
        <v>8</v>
      </c>
      <c r="CY27" s="153"/>
      <c r="CZ27" s="72"/>
      <c r="DA27" s="72"/>
      <c r="DB27" s="72"/>
      <c r="DC27" s="72"/>
    </row>
    <row r="28" spans="1:107" ht="15" customHeight="1" x14ac:dyDescent="0.25">
      <c r="A28" s="172" t="s">
        <v>435</v>
      </c>
      <c r="B28" s="150">
        <v>48</v>
      </c>
      <c r="C28" s="511">
        <v>8</v>
      </c>
      <c r="D28" s="511">
        <v>46</v>
      </c>
      <c r="E28" s="511">
        <v>9</v>
      </c>
      <c r="F28" s="511">
        <v>43</v>
      </c>
      <c r="G28" s="511">
        <v>9</v>
      </c>
      <c r="H28" s="511">
        <v>44</v>
      </c>
      <c r="I28" s="511">
        <v>8</v>
      </c>
      <c r="J28" s="511">
        <v>43</v>
      </c>
      <c r="K28" s="511">
        <v>7</v>
      </c>
      <c r="M28" s="172" t="s">
        <v>435</v>
      </c>
      <c r="N28" s="188">
        <v>47</v>
      </c>
      <c r="O28" s="150">
        <v>9</v>
      </c>
      <c r="P28" s="193">
        <v>44</v>
      </c>
      <c r="Q28" s="150">
        <v>9</v>
      </c>
      <c r="R28" s="193">
        <v>40</v>
      </c>
      <c r="S28" s="150">
        <v>9</v>
      </c>
      <c r="T28" s="193">
        <v>42</v>
      </c>
      <c r="U28" s="150">
        <v>7</v>
      </c>
      <c r="V28" s="188">
        <v>42</v>
      </c>
      <c r="W28" s="150">
        <v>9</v>
      </c>
      <c r="Y28" s="172" t="s">
        <v>435</v>
      </c>
      <c r="Z28" s="188">
        <v>48</v>
      </c>
      <c r="AA28" s="150">
        <v>9</v>
      </c>
      <c r="AB28" s="188">
        <v>44</v>
      </c>
      <c r="AC28" s="150">
        <v>9</v>
      </c>
      <c r="AD28" s="188">
        <v>43</v>
      </c>
      <c r="AE28" s="150">
        <v>11</v>
      </c>
      <c r="AF28" s="188">
        <v>45</v>
      </c>
      <c r="AG28" s="150">
        <v>8</v>
      </c>
      <c r="AH28" s="188">
        <v>46</v>
      </c>
      <c r="AI28" s="150">
        <v>9</v>
      </c>
      <c r="AK28" s="173" t="s">
        <v>435</v>
      </c>
      <c r="AL28" s="213">
        <v>49</v>
      </c>
      <c r="AM28" s="159">
        <v>9</v>
      </c>
      <c r="AN28" s="213">
        <v>45</v>
      </c>
      <c r="AO28" s="159">
        <v>11</v>
      </c>
      <c r="AP28" s="213">
        <v>45</v>
      </c>
      <c r="AQ28" s="159">
        <v>10</v>
      </c>
      <c r="AR28" s="213">
        <v>48</v>
      </c>
      <c r="AS28" s="159">
        <v>9</v>
      </c>
      <c r="AT28" s="213">
        <v>44</v>
      </c>
      <c r="AU28" s="159">
        <v>8</v>
      </c>
      <c r="AW28" s="165" t="s">
        <v>435</v>
      </c>
      <c r="AX28" s="228">
        <v>49</v>
      </c>
      <c r="AY28" s="174">
        <v>8</v>
      </c>
      <c r="AZ28" s="224">
        <v>49</v>
      </c>
      <c r="BA28" s="177">
        <v>9</v>
      </c>
      <c r="BB28" s="220">
        <v>48</v>
      </c>
      <c r="BC28" s="163">
        <v>8</v>
      </c>
      <c r="BD28" s="220">
        <v>50</v>
      </c>
      <c r="BE28" s="163">
        <v>7</v>
      </c>
      <c r="BF28" s="220">
        <v>47</v>
      </c>
      <c r="BG28" s="163">
        <v>8</v>
      </c>
      <c r="CY28" s="153"/>
      <c r="CZ28" s="72"/>
      <c r="DA28" s="72"/>
      <c r="DB28" s="72"/>
      <c r="DC28" s="72"/>
    </row>
    <row r="29" spans="1:107" ht="15" customHeight="1" x14ac:dyDescent="0.25">
      <c r="A29" s="172" t="s">
        <v>436</v>
      </c>
      <c r="B29" s="519">
        <v>42</v>
      </c>
      <c r="C29" s="511">
        <v>8</v>
      </c>
      <c r="D29" s="520">
        <v>40</v>
      </c>
      <c r="E29" s="511">
        <v>8</v>
      </c>
      <c r="F29" s="520">
        <v>37</v>
      </c>
      <c r="G29" s="511">
        <v>8</v>
      </c>
      <c r="H29" s="520">
        <v>38</v>
      </c>
      <c r="I29" s="511">
        <v>6</v>
      </c>
      <c r="J29" s="520">
        <v>39</v>
      </c>
      <c r="K29" s="511">
        <v>6</v>
      </c>
      <c r="M29" s="172" t="s">
        <v>436</v>
      </c>
      <c r="N29" s="193">
        <v>41</v>
      </c>
      <c r="O29" s="193">
        <v>8</v>
      </c>
      <c r="P29" s="193">
        <v>39</v>
      </c>
      <c r="Q29" s="193">
        <v>9</v>
      </c>
      <c r="R29" s="193">
        <v>36</v>
      </c>
      <c r="S29" s="193">
        <v>8</v>
      </c>
      <c r="T29" s="193">
        <v>38</v>
      </c>
      <c r="U29" s="193">
        <v>7</v>
      </c>
      <c r="V29" s="193">
        <v>37</v>
      </c>
      <c r="W29" s="193">
        <v>7</v>
      </c>
      <c r="Y29" s="172" t="s">
        <v>436</v>
      </c>
      <c r="Z29" s="192">
        <v>43</v>
      </c>
      <c r="AA29" s="150">
        <v>8</v>
      </c>
      <c r="AB29" s="192">
        <v>39</v>
      </c>
      <c r="AC29" s="150">
        <v>9</v>
      </c>
      <c r="AD29" s="192">
        <v>38</v>
      </c>
      <c r="AE29" s="150">
        <v>8</v>
      </c>
      <c r="AF29" s="192">
        <v>41</v>
      </c>
      <c r="AG29" s="150">
        <v>7</v>
      </c>
      <c r="AH29" s="192">
        <v>42</v>
      </c>
      <c r="AI29" s="150">
        <v>7</v>
      </c>
      <c r="AK29" s="173" t="s">
        <v>436</v>
      </c>
      <c r="AL29" s="214">
        <v>43</v>
      </c>
      <c r="AM29" s="159">
        <v>8</v>
      </c>
      <c r="AN29" s="214">
        <v>38</v>
      </c>
      <c r="AO29" s="159">
        <v>8</v>
      </c>
      <c r="AP29" s="214">
        <v>40</v>
      </c>
      <c r="AQ29" s="159">
        <v>8</v>
      </c>
      <c r="AR29" s="214">
        <v>43</v>
      </c>
      <c r="AS29" s="159">
        <v>7</v>
      </c>
      <c r="AT29" s="214">
        <v>41</v>
      </c>
      <c r="AU29" s="159">
        <v>7</v>
      </c>
      <c r="AW29" s="165" t="s">
        <v>436</v>
      </c>
      <c r="AX29" s="236">
        <v>42</v>
      </c>
      <c r="AY29" s="179">
        <v>6</v>
      </c>
      <c r="AZ29" s="238">
        <v>38</v>
      </c>
      <c r="BA29" s="180">
        <v>8</v>
      </c>
      <c r="BB29" s="240">
        <v>40</v>
      </c>
      <c r="BC29" s="163">
        <v>6</v>
      </c>
      <c r="BD29" s="240">
        <v>43</v>
      </c>
      <c r="BE29" s="163">
        <v>7</v>
      </c>
      <c r="BF29" s="240">
        <v>43</v>
      </c>
      <c r="BG29" s="163">
        <v>6</v>
      </c>
      <c r="CY29" s="153"/>
      <c r="CZ29" s="72"/>
      <c r="DA29" s="72"/>
      <c r="DB29" s="72"/>
      <c r="DC29" s="72"/>
    </row>
    <row r="30" spans="1:107" ht="15" customHeight="1" x14ac:dyDescent="0.25">
      <c r="A30" s="172" t="s">
        <v>437</v>
      </c>
      <c r="B30" s="150">
        <v>47</v>
      </c>
      <c r="C30" s="511">
        <v>9</v>
      </c>
      <c r="D30" s="511">
        <v>47</v>
      </c>
      <c r="E30" s="511">
        <v>9</v>
      </c>
      <c r="F30" s="511">
        <v>43</v>
      </c>
      <c r="G30" s="511">
        <v>9</v>
      </c>
      <c r="H30" s="511">
        <v>44</v>
      </c>
      <c r="I30" s="511">
        <v>8</v>
      </c>
      <c r="J30" s="511">
        <v>42</v>
      </c>
      <c r="K30" s="511">
        <v>7</v>
      </c>
      <c r="M30" s="172" t="s">
        <v>437</v>
      </c>
      <c r="N30" s="188">
        <v>50</v>
      </c>
      <c r="O30" s="150">
        <v>9</v>
      </c>
      <c r="P30" s="188">
        <v>49</v>
      </c>
      <c r="Q30" s="150">
        <v>8</v>
      </c>
      <c r="R30" s="188">
        <v>44</v>
      </c>
      <c r="S30" s="150">
        <v>10</v>
      </c>
      <c r="T30" s="188">
        <v>46</v>
      </c>
      <c r="U30" s="150">
        <v>8</v>
      </c>
      <c r="V30" s="188">
        <v>42</v>
      </c>
      <c r="W30" s="150">
        <v>8</v>
      </c>
      <c r="Y30" s="172" t="s">
        <v>437</v>
      </c>
      <c r="Z30" s="188">
        <v>48</v>
      </c>
      <c r="AA30" s="150">
        <v>9</v>
      </c>
      <c r="AB30" s="188">
        <v>47</v>
      </c>
      <c r="AC30" s="150">
        <v>9</v>
      </c>
      <c r="AD30" s="188">
        <v>43</v>
      </c>
      <c r="AE30" s="150">
        <v>10</v>
      </c>
      <c r="AF30" s="188">
        <v>46</v>
      </c>
      <c r="AG30" s="150">
        <v>9</v>
      </c>
      <c r="AH30" s="188">
        <v>46</v>
      </c>
      <c r="AI30" s="150">
        <v>9</v>
      </c>
      <c r="AK30" s="173" t="s">
        <v>437</v>
      </c>
      <c r="AL30" s="214">
        <v>47</v>
      </c>
      <c r="AM30" s="159">
        <v>8</v>
      </c>
      <c r="AN30" s="213">
        <v>44</v>
      </c>
      <c r="AO30" s="159">
        <v>10</v>
      </c>
      <c r="AP30" s="214">
        <v>44</v>
      </c>
      <c r="AQ30" s="159">
        <v>9</v>
      </c>
      <c r="AR30" s="213">
        <v>48</v>
      </c>
      <c r="AS30" s="159">
        <v>8</v>
      </c>
      <c r="AT30" s="214">
        <v>42</v>
      </c>
      <c r="AU30" s="159">
        <v>7</v>
      </c>
      <c r="AW30" s="165" t="s">
        <v>437</v>
      </c>
      <c r="AX30" s="229">
        <v>48</v>
      </c>
      <c r="AY30" s="176">
        <v>7</v>
      </c>
      <c r="AZ30" s="224">
        <v>48</v>
      </c>
      <c r="BA30" s="177">
        <v>8</v>
      </c>
      <c r="BB30" s="220">
        <v>47</v>
      </c>
      <c r="BC30" s="163">
        <v>7</v>
      </c>
      <c r="BD30" s="220">
        <v>51</v>
      </c>
      <c r="BE30" s="163">
        <v>5</v>
      </c>
      <c r="BF30" s="220">
        <v>47</v>
      </c>
      <c r="BG30" s="163">
        <v>7</v>
      </c>
      <c r="CY30" s="153"/>
      <c r="CZ30" s="72"/>
      <c r="DA30" s="72"/>
      <c r="DB30" s="72"/>
      <c r="DC30" s="72"/>
    </row>
    <row r="31" spans="1:107" ht="15" customHeight="1" x14ac:dyDescent="0.25">
      <c r="A31" s="172" t="s">
        <v>438</v>
      </c>
      <c r="B31" s="152">
        <v>51</v>
      </c>
      <c r="C31" s="511">
        <v>9</v>
      </c>
      <c r="D31" s="512">
        <v>50</v>
      </c>
      <c r="E31" s="511">
        <v>10</v>
      </c>
      <c r="F31" s="518">
        <v>49</v>
      </c>
      <c r="G31" s="511">
        <v>10</v>
      </c>
      <c r="H31" s="518">
        <v>50</v>
      </c>
      <c r="I31" s="511">
        <v>8</v>
      </c>
      <c r="J31" s="512">
        <v>45</v>
      </c>
      <c r="K31" s="511">
        <v>8</v>
      </c>
      <c r="M31" s="172" t="s">
        <v>438</v>
      </c>
      <c r="N31" s="188">
        <v>50</v>
      </c>
      <c r="O31" s="150">
        <v>8</v>
      </c>
      <c r="P31" s="188">
        <v>50</v>
      </c>
      <c r="Q31" s="150">
        <v>10</v>
      </c>
      <c r="R31" s="188">
        <v>46</v>
      </c>
      <c r="S31" s="150">
        <v>9</v>
      </c>
      <c r="T31" s="188">
        <v>47</v>
      </c>
      <c r="U31" s="150">
        <v>8</v>
      </c>
      <c r="V31" s="188">
        <v>45</v>
      </c>
      <c r="W31" s="150">
        <v>8</v>
      </c>
      <c r="Y31" s="172" t="s">
        <v>438</v>
      </c>
      <c r="Z31" s="178">
        <v>54</v>
      </c>
      <c r="AA31" s="150">
        <v>8</v>
      </c>
      <c r="AB31" s="178">
        <v>53</v>
      </c>
      <c r="AC31" s="150">
        <v>9</v>
      </c>
      <c r="AD31" s="178">
        <v>49</v>
      </c>
      <c r="AE31" s="150">
        <v>10</v>
      </c>
      <c r="AF31" s="178">
        <v>51</v>
      </c>
      <c r="AG31" s="150">
        <v>9</v>
      </c>
      <c r="AH31" s="188">
        <v>49</v>
      </c>
      <c r="AI31" s="150">
        <v>8</v>
      </c>
      <c r="AK31" s="173" t="s">
        <v>438</v>
      </c>
      <c r="AL31" s="159">
        <v>52</v>
      </c>
      <c r="AM31" s="159">
        <v>8</v>
      </c>
      <c r="AN31" s="213">
        <v>49</v>
      </c>
      <c r="AO31" s="159">
        <v>10</v>
      </c>
      <c r="AP31" s="213">
        <v>50</v>
      </c>
      <c r="AQ31" s="159">
        <v>9</v>
      </c>
      <c r="AR31" s="213">
        <v>51</v>
      </c>
      <c r="AS31" s="159">
        <v>8</v>
      </c>
      <c r="AT31" s="213">
        <v>46</v>
      </c>
      <c r="AU31" s="159">
        <v>7</v>
      </c>
      <c r="AW31" s="165" t="s">
        <v>438</v>
      </c>
      <c r="AX31" s="228">
        <v>49</v>
      </c>
      <c r="AY31" s="174">
        <v>8</v>
      </c>
      <c r="AZ31" s="223">
        <v>47</v>
      </c>
      <c r="BA31" s="175">
        <v>9</v>
      </c>
      <c r="BB31" s="220">
        <v>47</v>
      </c>
      <c r="BC31" s="163">
        <v>9</v>
      </c>
      <c r="BD31" s="220">
        <v>50</v>
      </c>
      <c r="BE31" s="163">
        <v>7</v>
      </c>
      <c r="BF31" s="220">
        <v>46</v>
      </c>
      <c r="BG31" s="163">
        <v>7</v>
      </c>
      <c r="CY31" s="153"/>
      <c r="CZ31" s="72"/>
      <c r="DA31" s="72"/>
      <c r="DB31" s="72"/>
      <c r="DC31" s="72"/>
    </row>
    <row r="32" spans="1:107" ht="15" customHeight="1" x14ac:dyDescent="0.25">
      <c r="A32" s="172" t="s">
        <v>439</v>
      </c>
      <c r="B32" s="152">
        <v>51</v>
      </c>
      <c r="C32" s="511">
        <v>10</v>
      </c>
      <c r="D32" s="512">
        <v>51</v>
      </c>
      <c r="E32" s="511">
        <v>10</v>
      </c>
      <c r="F32" s="512">
        <v>46</v>
      </c>
      <c r="G32" s="511">
        <v>11</v>
      </c>
      <c r="H32" s="512">
        <v>47</v>
      </c>
      <c r="I32" s="511">
        <v>10</v>
      </c>
      <c r="J32" s="512">
        <v>46</v>
      </c>
      <c r="K32" s="511">
        <v>10</v>
      </c>
      <c r="M32" s="172" t="s">
        <v>439</v>
      </c>
      <c r="N32" s="188">
        <v>51</v>
      </c>
      <c r="O32" s="150">
        <v>10</v>
      </c>
      <c r="P32" s="188">
        <v>50</v>
      </c>
      <c r="Q32" s="150">
        <v>10</v>
      </c>
      <c r="R32" s="188">
        <v>44</v>
      </c>
      <c r="S32" s="150">
        <v>11</v>
      </c>
      <c r="T32" s="188">
        <v>47</v>
      </c>
      <c r="U32" s="150">
        <v>9</v>
      </c>
      <c r="V32" s="188">
        <v>47</v>
      </c>
      <c r="W32" s="150">
        <v>11</v>
      </c>
      <c r="Y32" s="172" t="s">
        <v>439</v>
      </c>
      <c r="Z32" s="188">
        <v>51</v>
      </c>
      <c r="AA32" s="150">
        <v>9</v>
      </c>
      <c r="AB32" s="188">
        <v>48</v>
      </c>
      <c r="AC32" s="150">
        <v>10</v>
      </c>
      <c r="AD32" s="188">
        <v>46</v>
      </c>
      <c r="AE32" s="150">
        <v>11</v>
      </c>
      <c r="AF32" s="188">
        <v>48</v>
      </c>
      <c r="AG32" s="150">
        <v>9</v>
      </c>
      <c r="AH32" s="188">
        <v>49</v>
      </c>
      <c r="AI32" s="150">
        <v>10</v>
      </c>
      <c r="AK32" s="173" t="s">
        <v>439</v>
      </c>
      <c r="AL32" s="213">
        <v>51</v>
      </c>
      <c r="AM32" s="159">
        <v>9</v>
      </c>
      <c r="AN32" s="213">
        <v>49</v>
      </c>
      <c r="AO32" s="159">
        <v>11</v>
      </c>
      <c r="AP32" s="213">
        <v>48</v>
      </c>
      <c r="AQ32" s="159">
        <v>10</v>
      </c>
      <c r="AR32" s="213">
        <v>51</v>
      </c>
      <c r="AS32" s="159">
        <v>9</v>
      </c>
      <c r="AT32" s="213">
        <v>48</v>
      </c>
      <c r="AU32" s="159">
        <v>10</v>
      </c>
      <c r="AW32" s="165" t="s">
        <v>439</v>
      </c>
      <c r="AX32" s="228">
        <v>50</v>
      </c>
      <c r="AY32" s="174">
        <v>7</v>
      </c>
      <c r="AZ32" s="223">
        <v>48</v>
      </c>
      <c r="BA32" s="175">
        <v>8</v>
      </c>
      <c r="BB32" s="220">
        <v>48</v>
      </c>
      <c r="BC32" s="163">
        <v>8</v>
      </c>
      <c r="BD32" s="220">
        <v>51</v>
      </c>
      <c r="BE32" s="163">
        <v>7</v>
      </c>
      <c r="BF32" s="217">
        <v>51</v>
      </c>
      <c r="BG32" s="163">
        <v>8</v>
      </c>
      <c r="CY32" s="153"/>
      <c r="CZ32" s="72"/>
      <c r="DA32" s="72"/>
      <c r="DB32" s="72"/>
      <c r="DC32" s="72"/>
    </row>
    <row r="33" spans="1:107" ht="15" customHeight="1" x14ac:dyDescent="0.25">
      <c r="A33" s="172" t="s">
        <v>440</v>
      </c>
      <c r="B33" s="152">
        <v>50</v>
      </c>
      <c r="C33" s="511">
        <v>9</v>
      </c>
      <c r="D33" s="512">
        <v>49</v>
      </c>
      <c r="E33" s="511">
        <v>9</v>
      </c>
      <c r="F33" s="512">
        <v>46</v>
      </c>
      <c r="G33" s="511">
        <v>10</v>
      </c>
      <c r="H33" s="512">
        <v>46</v>
      </c>
      <c r="I33" s="511">
        <v>7</v>
      </c>
      <c r="J33" s="512">
        <v>44</v>
      </c>
      <c r="K33" s="511">
        <v>7</v>
      </c>
      <c r="M33" s="172" t="s">
        <v>440</v>
      </c>
      <c r="N33" s="178">
        <v>53</v>
      </c>
      <c r="O33" s="150">
        <v>8</v>
      </c>
      <c r="P33" s="188">
        <v>51</v>
      </c>
      <c r="Q33" s="150">
        <v>9</v>
      </c>
      <c r="R33" s="188">
        <v>47</v>
      </c>
      <c r="S33" s="150">
        <v>9</v>
      </c>
      <c r="T33" s="188">
        <v>48</v>
      </c>
      <c r="U33" s="150">
        <v>8</v>
      </c>
      <c r="V33" s="188">
        <v>48</v>
      </c>
      <c r="W33" s="150">
        <v>10</v>
      </c>
      <c r="Y33" s="172" t="s">
        <v>440</v>
      </c>
      <c r="Z33" s="188">
        <v>51</v>
      </c>
      <c r="AA33" s="150">
        <v>8</v>
      </c>
      <c r="AB33" s="188">
        <v>47</v>
      </c>
      <c r="AC33" s="150">
        <v>9</v>
      </c>
      <c r="AD33" s="188">
        <v>45</v>
      </c>
      <c r="AE33" s="150">
        <v>10</v>
      </c>
      <c r="AF33" s="188">
        <v>48</v>
      </c>
      <c r="AG33" s="150">
        <v>8</v>
      </c>
      <c r="AH33" s="188">
        <v>48</v>
      </c>
      <c r="AI33" s="150">
        <v>9</v>
      </c>
      <c r="AK33" s="173" t="s">
        <v>440</v>
      </c>
      <c r="AL33" s="159">
        <v>52</v>
      </c>
      <c r="AM33" s="159">
        <v>9</v>
      </c>
      <c r="AN33" s="213">
        <v>50</v>
      </c>
      <c r="AO33" s="159">
        <v>9</v>
      </c>
      <c r="AP33" s="213">
        <v>50</v>
      </c>
      <c r="AQ33" s="159">
        <v>9</v>
      </c>
      <c r="AR33" s="212">
        <v>52</v>
      </c>
      <c r="AS33" s="159">
        <v>9</v>
      </c>
      <c r="AT33" s="213">
        <v>47</v>
      </c>
      <c r="AU33" s="159">
        <v>8</v>
      </c>
      <c r="AW33" s="165" t="s">
        <v>440</v>
      </c>
      <c r="AX33" s="228">
        <v>50</v>
      </c>
      <c r="AY33" s="174">
        <v>7</v>
      </c>
      <c r="AZ33" s="223">
        <v>49</v>
      </c>
      <c r="BA33" s="175">
        <v>9</v>
      </c>
      <c r="BB33" s="220">
        <v>49</v>
      </c>
      <c r="BC33" s="163">
        <v>8</v>
      </c>
      <c r="BD33" s="220">
        <v>51</v>
      </c>
      <c r="BE33" s="163">
        <v>7</v>
      </c>
      <c r="BF33" s="220">
        <v>50</v>
      </c>
      <c r="BG33" s="163">
        <v>7</v>
      </c>
      <c r="CY33" s="153"/>
      <c r="CZ33" s="72"/>
      <c r="DA33" s="72"/>
      <c r="DB33" s="72"/>
      <c r="DC33" s="72"/>
    </row>
    <row r="34" spans="1:107" ht="15" customHeight="1" x14ac:dyDescent="0.25">
      <c r="A34" s="172" t="s">
        <v>441</v>
      </c>
      <c r="B34" s="150">
        <v>47</v>
      </c>
      <c r="C34" s="511">
        <v>10</v>
      </c>
      <c r="D34" s="511">
        <v>45</v>
      </c>
      <c r="E34" s="511">
        <v>9</v>
      </c>
      <c r="F34" s="511">
        <v>43</v>
      </c>
      <c r="G34" s="511">
        <v>10</v>
      </c>
      <c r="H34" s="520">
        <v>43</v>
      </c>
      <c r="I34" s="511">
        <v>8</v>
      </c>
      <c r="J34" s="512">
        <v>44</v>
      </c>
      <c r="K34" s="511">
        <v>8</v>
      </c>
      <c r="M34" s="172" t="s">
        <v>441</v>
      </c>
      <c r="N34" s="188">
        <v>47</v>
      </c>
      <c r="O34" s="150">
        <v>9</v>
      </c>
      <c r="P34" s="188">
        <v>45</v>
      </c>
      <c r="Q34" s="150">
        <v>9</v>
      </c>
      <c r="R34" s="193">
        <v>40</v>
      </c>
      <c r="S34" s="150">
        <v>10</v>
      </c>
      <c r="T34" s="193">
        <v>42</v>
      </c>
      <c r="U34" s="150">
        <v>8</v>
      </c>
      <c r="V34" s="188">
        <v>43</v>
      </c>
      <c r="W34" s="150">
        <v>9</v>
      </c>
      <c r="Y34" s="172" t="s">
        <v>441</v>
      </c>
      <c r="Z34" s="188">
        <v>48</v>
      </c>
      <c r="AA34" s="150">
        <v>9</v>
      </c>
      <c r="AB34" s="188">
        <v>46</v>
      </c>
      <c r="AC34" s="150">
        <v>10</v>
      </c>
      <c r="AD34" s="192">
        <v>42</v>
      </c>
      <c r="AE34" s="150">
        <v>10</v>
      </c>
      <c r="AF34" s="192">
        <v>44</v>
      </c>
      <c r="AG34" s="150">
        <v>8</v>
      </c>
      <c r="AH34" s="188">
        <v>47</v>
      </c>
      <c r="AI34" s="150">
        <v>9</v>
      </c>
      <c r="AK34" s="173" t="s">
        <v>441</v>
      </c>
      <c r="AL34" s="213">
        <v>49</v>
      </c>
      <c r="AM34" s="159">
        <v>9</v>
      </c>
      <c r="AN34" s="213">
        <v>44</v>
      </c>
      <c r="AO34" s="159">
        <v>9</v>
      </c>
      <c r="AP34" s="213">
        <v>45</v>
      </c>
      <c r="AQ34" s="159">
        <v>9</v>
      </c>
      <c r="AR34" s="214">
        <v>46</v>
      </c>
      <c r="AS34" s="159">
        <v>8</v>
      </c>
      <c r="AT34" s="213">
        <v>46</v>
      </c>
      <c r="AU34" s="159">
        <v>9</v>
      </c>
      <c r="AW34" s="165" t="s">
        <v>441</v>
      </c>
      <c r="AX34" s="229">
        <v>47</v>
      </c>
      <c r="AY34" s="176">
        <v>7</v>
      </c>
      <c r="AZ34" s="225">
        <v>44</v>
      </c>
      <c r="BA34" s="180">
        <v>9</v>
      </c>
      <c r="BB34" s="220">
        <v>44</v>
      </c>
      <c r="BC34" s="163">
        <v>8</v>
      </c>
      <c r="BD34" s="220">
        <v>48</v>
      </c>
      <c r="BE34" s="163">
        <v>7</v>
      </c>
      <c r="BF34" s="220">
        <v>48</v>
      </c>
      <c r="BG34" s="163">
        <v>8</v>
      </c>
      <c r="CY34" s="153"/>
      <c r="CZ34" s="72"/>
      <c r="DA34" s="72"/>
      <c r="DB34" s="72"/>
      <c r="DC34" s="72"/>
    </row>
    <row r="35" spans="1:107" ht="15" customHeight="1" x14ac:dyDescent="0.25">
      <c r="A35" s="172" t="s">
        <v>442</v>
      </c>
      <c r="B35" s="517">
        <v>53</v>
      </c>
      <c r="C35" s="511">
        <v>10</v>
      </c>
      <c r="D35" s="512">
        <v>51</v>
      </c>
      <c r="E35" s="511">
        <v>10</v>
      </c>
      <c r="F35" s="518">
        <v>50</v>
      </c>
      <c r="G35" s="511">
        <v>12</v>
      </c>
      <c r="H35" s="518">
        <v>50</v>
      </c>
      <c r="I35" s="511">
        <v>10</v>
      </c>
      <c r="J35" s="512">
        <v>46</v>
      </c>
      <c r="K35" s="511">
        <v>9</v>
      </c>
      <c r="M35" s="172" t="s">
        <v>442</v>
      </c>
      <c r="N35" s="178">
        <v>55</v>
      </c>
      <c r="O35" s="178">
        <v>8</v>
      </c>
      <c r="P35" s="178">
        <v>54</v>
      </c>
      <c r="Q35" s="178">
        <v>10</v>
      </c>
      <c r="R35" s="178">
        <v>51</v>
      </c>
      <c r="S35" s="178">
        <v>10</v>
      </c>
      <c r="T35" s="178">
        <v>52</v>
      </c>
      <c r="U35" s="178">
        <v>8</v>
      </c>
      <c r="V35" s="178">
        <v>51</v>
      </c>
      <c r="W35" s="178">
        <v>9</v>
      </c>
      <c r="Y35" s="172" t="s">
        <v>442</v>
      </c>
      <c r="Z35" s="188">
        <v>53</v>
      </c>
      <c r="AA35" s="150">
        <v>8</v>
      </c>
      <c r="AB35" s="178">
        <v>52</v>
      </c>
      <c r="AC35" s="150">
        <v>10</v>
      </c>
      <c r="AD35" s="178">
        <v>50</v>
      </c>
      <c r="AE35" s="150">
        <v>10</v>
      </c>
      <c r="AF35" s="178">
        <v>52</v>
      </c>
      <c r="AG35" s="150">
        <v>9</v>
      </c>
      <c r="AH35" s="188">
        <v>51</v>
      </c>
      <c r="AI35" s="150">
        <v>8</v>
      </c>
      <c r="AK35" s="173" t="s">
        <v>442</v>
      </c>
      <c r="AL35" s="212">
        <v>55</v>
      </c>
      <c r="AM35" s="159">
        <v>9</v>
      </c>
      <c r="AN35" s="213">
        <v>51</v>
      </c>
      <c r="AO35" s="159">
        <v>11</v>
      </c>
      <c r="AP35" s="212">
        <v>52</v>
      </c>
      <c r="AQ35" s="159">
        <v>10</v>
      </c>
      <c r="AR35" s="212">
        <v>52</v>
      </c>
      <c r="AS35" s="159">
        <v>9</v>
      </c>
      <c r="AT35" s="213">
        <v>49</v>
      </c>
      <c r="AU35" s="159">
        <v>9</v>
      </c>
      <c r="AW35" s="165" t="s">
        <v>442</v>
      </c>
      <c r="AX35" s="228">
        <v>50</v>
      </c>
      <c r="AY35" s="174">
        <v>8</v>
      </c>
      <c r="AZ35" s="223">
        <v>47</v>
      </c>
      <c r="BA35" s="175">
        <v>9</v>
      </c>
      <c r="BB35" s="220">
        <v>47</v>
      </c>
      <c r="BC35" s="163">
        <v>9</v>
      </c>
      <c r="BD35" s="220">
        <v>50</v>
      </c>
      <c r="BE35" s="163">
        <v>7</v>
      </c>
      <c r="BF35" s="220">
        <v>50</v>
      </c>
      <c r="BG35" s="163">
        <v>8</v>
      </c>
      <c r="CY35" s="153"/>
      <c r="CZ35" s="72"/>
      <c r="DA35" s="72"/>
      <c r="DB35" s="72"/>
      <c r="DC35" s="72"/>
    </row>
    <row r="36" spans="1:107" ht="15" customHeight="1" x14ac:dyDescent="0.25">
      <c r="A36" s="172" t="s">
        <v>443</v>
      </c>
      <c r="B36" s="150">
        <v>48</v>
      </c>
      <c r="C36" s="511">
        <v>9</v>
      </c>
      <c r="D36" s="511">
        <v>46</v>
      </c>
      <c r="E36" s="511">
        <v>9</v>
      </c>
      <c r="F36" s="511">
        <v>43</v>
      </c>
      <c r="G36" s="511">
        <v>10</v>
      </c>
      <c r="H36" s="511">
        <v>44</v>
      </c>
      <c r="I36" s="511">
        <v>8</v>
      </c>
      <c r="J36" s="511">
        <v>43</v>
      </c>
      <c r="K36" s="511">
        <v>8</v>
      </c>
      <c r="M36" s="172" t="s">
        <v>443</v>
      </c>
      <c r="N36" s="188">
        <v>47</v>
      </c>
      <c r="O36" s="150">
        <v>9</v>
      </c>
      <c r="P36" s="193">
        <v>44</v>
      </c>
      <c r="Q36" s="150">
        <v>10</v>
      </c>
      <c r="R36" s="188">
        <v>41</v>
      </c>
      <c r="S36" s="150">
        <v>10</v>
      </c>
      <c r="T36" s="193">
        <v>43</v>
      </c>
      <c r="U36" s="150">
        <v>8</v>
      </c>
      <c r="V36" s="188">
        <v>43</v>
      </c>
      <c r="W36" s="150">
        <v>9</v>
      </c>
      <c r="Y36" s="172" t="s">
        <v>443</v>
      </c>
      <c r="Z36" s="188">
        <v>47</v>
      </c>
      <c r="AA36" s="150">
        <v>9</v>
      </c>
      <c r="AB36" s="188">
        <v>44</v>
      </c>
      <c r="AC36" s="150">
        <v>10</v>
      </c>
      <c r="AD36" s="192">
        <v>42</v>
      </c>
      <c r="AE36" s="150">
        <v>10</v>
      </c>
      <c r="AF36" s="192">
        <v>44</v>
      </c>
      <c r="AG36" s="150">
        <v>8</v>
      </c>
      <c r="AH36" s="188">
        <v>45</v>
      </c>
      <c r="AI36" s="150">
        <v>9</v>
      </c>
      <c r="AK36" s="173" t="s">
        <v>443</v>
      </c>
      <c r="AL36" s="213">
        <v>48</v>
      </c>
      <c r="AM36" s="159">
        <v>9</v>
      </c>
      <c r="AN36" s="213">
        <v>44</v>
      </c>
      <c r="AO36" s="159">
        <v>10</v>
      </c>
      <c r="AP36" s="213">
        <v>45</v>
      </c>
      <c r="AQ36" s="159">
        <v>10</v>
      </c>
      <c r="AR36" s="213">
        <v>47</v>
      </c>
      <c r="AS36" s="159">
        <v>8</v>
      </c>
      <c r="AT36" s="213">
        <v>45</v>
      </c>
      <c r="AU36" s="159">
        <v>8</v>
      </c>
      <c r="AW36" s="165" t="s">
        <v>443</v>
      </c>
      <c r="AX36" s="229">
        <v>46</v>
      </c>
      <c r="AY36" s="176">
        <v>7</v>
      </c>
      <c r="AZ36" s="239">
        <v>43</v>
      </c>
      <c r="BA36" s="177">
        <v>9</v>
      </c>
      <c r="BB36" s="240">
        <v>43</v>
      </c>
      <c r="BC36" s="163">
        <v>7</v>
      </c>
      <c r="BD36" s="240">
        <v>46</v>
      </c>
      <c r="BE36" s="163">
        <v>7</v>
      </c>
      <c r="BF36" s="240">
        <v>44</v>
      </c>
      <c r="BG36" s="163">
        <v>7</v>
      </c>
      <c r="CY36" s="153"/>
      <c r="CZ36" s="72"/>
      <c r="DA36" s="72"/>
      <c r="DB36" s="72"/>
      <c r="DC36" s="72"/>
    </row>
    <row r="37" spans="1:107" ht="15" customHeight="1" x14ac:dyDescent="0.25">
      <c r="A37" s="172" t="s">
        <v>444</v>
      </c>
      <c r="B37" s="518">
        <v>55</v>
      </c>
      <c r="C37" s="511">
        <v>10</v>
      </c>
      <c r="D37" s="518">
        <v>55</v>
      </c>
      <c r="E37" s="511">
        <v>9</v>
      </c>
      <c r="F37" s="518">
        <v>52</v>
      </c>
      <c r="G37" s="511">
        <v>11</v>
      </c>
      <c r="H37" s="518">
        <v>52</v>
      </c>
      <c r="I37" s="511">
        <v>8</v>
      </c>
      <c r="J37" s="518">
        <v>49</v>
      </c>
      <c r="K37" s="511">
        <v>10</v>
      </c>
      <c r="M37" s="172" t="s">
        <v>444</v>
      </c>
      <c r="N37" s="178">
        <v>57</v>
      </c>
      <c r="O37" s="178">
        <v>9</v>
      </c>
      <c r="P37" s="178">
        <v>56</v>
      </c>
      <c r="Q37" s="178">
        <v>11</v>
      </c>
      <c r="R37" s="178">
        <v>52</v>
      </c>
      <c r="S37" s="178">
        <v>11</v>
      </c>
      <c r="T37" s="178">
        <v>51</v>
      </c>
      <c r="U37" s="178">
        <v>10</v>
      </c>
      <c r="V37" s="178">
        <v>53</v>
      </c>
      <c r="W37" s="178">
        <v>10</v>
      </c>
      <c r="Y37" s="172" t="s">
        <v>444</v>
      </c>
      <c r="Z37" s="178">
        <v>55</v>
      </c>
      <c r="AA37" s="150">
        <v>8</v>
      </c>
      <c r="AB37" s="178">
        <v>54</v>
      </c>
      <c r="AC37" s="150">
        <v>9</v>
      </c>
      <c r="AD37" s="178">
        <v>52</v>
      </c>
      <c r="AE37" s="150">
        <v>9</v>
      </c>
      <c r="AF37" s="178">
        <v>53</v>
      </c>
      <c r="AG37" s="150">
        <v>8</v>
      </c>
      <c r="AH37" s="178">
        <v>53</v>
      </c>
      <c r="AI37" s="150">
        <v>9</v>
      </c>
      <c r="AK37" s="173" t="s">
        <v>444</v>
      </c>
      <c r="AL37" s="212">
        <v>54</v>
      </c>
      <c r="AM37" s="159">
        <v>9</v>
      </c>
      <c r="AN37" s="213">
        <v>51</v>
      </c>
      <c r="AO37" s="159">
        <v>9</v>
      </c>
      <c r="AP37" s="212">
        <v>53</v>
      </c>
      <c r="AQ37" s="159">
        <v>9</v>
      </c>
      <c r="AR37" s="212">
        <v>53</v>
      </c>
      <c r="AS37" s="159">
        <v>7</v>
      </c>
      <c r="AT37" s="212">
        <v>51</v>
      </c>
      <c r="AU37" s="159">
        <v>8</v>
      </c>
      <c r="AW37" s="165" t="s">
        <v>444</v>
      </c>
      <c r="AX37" s="231">
        <v>52</v>
      </c>
      <c r="AY37" s="181">
        <v>7</v>
      </c>
      <c r="AZ37" s="215">
        <v>50</v>
      </c>
      <c r="BA37" s="175">
        <v>9</v>
      </c>
      <c r="BB37" s="220">
        <v>49</v>
      </c>
      <c r="BC37" s="163">
        <v>10</v>
      </c>
      <c r="BD37" s="217">
        <v>54</v>
      </c>
      <c r="BE37" s="163">
        <v>6</v>
      </c>
      <c r="BF37" s="220">
        <v>50</v>
      </c>
      <c r="BG37" s="163">
        <v>7</v>
      </c>
      <c r="CY37" s="153"/>
      <c r="CZ37" s="72"/>
      <c r="DA37" s="72"/>
      <c r="DB37" s="72"/>
      <c r="DC37" s="72"/>
    </row>
    <row r="38" spans="1:107" ht="15" customHeight="1" x14ac:dyDescent="0.25">
      <c r="A38" s="172" t="s">
        <v>445</v>
      </c>
      <c r="B38" s="512">
        <v>51</v>
      </c>
      <c r="C38" s="511">
        <v>9</v>
      </c>
      <c r="D38" s="512">
        <v>50</v>
      </c>
      <c r="E38" s="511">
        <v>10</v>
      </c>
      <c r="F38" s="512">
        <v>47</v>
      </c>
      <c r="G38" s="511">
        <v>11</v>
      </c>
      <c r="H38" s="512">
        <v>47</v>
      </c>
      <c r="I38" s="511">
        <v>9</v>
      </c>
      <c r="J38" s="512">
        <v>46</v>
      </c>
      <c r="K38" s="511">
        <v>9</v>
      </c>
      <c r="M38" s="172" t="s">
        <v>445</v>
      </c>
      <c r="N38" s="188">
        <v>51</v>
      </c>
      <c r="O38" s="150">
        <v>10</v>
      </c>
      <c r="P38" s="188">
        <v>50</v>
      </c>
      <c r="Q38" s="150">
        <v>10</v>
      </c>
      <c r="R38" s="188">
        <v>44</v>
      </c>
      <c r="S38" s="150">
        <v>11</v>
      </c>
      <c r="T38" s="188">
        <v>47</v>
      </c>
      <c r="U38" s="150">
        <v>9</v>
      </c>
      <c r="V38" s="188">
        <v>49</v>
      </c>
      <c r="W38" s="150">
        <v>11</v>
      </c>
      <c r="Y38" s="172" t="s">
        <v>445</v>
      </c>
      <c r="Z38" s="188">
        <v>52</v>
      </c>
      <c r="AA38" s="150">
        <v>9</v>
      </c>
      <c r="AB38" s="188">
        <v>49</v>
      </c>
      <c r="AC38" s="150">
        <v>10</v>
      </c>
      <c r="AD38" s="188">
        <v>48</v>
      </c>
      <c r="AE38" s="150">
        <v>11</v>
      </c>
      <c r="AF38" s="188">
        <v>49</v>
      </c>
      <c r="AG38" s="150">
        <v>9</v>
      </c>
      <c r="AH38" s="188">
        <v>50</v>
      </c>
      <c r="AI38" s="150">
        <v>9</v>
      </c>
      <c r="AK38" s="173" t="s">
        <v>445</v>
      </c>
      <c r="AL38" s="159">
        <v>53</v>
      </c>
      <c r="AM38" s="159">
        <v>9</v>
      </c>
      <c r="AN38" s="213">
        <v>50</v>
      </c>
      <c r="AO38" s="159">
        <v>10</v>
      </c>
      <c r="AP38" s="213">
        <v>49</v>
      </c>
      <c r="AQ38" s="159">
        <v>10</v>
      </c>
      <c r="AR38" s="213">
        <v>50</v>
      </c>
      <c r="AS38" s="159">
        <v>9</v>
      </c>
      <c r="AT38" s="212">
        <v>51</v>
      </c>
      <c r="AU38" s="159">
        <v>11</v>
      </c>
      <c r="AW38" s="165" t="s">
        <v>445</v>
      </c>
      <c r="AX38" s="232">
        <v>52</v>
      </c>
      <c r="AY38" s="174">
        <v>8</v>
      </c>
      <c r="AZ38" s="215">
        <v>51</v>
      </c>
      <c r="BA38" s="175">
        <v>9</v>
      </c>
      <c r="BB38" s="217">
        <v>50</v>
      </c>
      <c r="BC38" s="163">
        <v>8</v>
      </c>
      <c r="BD38" s="217">
        <v>52</v>
      </c>
      <c r="BE38" s="163">
        <v>7</v>
      </c>
      <c r="BF38" s="217">
        <v>53</v>
      </c>
      <c r="BG38" s="163">
        <v>9</v>
      </c>
      <c r="CY38" s="153"/>
      <c r="CZ38" s="72"/>
      <c r="DA38" s="72"/>
      <c r="DB38" s="72"/>
      <c r="DC38" s="72"/>
    </row>
    <row r="39" spans="1:107" ht="15" customHeight="1" x14ac:dyDescent="0.25">
      <c r="A39" s="173" t="s">
        <v>446</v>
      </c>
      <c r="B39" s="512">
        <v>49</v>
      </c>
      <c r="C39" s="511">
        <v>9</v>
      </c>
      <c r="D39" s="512">
        <v>48</v>
      </c>
      <c r="E39" s="511">
        <v>9</v>
      </c>
      <c r="F39" s="512">
        <v>45</v>
      </c>
      <c r="G39" s="511">
        <v>9</v>
      </c>
      <c r="H39" s="511">
        <v>45</v>
      </c>
      <c r="I39" s="511">
        <v>8</v>
      </c>
      <c r="J39" s="511">
        <v>43</v>
      </c>
      <c r="K39" s="511">
        <v>7</v>
      </c>
      <c r="M39" s="173" t="s">
        <v>446</v>
      </c>
      <c r="N39" s="188">
        <v>49</v>
      </c>
      <c r="O39" s="150">
        <v>8</v>
      </c>
      <c r="P39" s="188">
        <v>48</v>
      </c>
      <c r="Q39" s="150">
        <v>9</v>
      </c>
      <c r="R39" s="188">
        <v>42</v>
      </c>
      <c r="S39" s="150">
        <v>10</v>
      </c>
      <c r="T39" s="188">
        <v>45</v>
      </c>
      <c r="U39" s="150">
        <v>8</v>
      </c>
      <c r="V39" s="188">
        <v>44</v>
      </c>
      <c r="W39" s="150">
        <v>9</v>
      </c>
      <c r="Y39" s="173" t="s">
        <v>446</v>
      </c>
      <c r="Z39" s="188">
        <v>49</v>
      </c>
      <c r="AA39" s="150">
        <v>8</v>
      </c>
      <c r="AB39" s="188">
        <v>47</v>
      </c>
      <c r="AC39" s="150">
        <v>9</v>
      </c>
      <c r="AD39" s="188">
        <v>44</v>
      </c>
      <c r="AE39" s="150">
        <v>9</v>
      </c>
      <c r="AF39" s="188">
        <v>46</v>
      </c>
      <c r="AG39" s="150">
        <v>8</v>
      </c>
      <c r="AH39" s="188">
        <v>46</v>
      </c>
      <c r="AI39" s="182">
        <v>9</v>
      </c>
      <c r="AK39" s="173" t="s">
        <v>446</v>
      </c>
      <c r="AL39" s="213">
        <v>51</v>
      </c>
      <c r="AM39" s="159">
        <v>8</v>
      </c>
      <c r="AN39" s="213">
        <v>49</v>
      </c>
      <c r="AO39" s="159">
        <v>10</v>
      </c>
      <c r="AP39" s="213">
        <v>48</v>
      </c>
      <c r="AQ39" s="159">
        <v>9</v>
      </c>
      <c r="AR39" s="213">
        <v>50</v>
      </c>
      <c r="AS39" s="159">
        <v>8</v>
      </c>
      <c r="AT39" s="213">
        <v>45</v>
      </c>
      <c r="AU39" s="159">
        <v>9</v>
      </c>
      <c r="AW39" s="165" t="s">
        <v>446</v>
      </c>
      <c r="AX39" s="228">
        <v>49</v>
      </c>
      <c r="AY39" s="174">
        <v>6</v>
      </c>
      <c r="AZ39" s="223">
        <v>48</v>
      </c>
      <c r="BA39" s="175">
        <v>7</v>
      </c>
      <c r="BB39" s="220">
        <v>47</v>
      </c>
      <c r="BC39" s="163">
        <v>5</v>
      </c>
      <c r="BD39" s="220">
        <v>50</v>
      </c>
      <c r="BE39" s="163">
        <v>6</v>
      </c>
      <c r="BF39" s="220">
        <v>48</v>
      </c>
      <c r="BG39" s="163">
        <v>6</v>
      </c>
      <c r="CY39" s="183"/>
    </row>
    <row r="40" spans="1:107" ht="15" customHeight="1" x14ac:dyDescent="0.25">
      <c r="A40" s="173" t="s">
        <v>447</v>
      </c>
      <c r="B40" s="512">
        <v>50</v>
      </c>
      <c r="C40" s="511">
        <v>9</v>
      </c>
      <c r="D40" s="512">
        <v>49</v>
      </c>
      <c r="E40" s="511">
        <v>9</v>
      </c>
      <c r="F40" s="512">
        <v>45</v>
      </c>
      <c r="G40" s="511">
        <v>10</v>
      </c>
      <c r="H40" s="512">
        <v>46</v>
      </c>
      <c r="I40" s="511">
        <v>10</v>
      </c>
      <c r="J40" s="511">
        <v>43</v>
      </c>
      <c r="K40" s="511">
        <v>9</v>
      </c>
      <c r="M40" s="173" t="s">
        <v>447</v>
      </c>
      <c r="N40" s="188">
        <v>49</v>
      </c>
      <c r="O40" s="150">
        <v>9</v>
      </c>
      <c r="P40" s="188">
        <v>48</v>
      </c>
      <c r="Q40" s="150">
        <v>10</v>
      </c>
      <c r="R40" s="188">
        <v>44</v>
      </c>
      <c r="S40" s="150">
        <v>11</v>
      </c>
      <c r="T40" s="188">
        <v>46</v>
      </c>
      <c r="U40" s="150">
        <v>9</v>
      </c>
      <c r="V40" s="188">
        <v>45</v>
      </c>
      <c r="W40" s="150">
        <v>11</v>
      </c>
      <c r="Y40" s="173" t="s">
        <v>447</v>
      </c>
      <c r="Z40" s="188">
        <v>49</v>
      </c>
      <c r="AA40" s="150">
        <v>9</v>
      </c>
      <c r="AB40" s="188">
        <v>48</v>
      </c>
      <c r="AC40" s="150">
        <v>10</v>
      </c>
      <c r="AD40" s="188">
        <v>45</v>
      </c>
      <c r="AE40" s="150">
        <v>11</v>
      </c>
      <c r="AF40" s="188">
        <v>46</v>
      </c>
      <c r="AG40" s="150">
        <v>8</v>
      </c>
      <c r="AH40" s="188">
        <v>47</v>
      </c>
      <c r="AI40" s="182">
        <v>9</v>
      </c>
      <c r="AK40" s="173" t="s">
        <v>447</v>
      </c>
      <c r="AL40" s="213">
        <v>50</v>
      </c>
      <c r="AM40" s="159">
        <v>8</v>
      </c>
      <c r="AN40" s="213">
        <v>47</v>
      </c>
      <c r="AO40" s="159">
        <v>10</v>
      </c>
      <c r="AP40" s="213">
        <v>47</v>
      </c>
      <c r="AQ40" s="159">
        <v>9</v>
      </c>
      <c r="AR40" s="213">
        <v>49</v>
      </c>
      <c r="AS40" s="159">
        <v>8</v>
      </c>
      <c r="AT40" s="213">
        <v>47</v>
      </c>
      <c r="AU40" s="159">
        <v>9</v>
      </c>
      <c r="AW40" s="165" t="s">
        <v>447</v>
      </c>
      <c r="AX40" s="228">
        <v>50</v>
      </c>
      <c r="AY40" s="174">
        <v>9</v>
      </c>
      <c r="AZ40" s="223">
        <v>49</v>
      </c>
      <c r="BA40" s="175">
        <v>8</v>
      </c>
      <c r="BB40" s="220">
        <v>49</v>
      </c>
      <c r="BC40" s="163">
        <v>9</v>
      </c>
      <c r="BD40" s="217">
        <v>52</v>
      </c>
      <c r="BE40" s="163">
        <v>8</v>
      </c>
      <c r="BF40" s="220">
        <v>50</v>
      </c>
      <c r="BG40" s="163">
        <v>9</v>
      </c>
      <c r="CY40" s="183"/>
    </row>
    <row r="41" spans="1:107" ht="15" customHeight="1" x14ac:dyDescent="0.25">
      <c r="A41" s="173" t="s">
        <v>448</v>
      </c>
      <c r="B41" s="518">
        <v>53</v>
      </c>
      <c r="C41" s="511">
        <v>9</v>
      </c>
      <c r="D41" s="518">
        <v>52</v>
      </c>
      <c r="E41" s="511">
        <v>10</v>
      </c>
      <c r="F41" s="518">
        <v>50</v>
      </c>
      <c r="G41" s="511">
        <v>11</v>
      </c>
      <c r="H41" s="518">
        <v>49</v>
      </c>
      <c r="I41" s="511">
        <v>9</v>
      </c>
      <c r="J41" s="512">
        <v>47</v>
      </c>
      <c r="K41" s="511">
        <v>9</v>
      </c>
      <c r="M41" s="173" t="s">
        <v>448</v>
      </c>
      <c r="N41" s="178">
        <v>54</v>
      </c>
      <c r="O41" s="178">
        <v>9</v>
      </c>
      <c r="P41" s="178">
        <v>53</v>
      </c>
      <c r="Q41" s="178">
        <v>10</v>
      </c>
      <c r="R41" s="178">
        <v>49</v>
      </c>
      <c r="S41" s="178">
        <v>10</v>
      </c>
      <c r="T41" s="178">
        <v>50</v>
      </c>
      <c r="U41" s="178">
        <v>9</v>
      </c>
      <c r="V41" s="178">
        <v>50</v>
      </c>
      <c r="W41" s="178">
        <v>10</v>
      </c>
      <c r="Y41" s="173" t="s">
        <v>448</v>
      </c>
      <c r="Z41" s="178">
        <v>55</v>
      </c>
      <c r="AA41" s="150">
        <v>9</v>
      </c>
      <c r="AB41" s="178">
        <v>52</v>
      </c>
      <c r="AC41" s="150">
        <v>10</v>
      </c>
      <c r="AD41" s="178">
        <v>51</v>
      </c>
      <c r="AE41" s="150">
        <v>11</v>
      </c>
      <c r="AF41" s="178">
        <v>51</v>
      </c>
      <c r="AG41" s="150">
        <v>8</v>
      </c>
      <c r="AH41" s="188">
        <v>51</v>
      </c>
      <c r="AI41" s="182">
        <v>9</v>
      </c>
      <c r="AK41" s="173" t="s">
        <v>448</v>
      </c>
      <c r="AL41" s="212">
        <v>56</v>
      </c>
      <c r="AM41" s="159">
        <v>8</v>
      </c>
      <c r="AN41" s="212">
        <v>53</v>
      </c>
      <c r="AO41" s="159">
        <v>10</v>
      </c>
      <c r="AP41" s="212">
        <v>54</v>
      </c>
      <c r="AQ41" s="159">
        <v>9</v>
      </c>
      <c r="AR41" s="212">
        <v>55</v>
      </c>
      <c r="AS41" s="159">
        <v>8</v>
      </c>
      <c r="AT41" s="212">
        <v>51</v>
      </c>
      <c r="AU41" s="159">
        <v>9</v>
      </c>
      <c r="AW41" s="165" t="s">
        <v>448</v>
      </c>
      <c r="AX41" s="231">
        <v>52</v>
      </c>
      <c r="AY41" s="181">
        <v>7</v>
      </c>
      <c r="AZ41" s="215">
        <v>51</v>
      </c>
      <c r="BA41" s="175">
        <v>7</v>
      </c>
      <c r="BB41" s="217">
        <v>52</v>
      </c>
      <c r="BC41" s="163">
        <v>7</v>
      </c>
      <c r="BD41" s="217">
        <v>53</v>
      </c>
      <c r="BE41" s="163">
        <v>7</v>
      </c>
      <c r="BF41" s="220">
        <v>50</v>
      </c>
      <c r="BG41" s="163">
        <v>8</v>
      </c>
      <c r="CY41" s="183"/>
    </row>
    <row r="42" spans="1:107" ht="15" customHeight="1" x14ac:dyDescent="0.25">
      <c r="A42" s="173" t="s">
        <v>449</v>
      </c>
      <c r="B42" s="518">
        <v>53</v>
      </c>
      <c r="C42" s="511">
        <v>9</v>
      </c>
      <c r="D42" s="518">
        <v>52</v>
      </c>
      <c r="E42" s="511">
        <v>11</v>
      </c>
      <c r="F42" s="518">
        <v>49</v>
      </c>
      <c r="G42" s="511">
        <v>12</v>
      </c>
      <c r="H42" s="518">
        <v>49</v>
      </c>
      <c r="I42" s="511">
        <v>10</v>
      </c>
      <c r="J42" s="512">
        <v>46</v>
      </c>
      <c r="K42" s="511">
        <v>9</v>
      </c>
      <c r="M42" s="173" t="s">
        <v>449</v>
      </c>
      <c r="N42" s="178">
        <v>54</v>
      </c>
      <c r="O42" s="178">
        <v>9</v>
      </c>
      <c r="P42" s="178">
        <v>53</v>
      </c>
      <c r="Q42" s="178">
        <v>10</v>
      </c>
      <c r="R42" s="178">
        <v>50</v>
      </c>
      <c r="S42" s="178">
        <v>11</v>
      </c>
      <c r="T42" s="178">
        <v>51</v>
      </c>
      <c r="U42" s="178">
        <v>9</v>
      </c>
      <c r="V42" s="178">
        <v>51</v>
      </c>
      <c r="W42" s="178">
        <v>11</v>
      </c>
      <c r="Y42" s="173" t="s">
        <v>449</v>
      </c>
      <c r="Z42" s="178">
        <v>55</v>
      </c>
      <c r="AA42" s="150">
        <v>8</v>
      </c>
      <c r="AB42" s="178">
        <v>52</v>
      </c>
      <c r="AC42" s="150">
        <v>10</v>
      </c>
      <c r="AD42" s="178">
        <v>52</v>
      </c>
      <c r="AE42" s="150">
        <v>11</v>
      </c>
      <c r="AF42" s="178">
        <v>52</v>
      </c>
      <c r="AG42" s="150">
        <v>9</v>
      </c>
      <c r="AH42" s="188">
        <v>51</v>
      </c>
      <c r="AI42" s="182">
        <v>9</v>
      </c>
      <c r="AK42" s="173" t="s">
        <v>449</v>
      </c>
      <c r="AL42" s="212">
        <v>55</v>
      </c>
      <c r="AM42" s="159">
        <v>9</v>
      </c>
      <c r="AN42" s="212">
        <v>52</v>
      </c>
      <c r="AO42" s="159">
        <v>11</v>
      </c>
      <c r="AP42" s="212">
        <v>52</v>
      </c>
      <c r="AQ42" s="159">
        <v>11</v>
      </c>
      <c r="AR42" s="212">
        <v>53</v>
      </c>
      <c r="AS42" s="159">
        <v>9</v>
      </c>
      <c r="AT42" s="213">
        <v>50</v>
      </c>
      <c r="AU42" s="159">
        <v>9</v>
      </c>
      <c r="AW42" s="165" t="s">
        <v>449</v>
      </c>
      <c r="AX42" s="231">
        <v>55</v>
      </c>
      <c r="AY42" s="181">
        <v>7</v>
      </c>
      <c r="AZ42" s="216">
        <v>52</v>
      </c>
      <c r="BA42" s="184">
        <v>8</v>
      </c>
      <c r="BB42" s="217">
        <v>55</v>
      </c>
      <c r="BC42" s="163">
        <v>8</v>
      </c>
      <c r="BD42" s="217">
        <v>55</v>
      </c>
      <c r="BE42" s="163">
        <v>7</v>
      </c>
      <c r="BF42" s="217">
        <v>54</v>
      </c>
      <c r="BG42" s="163">
        <v>9</v>
      </c>
      <c r="CY42" s="183"/>
    </row>
    <row r="43" spans="1:107" ht="15" customHeight="1" x14ac:dyDescent="0.25">
      <c r="A43" s="173" t="s">
        <v>450</v>
      </c>
      <c r="B43" s="512">
        <v>52</v>
      </c>
      <c r="C43" s="511">
        <v>9</v>
      </c>
      <c r="D43" s="512">
        <v>51</v>
      </c>
      <c r="E43" s="511">
        <v>10</v>
      </c>
      <c r="F43" s="512">
        <v>47</v>
      </c>
      <c r="G43" s="511">
        <v>11</v>
      </c>
      <c r="H43" s="512">
        <v>48</v>
      </c>
      <c r="I43" s="511">
        <v>9</v>
      </c>
      <c r="J43" s="518">
        <v>48</v>
      </c>
      <c r="K43" s="511">
        <v>9</v>
      </c>
      <c r="M43" s="173" t="s">
        <v>450</v>
      </c>
      <c r="N43" s="178">
        <v>53</v>
      </c>
      <c r="O43" s="150">
        <v>9</v>
      </c>
      <c r="P43" s="188">
        <v>51</v>
      </c>
      <c r="Q43" s="150">
        <v>10</v>
      </c>
      <c r="R43" s="188">
        <v>47</v>
      </c>
      <c r="S43" s="150">
        <v>11</v>
      </c>
      <c r="T43" s="188">
        <v>49</v>
      </c>
      <c r="U43" s="150">
        <v>9</v>
      </c>
      <c r="V43" s="178">
        <v>50</v>
      </c>
      <c r="W43" s="150">
        <v>11</v>
      </c>
      <c r="Y43" s="173" t="s">
        <v>450</v>
      </c>
      <c r="Z43" s="178">
        <v>54</v>
      </c>
      <c r="AA43" s="150">
        <v>9</v>
      </c>
      <c r="AB43" s="178">
        <v>52</v>
      </c>
      <c r="AC43" s="150">
        <v>10</v>
      </c>
      <c r="AD43" s="178">
        <v>50</v>
      </c>
      <c r="AE43" s="150">
        <v>11</v>
      </c>
      <c r="AF43" s="188">
        <v>50</v>
      </c>
      <c r="AG43" s="150">
        <v>9</v>
      </c>
      <c r="AH43" s="178">
        <v>52</v>
      </c>
      <c r="AI43" s="182">
        <v>10</v>
      </c>
      <c r="AK43" s="173" t="s">
        <v>450</v>
      </c>
      <c r="AL43" s="212">
        <v>54</v>
      </c>
      <c r="AM43" s="159">
        <v>9</v>
      </c>
      <c r="AN43" s="213">
        <v>51</v>
      </c>
      <c r="AO43" s="159">
        <v>10</v>
      </c>
      <c r="AP43" s="212">
        <v>52</v>
      </c>
      <c r="AQ43" s="159">
        <v>10</v>
      </c>
      <c r="AR43" s="212">
        <v>53</v>
      </c>
      <c r="AS43" s="159">
        <v>9</v>
      </c>
      <c r="AT43" s="212">
        <v>52</v>
      </c>
      <c r="AU43" s="159">
        <v>10</v>
      </c>
      <c r="AW43" s="165" t="s">
        <v>450</v>
      </c>
      <c r="AX43" s="232">
        <v>56</v>
      </c>
      <c r="AY43" s="174">
        <v>7</v>
      </c>
      <c r="AZ43" s="215">
        <v>55</v>
      </c>
      <c r="BA43" s="175">
        <v>9</v>
      </c>
      <c r="BB43" s="217">
        <v>55</v>
      </c>
      <c r="BC43" s="163">
        <v>8</v>
      </c>
      <c r="BD43" s="217">
        <v>56</v>
      </c>
      <c r="BE43" s="163">
        <v>7</v>
      </c>
      <c r="BF43" s="217">
        <v>58</v>
      </c>
      <c r="BG43" s="163">
        <v>8</v>
      </c>
      <c r="CY43" s="183"/>
    </row>
    <row r="44" spans="1:107" ht="15" customHeight="1" x14ac:dyDescent="0.25">
      <c r="A44" s="173" t="s">
        <v>451</v>
      </c>
      <c r="B44" s="512">
        <v>49</v>
      </c>
      <c r="C44" s="511">
        <v>8</v>
      </c>
      <c r="D44" s="512">
        <v>48</v>
      </c>
      <c r="E44" s="511">
        <v>11</v>
      </c>
      <c r="F44" s="512">
        <v>46</v>
      </c>
      <c r="G44" s="511">
        <v>8</v>
      </c>
      <c r="H44" s="512">
        <v>47</v>
      </c>
      <c r="I44" s="511">
        <v>7</v>
      </c>
      <c r="J44" s="511">
        <v>43</v>
      </c>
      <c r="K44" s="511">
        <v>6</v>
      </c>
      <c r="M44" s="173" t="s">
        <v>451</v>
      </c>
      <c r="N44" s="178">
        <v>55</v>
      </c>
      <c r="O44" s="150">
        <v>9</v>
      </c>
      <c r="P44" s="178">
        <v>53</v>
      </c>
      <c r="Q44" s="150">
        <v>9</v>
      </c>
      <c r="R44" s="188">
        <v>47</v>
      </c>
      <c r="S44" s="150">
        <v>11</v>
      </c>
      <c r="T44" s="178">
        <v>50</v>
      </c>
      <c r="U44" s="150">
        <v>9</v>
      </c>
      <c r="V44" s="188">
        <v>49</v>
      </c>
      <c r="W44" s="150">
        <v>8</v>
      </c>
      <c r="Y44" s="173" t="s">
        <v>451</v>
      </c>
      <c r="Z44" s="188">
        <v>53</v>
      </c>
      <c r="AA44" s="150">
        <v>8</v>
      </c>
      <c r="AB44" s="188">
        <v>51</v>
      </c>
      <c r="AC44" s="150">
        <v>12</v>
      </c>
      <c r="AD44" s="178">
        <v>49</v>
      </c>
      <c r="AE44" s="150">
        <v>11</v>
      </c>
      <c r="AF44" s="188">
        <v>49</v>
      </c>
      <c r="AG44" s="150">
        <v>11</v>
      </c>
      <c r="AH44" s="188">
        <v>49</v>
      </c>
      <c r="AI44" s="182">
        <v>9</v>
      </c>
      <c r="AK44" s="173" t="s">
        <v>451</v>
      </c>
      <c r="AL44" s="212">
        <v>54</v>
      </c>
      <c r="AM44" s="159">
        <v>8</v>
      </c>
      <c r="AN44" s="212">
        <v>52</v>
      </c>
      <c r="AO44" s="159">
        <v>8</v>
      </c>
      <c r="AP44" s="212">
        <v>51</v>
      </c>
      <c r="AQ44" s="159">
        <v>10</v>
      </c>
      <c r="AR44" s="212">
        <v>53</v>
      </c>
      <c r="AS44" s="159">
        <v>6</v>
      </c>
      <c r="AT44" s="213">
        <v>50</v>
      </c>
      <c r="AU44" s="159">
        <v>7</v>
      </c>
      <c r="AW44" s="165" t="s">
        <v>451</v>
      </c>
      <c r="AX44" s="228">
        <v>47</v>
      </c>
      <c r="AY44" s="174">
        <v>7</v>
      </c>
      <c r="AZ44" s="223">
        <v>47</v>
      </c>
      <c r="BA44" s="175">
        <v>8</v>
      </c>
      <c r="BB44" s="220">
        <v>48</v>
      </c>
      <c r="BC44" s="163">
        <v>8</v>
      </c>
      <c r="BD44" s="220">
        <v>50</v>
      </c>
      <c r="BE44" s="163">
        <v>5</v>
      </c>
      <c r="BF44" s="220">
        <v>47</v>
      </c>
      <c r="BG44" s="163">
        <v>7</v>
      </c>
      <c r="CY44" s="183"/>
    </row>
    <row r="45" spans="1:107" ht="15" customHeight="1" x14ac:dyDescent="0.25">
      <c r="A45" s="173" t="s">
        <v>452</v>
      </c>
      <c r="B45" s="511">
        <v>46</v>
      </c>
      <c r="C45" s="511">
        <v>9</v>
      </c>
      <c r="D45" s="520">
        <v>44</v>
      </c>
      <c r="E45" s="511">
        <v>10</v>
      </c>
      <c r="F45" s="520">
        <v>41</v>
      </c>
      <c r="G45" s="511">
        <v>9</v>
      </c>
      <c r="H45" s="520">
        <v>43</v>
      </c>
      <c r="I45" s="511">
        <v>8</v>
      </c>
      <c r="J45" s="520">
        <v>41</v>
      </c>
      <c r="K45" s="511">
        <v>7</v>
      </c>
      <c r="M45" s="173" t="s">
        <v>452</v>
      </c>
      <c r="N45" s="193">
        <v>46</v>
      </c>
      <c r="O45" s="193">
        <v>9</v>
      </c>
      <c r="P45" s="193">
        <v>44</v>
      </c>
      <c r="Q45" s="193">
        <v>10</v>
      </c>
      <c r="R45" s="193">
        <v>40</v>
      </c>
      <c r="S45" s="193">
        <v>9</v>
      </c>
      <c r="T45" s="193">
        <v>43</v>
      </c>
      <c r="U45" s="193">
        <v>9</v>
      </c>
      <c r="V45" s="193">
        <v>41</v>
      </c>
      <c r="W45" s="193">
        <v>8</v>
      </c>
      <c r="Y45" s="173" t="s">
        <v>452</v>
      </c>
      <c r="Z45" s="188">
        <v>47</v>
      </c>
      <c r="AA45" s="150">
        <v>9</v>
      </c>
      <c r="AB45" s="188">
        <v>45</v>
      </c>
      <c r="AC45" s="150">
        <v>10</v>
      </c>
      <c r="AD45" s="192">
        <v>42</v>
      </c>
      <c r="AE45" s="150">
        <v>10</v>
      </c>
      <c r="AF45" s="192">
        <v>44</v>
      </c>
      <c r="AG45" s="150">
        <v>9</v>
      </c>
      <c r="AH45" s="188">
        <v>44</v>
      </c>
      <c r="AI45" s="182">
        <v>8</v>
      </c>
      <c r="AK45" s="173" t="s">
        <v>452</v>
      </c>
      <c r="AL45" s="214">
        <v>47</v>
      </c>
      <c r="AM45" s="159">
        <v>8</v>
      </c>
      <c r="AN45" s="213">
        <v>44</v>
      </c>
      <c r="AO45" s="159">
        <v>10</v>
      </c>
      <c r="AP45" s="213">
        <v>45</v>
      </c>
      <c r="AQ45" s="159">
        <v>9</v>
      </c>
      <c r="AR45" s="214">
        <v>46</v>
      </c>
      <c r="AS45" s="159">
        <v>8</v>
      </c>
      <c r="AT45" s="213">
        <v>43</v>
      </c>
      <c r="AU45" s="159">
        <v>8</v>
      </c>
      <c r="AW45" s="165" t="s">
        <v>452</v>
      </c>
      <c r="AX45" s="229">
        <v>48</v>
      </c>
      <c r="AY45" s="176">
        <v>7</v>
      </c>
      <c r="AZ45" s="224">
        <v>47</v>
      </c>
      <c r="BA45" s="177">
        <v>8</v>
      </c>
      <c r="BB45" s="220">
        <v>46</v>
      </c>
      <c r="BC45" s="163">
        <v>9</v>
      </c>
      <c r="BD45" s="220">
        <v>48</v>
      </c>
      <c r="BE45" s="163">
        <v>8</v>
      </c>
      <c r="BF45" s="220">
        <v>47</v>
      </c>
      <c r="BG45" s="163">
        <v>7</v>
      </c>
      <c r="CY45" s="183"/>
    </row>
    <row r="46" spans="1:107" ht="15" customHeight="1" x14ac:dyDescent="0.25">
      <c r="A46" s="173" t="s">
        <v>453</v>
      </c>
      <c r="B46" s="511">
        <v>47</v>
      </c>
      <c r="C46" s="511">
        <v>9</v>
      </c>
      <c r="D46" s="511">
        <v>45</v>
      </c>
      <c r="E46" s="511">
        <v>10</v>
      </c>
      <c r="F46" s="511">
        <v>43</v>
      </c>
      <c r="G46" s="511">
        <v>10</v>
      </c>
      <c r="H46" s="511">
        <v>44</v>
      </c>
      <c r="I46" s="511">
        <v>8</v>
      </c>
      <c r="J46" s="511">
        <v>42</v>
      </c>
      <c r="K46" s="511">
        <v>7</v>
      </c>
      <c r="M46" s="173" t="s">
        <v>453</v>
      </c>
      <c r="N46" s="188">
        <v>47</v>
      </c>
      <c r="O46" s="150">
        <v>9</v>
      </c>
      <c r="P46" s="188">
        <v>45</v>
      </c>
      <c r="Q46" s="150">
        <v>11</v>
      </c>
      <c r="R46" s="188">
        <v>41</v>
      </c>
      <c r="S46" s="150">
        <v>10</v>
      </c>
      <c r="T46" s="188">
        <v>44</v>
      </c>
      <c r="U46" s="150">
        <v>9</v>
      </c>
      <c r="V46" s="188">
        <v>43</v>
      </c>
      <c r="W46" s="150">
        <v>9</v>
      </c>
      <c r="Y46" s="173" t="s">
        <v>453</v>
      </c>
      <c r="Z46" s="192">
        <v>46</v>
      </c>
      <c r="AA46" s="150">
        <v>8</v>
      </c>
      <c r="AB46" s="192">
        <v>43</v>
      </c>
      <c r="AC46" s="150">
        <v>9</v>
      </c>
      <c r="AD46" s="192">
        <v>42</v>
      </c>
      <c r="AE46" s="150">
        <v>9</v>
      </c>
      <c r="AF46" s="192">
        <v>44</v>
      </c>
      <c r="AG46" s="150">
        <v>8</v>
      </c>
      <c r="AH46" s="188">
        <v>44</v>
      </c>
      <c r="AI46" s="182">
        <v>7</v>
      </c>
      <c r="AK46" s="173" t="s">
        <v>453</v>
      </c>
      <c r="AL46" s="214">
        <v>47</v>
      </c>
      <c r="AM46" s="159">
        <v>9</v>
      </c>
      <c r="AN46" s="214">
        <v>42</v>
      </c>
      <c r="AO46" s="159">
        <v>10</v>
      </c>
      <c r="AP46" s="213">
        <v>45</v>
      </c>
      <c r="AQ46" s="159">
        <v>9</v>
      </c>
      <c r="AR46" s="214">
        <v>46</v>
      </c>
      <c r="AS46" s="159">
        <v>8</v>
      </c>
      <c r="AT46" s="213">
        <v>44</v>
      </c>
      <c r="AU46" s="159">
        <v>7</v>
      </c>
      <c r="AW46" s="165" t="s">
        <v>453</v>
      </c>
      <c r="AX46" s="230">
        <v>46</v>
      </c>
      <c r="AY46" s="179">
        <v>8</v>
      </c>
      <c r="AZ46" s="238">
        <v>43</v>
      </c>
      <c r="BA46" s="180">
        <v>9</v>
      </c>
      <c r="BB46" s="240">
        <v>43</v>
      </c>
      <c r="BC46" s="163">
        <v>8</v>
      </c>
      <c r="BD46" s="220">
        <v>47</v>
      </c>
      <c r="BE46" s="163">
        <v>7</v>
      </c>
      <c r="BF46" s="220">
        <v>45</v>
      </c>
      <c r="BG46" s="163">
        <v>7</v>
      </c>
      <c r="CY46" s="183"/>
    </row>
    <row r="47" spans="1:107" ht="15" customHeight="1" x14ac:dyDescent="0.25">
      <c r="A47" s="173" t="s">
        <v>101</v>
      </c>
      <c r="B47" s="512">
        <v>51</v>
      </c>
      <c r="C47" s="511">
        <v>8</v>
      </c>
      <c r="D47" s="512">
        <v>51</v>
      </c>
      <c r="E47" s="511">
        <v>9</v>
      </c>
      <c r="F47" s="512">
        <v>47</v>
      </c>
      <c r="G47" s="511">
        <v>10</v>
      </c>
      <c r="H47" s="512">
        <v>47</v>
      </c>
      <c r="I47" s="511">
        <v>8</v>
      </c>
      <c r="J47" s="512">
        <v>44</v>
      </c>
      <c r="K47" s="511">
        <v>8</v>
      </c>
      <c r="M47" s="173" t="s">
        <v>101</v>
      </c>
      <c r="N47" s="178">
        <v>53</v>
      </c>
      <c r="O47" s="150">
        <v>9</v>
      </c>
      <c r="P47" s="178">
        <v>54</v>
      </c>
      <c r="Q47" s="150">
        <v>10</v>
      </c>
      <c r="R47" s="188">
        <v>47</v>
      </c>
      <c r="S47" s="150">
        <v>10</v>
      </c>
      <c r="T47" s="178">
        <v>51</v>
      </c>
      <c r="U47" s="150">
        <v>8</v>
      </c>
      <c r="V47" s="188">
        <v>44</v>
      </c>
      <c r="W47" s="150">
        <v>9</v>
      </c>
      <c r="Y47" s="173" t="s">
        <v>101</v>
      </c>
      <c r="Z47" s="178">
        <v>54</v>
      </c>
      <c r="AA47" s="150">
        <v>9</v>
      </c>
      <c r="AB47" s="178">
        <v>54</v>
      </c>
      <c r="AC47" s="150">
        <v>9</v>
      </c>
      <c r="AD47" s="178">
        <v>51</v>
      </c>
      <c r="AE47" s="150">
        <v>10</v>
      </c>
      <c r="AF47" s="178">
        <v>53</v>
      </c>
      <c r="AG47" s="150">
        <v>9</v>
      </c>
      <c r="AH47" s="188">
        <v>46</v>
      </c>
      <c r="AI47" s="182">
        <v>10</v>
      </c>
      <c r="AK47" s="173" t="s">
        <v>101</v>
      </c>
      <c r="AL47" s="159">
        <v>53</v>
      </c>
      <c r="AM47" s="159">
        <v>8</v>
      </c>
      <c r="AN47" s="213">
        <v>51</v>
      </c>
      <c r="AO47" s="159">
        <v>9</v>
      </c>
      <c r="AP47" s="213">
        <v>48</v>
      </c>
      <c r="AQ47" s="159">
        <v>8</v>
      </c>
      <c r="AR47" s="212">
        <v>52</v>
      </c>
      <c r="AS47" s="159">
        <v>7</v>
      </c>
      <c r="AT47" s="213">
        <v>43</v>
      </c>
      <c r="AU47" s="159">
        <v>8</v>
      </c>
      <c r="AW47" s="165" t="s">
        <v>101</v>
      </c>
      <c r="AX47" s="232">
        <v>52</v>
      </c>
      <c r="AY47" s="174">
        <v>7</v>
      </c>
      <c r="AZ47" s="215">
        <v>50</v>
      </c>
      <c r="BA47" s="175">
        <v>10</v>
      </c>
      <c r="BB47" s="217">
        <v>50</v>
      </c>
      <c r="BC47" s="163">
        <v>9</v>
      </c>
      <c r="BD47" s="217">
        <v>53</v>
      </c>
      <c r="BE47" s="163">
        <v>8</v>
      </c>
      <c r="BF47" s="220">
        <v>47</v>
      </c>
      <c r="BG47" s="163">
        <v>7</v>
      </c>
      <c r="CY47" s="183"/>
    </row>
    <row r="48" spans="1:107" ht="15" customHeight="1" x14ac:dyDescent="0.25">
      <c r="A48" s="173" t="s">
        <v>454</v>
      </c>
      <c r="B48" s="511">
        <v>47</v>
      </c>
      <c r="C48" s="511">
        <v>9</v>
      </c>
      <c r="D48" s="512">
        <v>49</v>
      </c>
      <c r="E48" s="511">
        <v>9</v>
      </c>
      <c r="F48" s="511">
        <v>43</v>
      </c>
      <c r="G48" s="511">
        <v>9</v>
      </c>
      <c r="H48" s="511">
        <v>44</v>
      </c>
      <c r="I48" s="511">
        <v>8</v>
      </c>
      <c r="J48" s="520">
        <v>40</v>
      </c>
      <c r="K48" s="511">
        <v>6</v>
      </c>
      <c r="M48" s="173" t="s">
        <v>454</v>
      </c>
      <c r="N48" s="188">
        <v>50</v>
      </c>
      <c r="O48" s="150">
        <v>9</v>
      </c>
      <c r="P48" s="188">
        <v>49</v>
      </c>
      <c r="Q48" s="150">
        <v>8</v>
      </c>
      <c r="R48" s="188">
        <v>44</v>
      </c>
      <c r="S48" s="150">
        <v>10</v>
      </c>
      <c r="T48" s="188">
        <v>46</v>
      </c>
      <c r="U48" s="150">
        <v>9</v>
      </c>
      <c r="V48" s="188">
        <v>44</v>
      </c>
      <c r="W48" s="150">
        <v>10</v>
      </c>
      <c r="Y48" s="173" t="s">
        <v>454</v>
      </c>
      <c r="Z48" s="188">
        <v>50</v>
      </c>
      <c r="AA48" s="150">
        <v>8</v>
      </c>
      <c r="AB48" s="188">
        <v>49</v>
      </c>
      <c r="AC48" s="150">
        <v>9</v>
      </c>
      <c r="AD48" s="188">
        <v>46</v>
      </c>
      <c r="AE48" s="150">
        <v>10</v>
      </c>
      <c r="AF48" s="188">
        <v>48</v>
      </c>
      <c r="AG48" s="150">
        <v>9</v>
      </c>
      <c r="AH48" s="188">
        <v>45</v>
      </c>
      <c r="AI48" s="182">
        <v>7</v>
      </c>
      <c r="AK48" s="173" t="s">
        <v>454</v>
      </c>
      <c r="AL48" s="213">
        <v>49</v>
      </c>
      <c r="AM48" s="159">
        <v>7</v>
      </c>
      <c r="AN48" s="213">
        <v>44</v>
      </c>
      <c r="AO48" s="159">
        <v>9</v>
      </c>
      <c r="AP48" s="213">
        <v>46</v>
      </c>
      <c r="AQ48" s="159">
        <v>9</v>
      </c>
      <c r="AR48" s="213">
        <v>48</v>
      </c>
      <c r="AS48" s="159">
        <v>7</v>
      </c>
      <c r="AT48" s="213">
        <v>46</v>
      </c>
      <c r="AU48" s="159">
        <v>6</v>
      </c>
      <c r="AW48" s="165" t="s">
        <v>454</v>
      </c>
      <c r="AX48" s="228">
        <v>49</v>
      </c>
      <c r="AY48" s="174">
        <v>6</v>
      </c>
      <c r="AZ48" s="223">
        <v>47</v>
      </c>
      <c r="BA48" s="175">
        <v>8</v>
      </c>
      <c r="BB48" s="220">
        <v>48</v>
      </c>
      <c r="BC48" s="163">
        <v>8</v>
      </c>
      <c r="BD48" s="220">
        <v>51</v>
      </c>
      <c r="BE48" s="163">
        <v>7</v>
      </c>
      <c r="BF48" s="220">
        <v>48</v>
      </c>
      <c r="BG48" s="163">
        <v>7</v>
      </c>
      <c r="CY48" s="183"/>
    </row>
    <row r="49" spans="1:103" ht="15" customHeight="1" x14ac:dyDescent="0.25">
      <c r="A49" s="173" t="s">
        <v>455</v>
      </c>
      <c r="B49" s="511">
        <v>47</v>
      </c>
      <c r="C49" s="511">
        <v>9</v>
      </c>
      <c r="D49" s="511">
        <v>45</v>
      </c>
      <c r="E49" s="511">
        <v>10</v>
      </c>
      <c r="F49" s="520">
        <v>42</v>
      </c>
      <c r="G49" s="511">
        <v>9</v>
      </c>
      <c r="H49" s="520">
        <v>43</v>
      </c>
      <c r="I49" s="511">
        <v>8</v>
      </c>
      <c r="J49" s="520">
        <v>40</v>
      </c>
      <c r="K49" s="511">
        <v>6</v>
      </c>
      <c r="M49" s="173" t="s">
        <v>455</v>
      </c>
      <c r="N49" s="188">
        <v>47</v>
      </c>
      <c r="O49" s="150">
        <v>8</v>
      </c>
      <c r="P49" s="193">
        <v>44</v>
      </c>
      <c r="Q49" s="150">
        <v>10</v>
      </c>
      <c r="R49" s="188">
        <v>41</v>
      </c>
      <c r="S49" s="150">
        <v>9</v>
      </c>
      <c r="T49" s="193">
        <v>42</v>
      </c>
      <c r="U49" s="150">
        <v>8</v>
      </c>
      <c r="V49" s="193">
        <v>41</v>
      </c>
      <c r="W49" s="150">
        <v>9</v>
      </c>
      <c r="Y49" s="173" t="s">
        <v>455</v>
      </c>
      <c r="Z49" s="188">
        <v>48</v>
      </c>
      <c r="AA49" s="150">
        <v>7</v>
      </c>
      <c r="AB49" s="188">
        <v>44</v>
      </c>
      <c r="AC49" s="150">
        <v>8</v>
      </c>
      <c r="AD49" s="188">
        <v>43</v>
      </c>
      <c r="AE49" s="150">
        <v>9</v>
      </c>
      <c r="AF49" s="188">
        <v>45</v>
      </c>
      <c r="AG49" s="150">
        <v>8</v>
      </c>
      <c r="AH49" s="192">
        <v>43</v>
      </c>
      <c r="AI49" s="182">
        <v>8</v>
      </c>
      <c r="AK49" s="173" t="s">
        <v>455</v>
      </c>
      <c r="AL49" s="213">
        <v>49</v>
      </c>
      <c r="AM49" s="159">
        <v>8</v>
      </c>
      <c r="AN49" s="213">
        <v>45</v>
      </c>
      <c r="AO49" s="159">
        <v>9</v>
      </c>
      <c r="AP49" s="213">
        <v>47</v>
      </c>
      <c r="AQ49" s="159">
        <v>9</v>
      </c>
      <c r="AR49" s="213">
        <v>48</v>
      </c>
      <c r="AS49" s="159">
        <v>7</v>
      </c>
      <c r="AT49" s="213">
        <v>43</v>
      </c>
      <c r="AU49" s="159">
        <v>6</v>
      </c>
      <c r="AW49" s="165" t="s">
        <v>455</v>
      </c>
      <c r="AX49" s="229">
        <v>47</v>
      </c>
      <c r="AY49" s="176">
        <v>6</v>
      </c>
      <c r="AZ49" s="224">
        <v>44</v>
      </c>
      <c r="BA49" s="177">
        <v>8</v>
      </c>
      <c r="BB49" s="220">
        <v>45</v>
      </c>
      <c r="BC49" s="163">
        <v>7</v>
      </c>
      <c r="BD49" s="220">
        <v>48</v>
      </c>
      <c r="BE49" s="163">
        <v>7</v>
      </c>
      <c r="BF49" s="240">
        <v>43</v>
      </c>
      <c r="BG49" s="163">
        <v>7</v>
      </c>
      <c r="CY49" s="183"/>
    </row>
    <row r="50" spans="1:103" ht="15" customHeight="1" x14ac:dyDescent="0.25">
      <c r="A50" s="173" t="s">
        <v>456</v>
      </c>
      <c r="B50" s="511">
        <v>48</v>
      </c>
      <c r="C50" s="511">
        <v>9</v>
      </c>
      <c r="D50" s="512">
        <v>49</v>
      </c>
      <c r="E50" s="511">
        <v>11</v>
      </c>
      <c r="F50" s="511">
        <v>43</v>
      </c>
      <c r="G50" s="511">
        <v>10</v>
      </c>
      <c r="H50" s="512">
        <v>46</v>
      </c>
      <c r="I50" s="511">
        <v>9</v>
      </c>
      <c r="J50" s="511">
        <v>43</v>
      </c>
      <c r="K50" s="511">
        <v>9</v>
      </c>
      <c r="M50" s="173" t="s">
        <v>456</v>
      </c>
      <c r="N50" s="188">
        <v>50</v>
      </c>
      <c r="O50" s="150">
        <v>10</v>
      </c>
      <c r="P50" s="188">
        <v>50</v>
      </c>
      <c r="Q50" s="150">
        <v>11</v>
      </c>
      <c r="R50" s="188">
        <v>45</v>
      </c>
      <c r="S50" s="150">
        <v>12</v>
      </c>
      <c r="T50" s="188">
        <v>48</v>
      </c>
      <c r="U50" s="150">
        <v>12</v>
      </c>
      <c r="V50" s="188">
        <v>44</v>
      </c>
      <c r="W50" s="150">
        <v>9</v>
      </c>
      <c r="Y50" s="173" t="s">
        <v>456</v>
      </c>
      <c r="Z50" s="188">
        <v>49</v>
      </c>
      <c r="AA50" s="150">
        <v>9</v>
      </c>
      <c r="AB50" s="188">
        <v>48</v>
      </c>
      <c r="AC50" s="150">
        <v>11</v>
      </c>
      <c r="AD50" s="188">
        <v>46</v>
      </c>
      <c r="AE50" s="150">
        <v>10</v>
      </c>
      <c r="AF50" s="188">
        <v>48</v>
      </c>
      <c r="AG50" s="150">
        <v>9</v>
      </c>
      <c r="AH50" s="188">
        <v>45</v>
      </c>
      <c r="AI50" s="182">
        <v>8</v>
      </c>
      <c r="AK50" s="173" t="s">
        <v>456</v>
      </c>
      <c r="AL50" s="213">
        <v>50</v>
      </c>
      <c r="AM50" s="159">
        <v>8</v>
      </c>
      <c r="AN50" s="213">
        <v>47</v>
      </c>
      <c r="AO50" s="159">
        <v>10</v>
      </c>
      <c r="AP50" s="213">
        <v>47</v>
      </c>
      <c r="AQ50" s="159">
        <v>10</v>
      </c>
      <c r="AR50" s="213">
        <v>50</v>
      </c>
      <c r="AS50" s="159">
        <v>8</v>
      </c>
      <c r="AT50" s="213">
        <v>47</v>
      </c>
      <c r="AU50" s="159">
        <v>8</v>
      </c>
      <c r="AW50" s="165" t="s">
        <v>456</v>
      </c>
      <c r="AX50" s="229">
        <v>48</v>
      </c>
      <c r="AY50" s="176">
        <v>8</v>
      </c>
      <c r="AZ50" s="223">
        <v>47</v>
      </c>
      <c r="BA50" s="175">
        <v>9</v>
      </c>
      <c r="BB50" s="220">
        <v>47</v>
      </c>
      <c r="BC50" s="163">
        <v>8</v>
      </c>
      <c r="BD50" s="220">
        <v>50</v>
      </c>
      <c r="BE50" s="163">
        <v>7</v>
      </c>
      <c r="BF50" s="220">
        <v>49</v>
      </c>
      <c r="BG50" s="163">
        <v>8</v>
      </c>
      <c r="CY50" s="183"/>
    </row>
    <row r="51" spans="1:103" ht="15" customHeight="1" x14ac:dyDescent="0.25">
      <c r="A51" s="173" t="s">
        <v>457</v>
      </c>
      <c r="B51" s="511">
        <v>48</v>
      </c>
      <c r="C51" s="511">
        <v>10</v>
      </c>
      <c r="D51" s="511">
        <v>47</v>
      </c>
      <c r="E51" s="511">
        <v>11</v>
      </c>
      <c r="F51" s="511">
        <v>44</v>
      </c>
      <c r="G51" s="511">
        <v>10</v>
      </c>
      <c r="H51" s="511">
        <v>45</v>
      </c>
      <c r="I51" s="511">
        <v>9</v>
      </c>
      <c r="J51" s="511">
        <v>42</v>
      </c>
      <c r="K51" s="511">
        <v>9</v>
      </c>
      <c r="M51" s="173" t="s">
        <v>457</v>
      </c>
      <c r="N51" s="188">
        <v>49</v>
      </c>
      <c r="O51" s="150">
        <v>9</v>
      </c>
      <c r="P51" s="188">
        <v>47</v>
      </c>
      <c r="Q51" s="150">
        <v>10</v>
      </c>
      <c r="R51" s="188">
        <v>41</v>
      </c>
      <c r="S51" s="150">
        <v>10</v>
      </c>
      <c r="T51" s="193">
        <v>43</v>
      </c>
      <c r="U51" s="150">
        <v>9</v>
      </c>
      <c r="V51" s="188">
        <v>44</v>
      </c>
      <c r="W51" s="150">
        <v>10</v>
      </c>
      <c r="Y51" s="173" t="s">
        <v>457</v>
      </c>
      <c r="Z51" s="188">
        <v>49</v>
      </c>
      <c r="AA51" s="150">
        <v>10</v>
      </c>
      <c r="AB51" s="188">
        <v>47</v>
      </c>
      <c r="AC51" s="150">
        <v>10</v>
      </c>
      <c r="AD51" s="188">
        <v>44</v>
      </c>
      <c r="AE51" s="150">
        <v>11</v>
      </c>
      <c r="AF51" s="188">
        <v>45</v>
      </c>
      <c r="AG51" s="150">
        <v>8</v>
      </c>
      <c r="AH51" s="188">
        <v>48</v>
      </c>
      <c r="AI51" s="182">
        <v>9</v>
      </c>
      <c r="AK51" s="173" t="s">
        <v>457</v>
      </c>
      <c r="AL51" s="213">
        <v>49</v>
      </c>
      <c r="AM51" s="159">
        <v>9</v>
      </c>
      <c r="AN51" s="213">
        <v>45</v>
      </c>
      <c r="AO51" s="159">
        <v>10</v>
      </c>
      <c r="AP51" s="213">
        <v>45</v>
      </c>
      <c r="AQ51" s="159">
        <v>9</v>
      </c>
      <c r="AR51" s="213">
        <v>47</v>
      </c>
      <c r="AS51" s="159">
        <v>8</v>
      </c>
      <c r="AT51" s="213">
        <v>44</v>
      </c>
      <c r="AU51" s="159">
        <v>8</v>
      </c>
      <c r="AW51" s="165" t="s">
        <v>457</v>
      </c>
      <c r="AX51" s="229">
        <v>48</v>
      </c>
      <c r="AY51" s="176">
        <v>8</v>
      </c>
      <c r="AZ51" s="224">
        <v>46</v>
      </c>
      <c r="BA51" s="177">
        <v>9</v>
      </c>
      <c r="BB51" s="220">
        <v>45</v>
      </c>
      <c r="BC51" s="163">
        <v>7</v>
      </c>
      <c r="BD51" s="220">
        <v>48</v>
      </c>
      <c r="BE51" s="163">
        <v>8</v>
      </c>
      <c r="BF51" s="220">
        <v>47</v>
      </c>
      <c r="BG51" s="163">
        <v>7</v>
      </c>
      <c r="CY51" s="183"/>
    </row>
    <row r="52" spans="1:103" ht="15" customHeight="1" x14ac:dyDescent="0.25">
      <c r="A52" s="173" t="s">
        <v>458</v>
      </c>
      <c r="B52" s="511">
        <v>47</v>
      </c>
      <c r="C52" s="511">
        <v>9</v>
      </c>
      <c r="D52" s="511">
        <v>46</v>
      </c>
      <c r="E52" s="511">
        <v>10</v>
      </c>
      <c r="F52" s="520">
        <v>42</v>
      </c>
      <c r="G52" s="511">
        <v>9</v>
      </c>
      <c r="H52" s="520">
        <v>43</v>
      </c>
      <c r="I52" s="511">
        <v>8</v>
      </c>
      <c r="J52" s="520">
        <v>41</v>
      </c>
      <c r="K52" s="511">
        <v>7</v>
      </c>
      <c r="M52" s="173" t="s">
        <v>458</v>
      </c>
      <c r="N52" s="188">
        <v>48</v>
      </c>
      <c r="O52" s="150">
        <v>9</v>
      </c>
      <c r="P52" s="188">
        <v>47</v>
      </c>
      <c r="Q52" s="150">
        <v>10</v>
      </c>
      <c r="R52" s="188">
        <v>41</v>
      </c>
      <c r="S52" s="150">
        <v>10</v>
      </c>
      <c r="T52" s="188">
        <v>45</v>
      </c>
      <c r="U52" s="150">
        <v>8</v>
      </c>
      <c r="V52" s="188">
        <v>43</v>
      </c>
      <c r="W52" s="150">
        <v>8</v>
      </c>
      <c r="Y52" s="173" t="s">
        <v>458</v>
      </c>
      <c r="Z52" s="188">
        <v>50</v>
      </c>
      <c r="AA52" s="150">
        <v>8</v>
      </c>
      <c r="AB52" s="188">
        <v>48</v>
      </c>
      <c r="AC52" s="150">
        <v>11</v>
      </c>
      <c r="AD52" s="188">
        <v>45</v>
      </c>
      <c r="AE52" s="150">
        <v>10</v>
      </c>
      <c r="AF52" s="188">
        <v>46</v>
      </c>
      <c r="AG52" s="150">
        <v>8</v>
      </c>
      <c r="AH52" s="188">
        <v>45</v>
      </c>
      <c r="AI52" s="182">
        <v>8</v>
      </c>
      <c r="AK52" s="173" t="s">
        <v>458</v>
      </c>
      <c r="AL52" s="213">
        <v>51</v>
      </c>
      <c r="AM52" s="159">
        <v>8</v>
      </c>
      <c r="AN52" s="213">
        <v>48</v>
      </c>
      <c r="AO52" s="159">
        <v>11</v>
      </c>
      <c r="AP52" s="213">
        <v>47</v>
      </c>
      <c r="AQ52" s="159">
        <v>9</v>
      </c>
      <c r="AR52" s="213">
        <v>49</v>
      </c>
      <c r="AS52" s="159">
        <v>8</v>
      </c>
      <c r="AT52" s="213">
        <v>45</v>
      </c>
      <c r="AU52" s="159">
        <v>7</v>
      </c>
      <c r="AW52" s="165" t="s">
        <v>458</v>
      </c>
      <c r="AX52" s="229">
        <v>46</v>
      </c>
      <c r="AY52" s="176">
        <v>7</v>
      </c>
      <c r="AZ52" s="224">
        <v>45</v>
      </c>
      <c r="BA52" s="177">
        <v>9</v>
      </c>
      <c r="BB52" s="220">
        <v>45</v>
      </c>
      <c r="BC52" s="163">
        <v>7</v>
      </c>
      <c r="BD52" s="220">
        <v>47</v>
      </c>
      <c r="BE52" s="163">
        <v>6</v>
      </c>
      <c r="BF52" s="220">
        <v>46</v>
      </c>
      <c r="BG52" s="163">
        <v>8</v>
      </c>
      <c r="CY52" s="183"/>
    </row>
    <row r="53" spans="1:103" ht="15" customHeight="1" x14ac:dyDescent="0.25">
      <c r="A53" s="173" t="s">
        <v>459</v>
      </c>
      <c r="B53" s="512">
        <v>50</v>
      </c>
      <c r="C53" s="511">
        <v>9</v>
      </c>
      <c r="D53" s="512">
        <v>48</v>
      </c>
      <c r="E53" s="511">
        <v>10</v>
      </c>
      <c r="F53" s="512">
        <v>45</v>
      </c>
      <c r="G53" s="511">
        <v>10</v>
      </c>
      <c r="H53" s="512">
        <v>47</v>
      </c>
      <c r="I53" s="511">
        <v>7</v>
      </c>
      <c r="J53" s="511">
        <v>42</v>
      </c>
      <c r="K53" s="511">
        <v>5</v>
      </c>
      <c r="M53" s="173" t="s">
        <v>459</v>
      </c>
      <c r="N53" s="188">
        <v>47</v>
      </c>
      <c r="O53" s="150">
        <v>8</v>
      </c>
      <c r="P53" s="193">
        <v>42</v>
      </c>
      <c r="Q53" s="150">
        <v>8</v>
      </c>
      <c r="R53" s="193">
        <v>39</v>
      </c>
      <c r="S53" s="150">
        <v>8</v>
      </c>
      <c r="T53" s="188">
        <v>44</v>
      </c>
      <c r="U53" s="150">
        <v>9</v>
      </c>
      <c r="V53" s="188">
        <v>42</v>
      </c>
      <c r="W53" s="150">
        <v>9</v>
      </c>
      <c r="Y53" s="173" t="s">
        <v>459</v>
      </c>
      <c r="Z53" s="188">
        <v>49</v>
      </c>
      <c r="AA53" s="150">
        <v>8</v>
      </c>
      <c r="AB53" s="188">
        <v>46</v>
      </c>
      <c r="AC53" s="150">
        <v>8</v>
      </c>
      <c r="AD53" s="188">
        <v>46</v>
      </c>
      <c r="AE53" s="150">
        <v>9</v>
      </c>
      <c r="AF53" s="188">
        <v>48</v>
      </c>
      <c r="AG53" s="150">
        <v>8</v>
      </c>
      <c r="AH53" s="188">
        <v>48</v>
      </c>
      <c r="AI53" s="182">
        <v>7</v>
      </c>
      <c r="AK53" s="173" t="s">
        <v>459</v>
      </c>
      <c r="AL53" s="213">
        <v>50</v>
      </c>
      <c r="AM53" s="159">
        <v>8</v>
      </c>
      <c r="AN53" s="213">
        <v>46</v>
      </c>
      <c r="AO53" s="159">
        <v>9</v>
      </c>
      <c r="AP53" s="213">
        <v>46</v>
      </c>
      <c r="AQ53" s="159">
        <v>8</v>
      </c>
      <c r="AR53" s="213">
        <v>49</v>
      </c>
      <c r="AS53" s="159">
        <v>7</v>
      </c>
      <c r="AT53" s="213">
        <v>46</v>
      </c>
      <c r="AU53" s="159">
        <v>7</v>
      </c>
      <c r="AW53" s="165" t="s">
        <v>459</v>
      </c>
      <c r="AX53" s="229">
        <v>49</v>
      </c>
      <c r="AY53" s="176">
        <v>6</v>
      </c>
      <c r="AZ53" s="225">
        <v>48</v>
      </c>
      <c r="BA53" s="180">
        <v>7</v>
      </c>
      <c r="BB53" s="217">
        <v>50</v>
      </c>
      <c r="BC53" s="163">
        <v>8</v>
      </c>
      <c r="BD53" s="220">
        <v>51</v>
      </c>
      <c r="BE53" s="163">
        <v>7</v>
      </c>
      <c r="BF53" s="220">
        <v>45</v>
      </c>
      <c r="BG53" s="163">
        <v>8</v>
      </c>
      <c r="CY53" s="183"/>
    </row>
    <row r="54" spans="1:103" ht="15" customHeight="1" x14ac:dyDescent="0.25">
      <c r="A54" s="173" t="s">
        <v>460</v>
      </c>
      <c r="B54" s="512">
        <v>50</v>
      </c>
      <c r="C54" s="511">
        <v>9</v>
      </c>
      <c r="D54" s="512">
        <v>49</v>
      </c>
      <c r="E54" s="511">
        <v>10</v>
      </c>
      <c r="F54" s="512">
        <v>45</v>
      </c>
      <c r="G54" s="511">
        <v>10</v>
      </c>
      <c r="H54" s="512">
        <v>47</v>
      </c>
      <c r="I54" s="511">
        <v>8</v>
      </c>
      <c r="J54" s="511">
        <v>43</v>
      </c>
      <c r="K54" s="511">
        <v>7</v>
      </c>
      <c r="M54" s="173" t="s">
        <v>460</v>
      </c>
      <c r="N54" s="188">
        <v>50</v>
      </c>
      <c r="O54" s="150">
        <v>9</v>
      </c>
      <c r="P54" s="188">
        <v>49</v>
      </c>
      <c r="Q54" s="150">
        <v>10</v>
      </c>
      <c r="R54" s="188">
        <v>43</v>
      </c>
      <c r="S54" s="150">
        <v>5</v>
      </c>
      <c r="T54" s="188">
        <v>47</v>
      </c>
      <c r="U54" s="150">
        <v>8</v>
      </c>
      <c r="V54" s="188">
        <v>44</v>
      </c>
      <c r="W54" s="150">
        <v>8</v>
      </c>
      <c r="Y54" s="173" t="s">
        <v>460</v>
      </c>
      <c r="Z54" s="188">
        <v>50</v>
      </c>
      <c r="AA54" s="150">
        <v>9</v>
      </c>
      <c r="AB54" s="188">
        <v>48</v>
      </c>
      <c r="AC54" s="150">
        <v>9</v>
      </c>
      <c r="AD54" s="188">
        <v>45</v>
      </c>
      <c r="AE54" s="150">
        <v>10</v>
      </c>
      <c r="AF54" s="188">
        <v>47</v>
      </c>
      <c r="AG54" s="150">
        <v>8</v>
      </c>
      <c r="AH54" s="188">
        <v>46</v>
      </c>
      <c r="AI54" s="182">
        <v>8</v>
      </c>
      <c r="AK54" s="173" t="s">
        <v>460</v>
      </c>
      <c r="AL54" s="213">
        <v>51</v>
      </c>
      <c r="AM54" s="159">
        <v>8</v>
      </c>
      <c r="AN54" s="213">
        <v>49</v>
      </c>
      <c r="AO54" s="159">
        <v>10</v>
      </c>
      <c r="AP54" s="213">
        <v>48</v>
      </c>
      <c r="AQ54" s="159">
        <v>9</v>
      </c>
      <c r="AR54" s="213">
        <v>51</v>
      </c>
      <c r="AS54" s="159">
        <v>8</v>
      </c>
      <c r="AT54" s="213">
        <v>46</v>
      </c>
      <c r="AU54" s="159">
        <v>8</v>
      </c>
      <c r="AW54" s="165" t="s">
        <v>460</v>
      </c>
      <c r="AX54" s="229">
        <v>48</v>
      </c>
      <c r="AY54" s="176">
        <v>7</v>
      </c>
      <c r="AZ54" s="223">
        <v>47</v>
      </c>
      <c r="BA54" s="175">
        <v>8</v>
      </c>
      <c r="BB54" s="220">
        <v>47</v>
      </c>
      <c r="BC54" s="163">
        <v>9</v>
      </c>
      <c r="BD54" s="220">
        <v>50</v>
      </c>
      <c r="BE54" s="163">
        <v>7</v>
      </c>
      <c r="BF54" s="220">
        <v>48</v>
      </c>
      <c r="BG54" s="163">
        <v>7</v>
      </c>
      <c r="CY54" s="183"/>
    </row>
    <row r="55" spans="1:103" ht="15" customHeight="1" x14ac:dyDescent="0.25">
      <c r="A55" s="173" t="s">
        <v>461</v>
      </c>
      <c r="B55" s="511">
        <v>46</v>
      </c>
      <c r="C55" s="511">
        <v>8</v>
      </c>
      <c r="D55" s="511">
        <v>45</v>
      </c>
      <c r="E55" s="511">
        <v>9</v>
      </c>
      <c r="F55" s="520">
        <v>42</v>
      </c>
      <c r="G55" s="511">
        <v>10</v>
      </c>
      <c r="H55" s="520">
        <v>43</v>
      </c>
      <c r="I55" s="511">
        <v>8</v>
      </c>
      <c r="J55" s="511">
        <v>42</v>
      </c>
      <c r="K55" s="511">
        <v>8</v>
      </c>
      <c r="M55" s="173" t="s">
        <v>461</v>
      </c>
      <c r="N55" s="193">
        <v>46</v>
      </c>
      <c r="O55" s="150">
        <v>10</v>
      </c>
      <c r="P55" s="188">
        <v>46</v>
      </c>
      <c r="Q55" s="150">
        <v>10</v>
      </c>
      <c r="R55" s="188">
        <v>41</v>
      </c>
      <c r="S55" s="150">
        <v>10</v>
      </c>
      <c r="T55" s="193">
        <v>43</v>
      </c>
      <c r="U55" s="150">
        <v>8</v>
      </c>
      <c r="V55" s="188">
        <v>43</v>
      </c>
      <c r="W55" s="150">
        <v>10</v>
      </c>
      <c r="Y55" s="173" t="s">
        <v>461</v>
      </c>
      <c r="Z55" s="188">
        <v>47</v>
      </c>
      <c r="AA55" s="150">
        <v>8</v>
      </c>
      <c r="AB55" s="188">
        <v>44</v>
      </c>
      <c r="AC55" s="150">
        <v>10</v>
      </c>
      <c r="AD55" s="188">
        <v>43</v>
      </c>
      <c r="AE55" s="150">
        <v>10</v>
      </c>
      <c r="AF55" s="192">
        <v>44</v>
      </c>
      <c r="AG55" s="150">
        <v>8</v>
      </c>
      <c r="AH55" s="188">
        <v>45</v>
      </c>
      <c r="AI55" s="182">
        <v>8</v>
      </c>
      <c r="AK55" s="173" t="s">
        <v>461</v>
      </c>
      <c r="AL55" s="214">
        <v>47</v>
      </c>
      <c r="AM55" s="159">
        <v>8</v>
      </c>
      <c r="AN55" s="213">
        <v>45</v>
      </c>
      <c r="AO55" s="159">
        <v>10</v>
      </c>
      <c r="AP55" s="214">
        <v>44</v>
      </c>
      <c r="AQ55" s="159">
        <v>11</v>
      </c>
      <c r="AR55" s="214">
        <v>46</v>
      </c>
      <c r="AS55" s="159">
        <v>9</v>
      </c>
      <c r="AT55" s="213">
        <v>44</v>
      </c>
      <c r="AU55" s="159">
        <v>8</v>
      </c>
      <c r="AW55" s="165" t="s">
        <v>461</v>
      </c>
      <c r="AX55" s="237">
        <v>45</v>
      </c>
      <c r="AY55" s="176">
        <v>8</v>
      </c>
      <c r="AZ55" s="239">
        <v>43</v>
      </c>
      <c r="BA55" s="177">
        <v>10</v>
      </c>
      <c r="BB55" s="240">
        <v>43</v>
      </c>
      <c r="BC55" s="163">
        <v>9</v>
      </c>
      <c r="BD55" s="240">
        <v>46</v>
      </c>
      <c r="BE55" s="163">
        <v>8</v>
      </c>
      <c r="BF55" s="220">
        <v>45</v>
      </c>
      <c r="BG55" s="163">
        <v>9</v>
      </c>
      <c r="CY55" s="183"/>
    </row>
    <row r="56" spans="1:103" ht="15" customHeight="1" x14ac:dyDescent="0.25">
      <c r="A56" s="173" t="s">
        <v>462</v>
      </c>
      <c r="B56" s="512">
        <v>49</v>
      </c>
      <c r="C56" s="511">
        <v>9</v>
      </c>
      <c r="D56" s="512">
        <v>49</v>
      </c>
      <c r="E56" s="511">
        <v>9</v>
      </c>
      <c r="F56" s="511">
        <v>44</v>
      </c>
      <c r="G56" s="511">
        <v>10</v>
      </c>
      <c r="H56" s="512">
        <v>46</v>
      </c>
      <c r="I56" s="511">
        <v>8</v>
      </c>
      <c r="J56" s="511">
        <v>43</v>
      </c>
      <c r="K56" s="511">
        <v>8</v>
      </c>
      <c r="M56" s="173" t="s">
        <v>462</v>
      </c>
      <c r="N56" s="188">
        <v>50</v>
      </c>
      <c r="O56" s="150">
        <v>8</v>
      </c>
      <c r="P56" s="188">
        <v>48</v>
      </c>
      <c r="Q56" s="150">
        <v>10</v>
      </c>
      <c r="R56" s="188">
        <v>43</v>
      </c>
      <c r="S56" s="150">
        <v>10</v>
      </c>
      <c r="T56" s="188">
        <v>45</v>
      </c>
      <c r="U56" s="150">
        <v>8</v>
      </c>
      <c r="V56" s="188">
        <v>45</v>
      </c>
      <c r="W56" s="150">
        <v>9</v>
      </c>
      <c r="Y56" s="173" t="s">
        <v>462</v>
      </c>
      <c r="Z56" s="188">
        <v>51</v>
      </c>
      <c r="AA56" s="150">
        <v>8</v>
      </c>
      <c r="AB56" s="188">
        <v>47</v>
      </c>
      <c r="AC56" s="150">
        <v>9</v>
      </c>
      <c r="AD56" s="188">
        <v>46</v>
      </c>
      <c r="AE56" s="150">
        <v>10</v>
      </c>
      <c r="AF56" s="188">
        <v>48</v>
      </c>
      <c r="AG56" s="150">
        <v>8</v>
      </c>
      <c r="AH56" s="188">
        <v>47</v>
      </c>
      <c r="AI56" s="182">
        <v>8</v>
      </c>
      <c r="AK56" s="173" t="s">
        <v>462</v>
      </c>
      <c r="AL56" s="213">
        <v>49</v>
      </c>
      <c r="AM56" s="159">
        <v>8</v>
      </c>
      <c r="AN56" s="213">
        <v>45</v>
      </c>
      <c r="AO56" s="159">
        <v>10</v>
      </c>
      <c r="AP56" s="213">
        <v>46</v>
      </c>
      <c r="AQ56" s="159">
        <v>10</v>
      </c>
      <c r="AR56" s="213">
        <v>48</v>
      </c>
      <c r="AS56" s="159">
        <v>8</v>
      </c>
      <c r="AT56" s="213">
        <v>45</v>
      </c>
      <c r="AU56" s="159">
        <v>8</v>
      </c>
      <c r="AW56" s="165" t="s">
        <v>462</v>
      </c>
      <c r="AX56" s="228">
        <v>49</v>
      </c>
      <c r="AY56" s="174">
        <v>8</v>
      </c>
      <c r="AZ56" s="223">
        <v>46</v>
      </c>
      <c r="BA56" s="175">
        <v>9</v>
      </c>
      <c r="BB56" s="220">
        <v>48</v>
      </c>
      <c r="BC56" s="163">
        <v>8</v>
      </c>
      <c r="BD56" s="220">
        <v>50</v>
      </c>
      <c r="BE56" s="163">
        <v>6</v>
      </c>
      <c r="BF56" s="220">
        <v>48</v>
      </c>
      <c r="BG56" s="163">
        <v>7</v>
      </c>
      <c r="CY56" s="183"/>
    </row>
    <row r="57" spans="1:103" ht="15" customHeight="1" x14ac:dyDescent="0.25">
      <c r="A57" s="173" t="s">
        <v>463</v>
      </c>
      <c r="B57" s="512">
        <v>50</v>
      </c>
      <c r="C57" s="511">
        <v>9</v>
      </c>
      <c r="D57" s="512">
        <v>50</v>
      </c>
      <c r="E57" s="511">
        <v>10</v>
      </c>
      <c r="F57" s="512">
        <v>46</v>
      </c>
      <c r="G57" s="511">
        <v>10</v>
      </c>
      <c r="H57" s="512">
        <v>48</v>
      </c>
      <c r="I57" s="511">
        <v>8</v>
      </c>
      <c r="J57" s="512">
        <v>44</v>
      </c>
      <c r="K57" s="511">
        <v>8</v>
      </c>
      <c r="M57" s="173" t="s">
        <v>463</v>
      </c>
      <c r="N57" s="188">
        <v>51</v>
      </c>
      <c r="O57" s="150">
        <v>10</v>
      </c>
      <c r="P57" s="188">
        <v>49</v>
      </c>
      <c r="Q57" s="150">
        <v>10</v>
      </c>
      <c r="R57" s="188">
        <v>44</v>
      </c>
      <c r="S57" s="150">
        <v>11</v>
      </c>
      <c r="T57" s="188">
        <v>47</v>
      </c>
      <c r="U57" s="150">
        <v>9</v>
      </c>
      <c r="V57" s="188">
        <v>44</v>
      </c>
      <c r="W57" s="150">
        <v>9</v>
      </c>
      <c r="Y57" s="173" t="s">
        <v>463</v>
      </c>
      <c r="Z57" s="188">
        <v>50</v>
      </c>
      <c r="AA57" s="150">
        <v>9</v>
      </c>
      <c r="AB57" s="188">
        <v>50</v>
      </c>
      <c r="AC57" s="150">
        <v>11</v>
      </c>
      <c r="AD57" s="188">
        <v>46</v>
      </c>
      <c r="AE57" s="150">
        <v>10</v>
      </c>
      <c r="AF57" s="188">
        <v>49</v>
      </c>
      <c r="AG57" s="150">
        <v>8</v>
      </c>
      <c r="AH57" s="188">
        <v>46</v>
      </c>
      <c r="AI57" s="182">
        <v>9</v>
      </c>
      <c r="AK57" s="173" t="s">
        <v>463</v>
      </c>
      <c r="AL57" s="213">
        <v>51</v>
      </c>
      <c r="AM57" s="159">
        <v>8</v>
      </c>
      <c r="AN57" s="213">
        <v>49</v>
      </c>
      <c r="AO57" s="159">
        <v>11</v>
      </c>
      <c r="AP57" s="213">
        <v>48</v>
      </c>
      <c r="AQ57" s="159">
        <v>9</v>
      </c>
      <c r="AR57" s="213">
        <v>51</v>
      </c>
      <c r="AS57" s="159">
        <v>8</v>
      </c>
      <c r="AT57" s="213">
        <v>45</v>
      </c>
      <c r="AU57" s="159">
        <v>9</v>
      </c>
      <c r="AW57" s="165" t="s">
        <v>463</v>
      </c>
      <c r="AX57" s="229">
        <v>48</v>
      </c>
      <c r="AY57" s="176">
        <v>8</v>
      </c>
      <c r="AZ57" s="223">
        <v>47</v>
      </c>
      <c r="BA57" s="175">
        <v>10</v>
      </c>
      <c r="BB57" s="220">
        <v>45</v>
      </c>
      <c r="BC57" s="163">
        <v>9</v>
      </c>
      <c r="BD57" s="220">
        <v>49</v>
      </c>
      <c r="BE57" s="163">
        <v>8</v>
      </c>
      <c r="BF57" s="220">
        <v>46</v>
      </c>
      <c r="BG57" s="163">
        <v>8</v>
      </c>
      <c r="CY57" s="183"/>
    </row>
    <row r="58" spans="1:103" ht="15" customHeight="1" x14ac:dyDescent="0.25">
      <c r="A58" s="173" t="s">
        <v>464</v>
      </c>
      <c r="B58" s="512">
        <v>50</v>
      </c>
      <c r="C58" s="511">
        <v>7</v>
      </c>
      <c r="D58" s="512">
        <v>50</v>
      </c>
      <c r="E58" s="511">
        <v>9</v>
      </c>
      <c r="F58" s="512">
        <v>47</v>
      </c>
      <c r="G58" s="511">
        <v>10</v>
      </c>
      <c r="H58" s="512">
        <v>47</v>
      </c>
      <c r="I58" s="511">
        <v>7</v>
      </c>
      <c r="J58" s="511">
        <v>43</v>
      </c>
      <c r="K58" s="511">
        <v>7</v>
      </c>
      <c r="M58" s="173" t="s">
        <v>464</v>
      </c>
      <c r="N58" s="188">
        <v>49</v>
      </c>
      <c r="O58" s="150">
        <v>9</v>
      </c>
      <c r="P58" s="188">
        <v>46</v>
      </c>
      <c r="Q58" s="150">
        <v>9</v>
      </c>
      <c r="R58" s="188">
        <v>44</v>
      </c>
      <c r="S58" s="150">
        <v>9</v>
      </c>
      <c r="T58" s="188">
        <v>44</v>
      </c>
      <c r="U58" s="150">
        <v>10</v>
      </c>
      <c r="V58" s="188">
        <v>45</v>
      </c>
      <c r="W58" s="150">
        <v>8</v>
      </c>
      <c r="Y58" s="173" t="s">
        <v>464</v>
      </c>
      <c r="Z58" s="188">
        <v>53</v>
      </c>
      <c r="AA58" s="150">
        <v>9</v>
      </c>
      <c r="AB58" s="188">
        <v>51</v>
      </c>
      <c r="AC58" s="150">
        <v>10</v>
      </c>
      <c r="AD58" s="178">
        <v>50</v>
      </c>
      <c r="AE58" s="150">
        <v>9</v>
      </c>
      <c r="AF58" s="188">
        <v>50</v>
      </c>
      <c r="AG58" s="150">
        <v>8</v>
      </c>
      <c r="AH58" s="188">
        <v>49</v>
      </c>
      <c r="AI58" s="182">
        <v>10</v>
      </c>
      <c r="AK58" s="173" t="s">
        <v>464</v>
      </c>
      <c r="AL58" s="159">
        <v>53</v>
      </c>
      <c r="AM58" s="159">
        <v>7</v>
      </c>
      <c r="AN58" s="213">
        <v>48</v>
      </c>
      <c r="AO58" s="159">
        <v>7</v>
      </c>
      <c r="AP58" s="213">
        <v>49</v>
      </c>
      <c r="AQ58" s="159">
        <v>9</v>
      </c>
      <c r="AR58" s="212">
        <v>52</v>
      </c>
      <c r="AS58" s="159">
        <v>6</v>
      </c>
      <c r="AT58" s="213">
        <v>48</v>
      </c>
      <c r="AU58" s="159">
        <v>7</v>
      </c>
      <c r="AW58" s="165" t="s">
        <v>464</v>
      </c>
      <c r="AX58" s="229">
        <v>50</v>
      </c>
      <c r="AY58" s="176">
        <v>6</v>
      </c>
      <c r="AZ58" s="223">
        <v>49</v>
      </c>
      <c r="BA58" s="175">
        <v>8</v>
      </c>
      <c r="BB58" s="220">
        <v>49</v>
      </c>
      <c r="BC58" s="163">
        <v>8</v>
      </c>
      <c r="BD58" s="220">
        <v>51</v>
      </c>
      <c r="BE58" s="163">
        <v>6</v>
      </c>
      <c r="BF58" s="220">
        <v>49</v>
      </c>
      <c r="BG58" s="163">
        <v>8</v>
      </c>
      <c r="CY58" s="183"/>
    </row>
    <row r="59" spans="1:103" ht="15" customHeight="1" x14ac:dyDescent="0.25">
      <c r="A59" s="173" t="s">
        <v>465</v>
      </c>
      <c r="B59" s="511">
        <v>48</v>
      </c>
      <c r="C59" s="511">
        <v>8</v>
      </c>
      <c r="D59" s="520">
        <v>44</v>
      </c>
      <c r="E59" s="511">
        <v>8</v>
      </c>
      <c r="F59" s="520">
        <v>41</v>
      </c>
      <c r="G59" s="511">
        <v>8</v>
      </c>
      <c r="H59" s="511">
        <v>44</v>
      </c>
      <c r="I59" s="511">
        <v>5</v>
      </c>
      <c r="J59" s="520">
        <v>41</v>
      </c>
      <c r="K59" s="511">
        <v>6</v>
      </c>
      <c r="M59" s="173" t="s">
        <v>465</v>
      </c>
      <c r="N59" s="188">
        <v>49</v>
      </c>
      <c r="O59" s="150">
        <v>10</v>
      </c>
      <c r="P59" s="188">
        <v>49</v>
      </c>
      <c r="Q59" s="150">
        <v>10</v>
      </c>
      <c r="R59" s="188">
        <v>44</v>
      </c>
      <c r="S59" s="150">
        <v>10</v>
      </c>
      <c r="T59" s="188">
        <v>47</v>
      </c>
      <c r="U59" s="150">
        <v>9</v>
      </c>
      <c r="V59" s="188">
        <v>44</v>
      </c>
      <c r="W59" s="150">
        <v>11</v>
      </c>
      <c r="Y59" s="173" t="s">
        <v>465</v>
      </c>
      <c r="Z59" s="188">
        <v>47</v>
      </c>
      <c r="AA59" s="150">
        <v>7</v>
      </c>
      <c r="AB59" s="188">
        <v>45</v>
      </c>
      <c r="AC59" s="150">
        <v>10</v>
      </c>
      <c r="AD59" s="188">
        <v>45</v>
      </c>
      <c r="AE59" s="150">
        <v>9</v>
      </c>
      <c r="AF59" s="188">
        <v>46</v>
      </c>
      <c r="AG59" s="150">
        <v>8</v>
      </c>
      <c r="AH59" s="188">
        <v>45</v>
      </c>
      <c r="AI59" s="182">
        <v>5</v>
      </c>
      <c r="AK59" s="173" t="s">
        <v>465</v>
      </c>
      <c r="AL59" s="213">
        <v>51</v>
      </c>
      <c r="AM59" s="159">
        <v>8</v>
      </c>
      <c r="AN59" s="213">
        <v>47</v>
      </c>
      <c r="AO59" s="159">
        <v>10</v>
      </c>
      <c r="AP59" s="213">
        <v>49</v>
      </c>
      <c r="AQ59" s="159">
        <v>8</v>
      </c>
      <c r="AR59" s="213">
        <v>51</v>
      </c>
      <c r="AS59" s="159">
        <v>7</v>
      </c>
      <c r="AT59" s="213">
        <v>47</v>
      </c>
      <c r="AU59" s="159">
        <v>8</v>
      </c>
      <c r="AW59" s="165" t="s">
        <v>465</v>
      </c>
      <c r="AX59" s="229">
        <v>49</v>
      </c>
      <c r="AY59" s="176">
        <v>8</v>
      </c>
      <c r="AZ59" s="224">
        <v>46</v>
      </c>
      <c r="BA59" s="177">
        <v>11</v>
      </c>
      <c r="BB59" s="220">
        <v>47</v>
      </c>
      <c r="BC59" s="163">
        <v>10</v>
      </c>
      <c r="BD59" s="220">
        <v>51</v>
      </c>
      <c r="BE59" s="163">
        <v>8</v>
      </c>
      <c r="BF59" s="220">
        <v>47</v>
      </c>
      <c r="BG59" s="163">
        <v>8</v>
      </c>
      <c r="CY59" s="183"/>
    </row>
    <row r="60" spans="1:103" ht="15" customHeight="1" x14ac:dyDescent="0.25">
      <c r="A60" s="173" t="s">
        <v>466</v>
      </c>
      <c r="B60" s="512">
        <v>49</v>
      </c>
      <c r="C60" s="511">
        <v>9</v>
      </c>
      <c r="D60" s="512">
        <v>48</v>
      </c>
      <c r="E60" s="511">
        <v>10</v>
      </c>
      <c r="F60" s="512">
        <v>45</v>
      </c>
      <c r="G60" s="511">
        <v>10</v>
      </c>
      <c r="H60" s="512">
        <v>47</v>
      </c>
      <c r="I60" s="511">
        <v>9</v>
      </c>
      <c r="J60" s="511">
        <v>42</v>
      </c>
      <c r="K60" s="511">
        <v>7</v>
      </c>
      <c r="M60" s="173" t="s">
        <v>466</v>
      </c>
      <c r="N60" s="188">
        <v>48</v>
      </c>
      <c r="O60" s="150">
        <v>10</v>
      </c>
      <c r="P60" s="188">
        <v>48</v>
      </c>
      <c r="Q60" s="150">
        <v>9</v>
      </c>
      <c r="R60" s="188">
        <v>42</v>
      </c>
      <c r="S60" s="150">
        <v>10</v>
      </c>
      <c r="T60" s="188">
        <v>48</v>
      </c>
      <c r="U60" s="150">
        <v>8</v>
      </c>
      <c r="V60" s="188">
        <v>42</v>
      </c>
      <c r="W60" s="150">
        <v>9</v>
      </c>
      <c r="Y60" s="173" t="s">
        <v>466</v>
      </c>
      <c r="Z60" s="188">
        <v>49</v>
      </c>
      <c r="AA60" s="150">
        <v>8</v>
      </c>
      <c r="AB60" s="188">
        <v>49</v>
      </c>
      <c r="AC60" s="150">
        <v>9</v>
      </c>
      <c r="AD60" s="188">
        <v>44</v>
      </c>
      <c r="AE60" s="150">
        <v>10</v>
      </c>
      <c r="AF60" s="188">
        <v>48</v>
      </c>
      <c r="AG60" s="150">
        <v>8</v>
      </c>
      <c r="AH60" s="188">
        <v>46</v>
      </c>
      <c r="AI60" s="182">
        <v>7</v>
      </c>
      <c r="AK60" s="173" t="s">
        <v>466</v>
      </c>
      <c r="AL60" s="213">
        <v>49</v>
      </c>
      <c r="AM60" s="159">
        <v>8</v>
      </c>
      <c r="AN60" s="213">
        <v>47</v>
      </c>
      <c r="AO60" s="159">
        <v>9</v>
      </c>
      <c r="AP60" s="214">
        <v>44</v>
      </c>
      <c r="AQ60" s="159">
        <v>9</v>
      </c>
      <c r="AR60" s="213">
        <v>48</v>
      </c>
      <c r="AS60" s="159">
        <v>8</v>
      </c>
      <c r="AT60" s="213">
        <v>44</v>
      </c>
      <c r="AU60" s="159">
        <v>7</v>
      </c>
      <c r="AW60" s="165" t="s">
        <v>466</v>
      </c>
      <c r="AX60" s="229">
        <v>50</v>
      </c>
      <c r="AY60" s="176">
        <v>8</v>
      </c>
      <c r="AZ60" s="224">
        <v>48</v>
      </c>
      <c r="BA60" s="177">
        <v>9</v>
      </c>
      <c r="BB60" s="220">
        <v>46</v>
      </c>
      <c r="BC60" s="163">
        <v>8</v>
      </c>
      <c r="BD60" s="220">
        <v>51</v>
      </c>
      <c r="BE60" s="163">
        <v>7</v>
      </c>
      <c r="BF60" s="220">
        <v>49</v>
      </c>
      <c r="BG60" s="163">
        <v>7</v>
      </c>
      <c r="CY60" s="183"/>
    </row>
    <row r="61" spans="1:103" ht="15" customHeight="1" x14ac:dyDescent="0.25">
      <c r="A61" s="173" t="s">
        <v>467</v>
      </c>
      <c r="B61" s="512">
        <v>49</v>
      </c>
      <c r="C61" s="511">
        <v>8</v>
      </c>
      <c r="D61" s="512">
        <v>49</v>
      </c>
      <c r="E61" s="511">
        <v>9</v>
      </c>
      <c r="F61" s="512">
        <v>45</v>
      </c>
      <c r="G61" s="511">
        <v>10</v>
      </c>
      <c r="H61" s="512">
        <v>46</v>
      </c>
      <c r="I61" s="511">
        <v>8</v>
      </c>
      <c r="J61" s="511">
        <v>42</v>
      </c>
      <c r="K61" s="511">
        <v>8</v>
      </c>
      <c r="M61" s="173" t="s">
        <v>467</v>
      </c>
      <c r="N61" s="188">
        <v>51</v>
      </c>
      <c r="O61" s="150">
        <v>9</v>
      </c>
      <c r="P61" s="178">
        <v>52</v>
      </c>
      <c r="Q61" s="150">
        <v>10</v>
      </c>
      <c r="R61" s="188">
        <v>44</v>
      </c>
      <c r="S61" s="150">
        <v>11</v>
      </c>
      <c r="T61" s="188">
        <v>47</v>
      </c>
      <c r="U61" s="150">
        <v>8</v>
      </c>
      <c r="V61" s="188">
        <v>46</v>
      </c>
      <c r="W61" s="150">
        <v>8</v>
      </c>
      <c r="Y61" s="173" t="s">
        <v>467</v>
      </c>
      <c r="Z61" s="188">
        <v>48</v>
      </c>
      <c r="AA61" s="150">
        <v>8</v>
      </c>
      <c r="AB61" s="188">
        <v>48</v>
      </c>
      <c r="AC61" s="150">
        <v>9</v>
      </c>
      <c r="AD61" s="188">
        <v>43</v>
      </c>
      <c r="AE61" s="150">
        <v>9</v>
      </c>
      <c r="AF61" s="188">
        <v>46</v>
      </c>
      <c r="AG61" s="150">
        <v>8</v>
      </c>
      <c r="AH61" s="188">
        <v>46</v>
      </c>
      <c r="AI61" s="182">
        <v>8</v>
      </c>
      <c r="AK61" s="173" t="s">
        <v>467</v>
      </c>
      <c r="AL61" s="213">
        <v>51</v>
      </c>
      <c r="AM61" s="159">
        <v>8</v>
      </c>
      <c r="AN61" s="213">
        <v>48</v>
      </c>
      <c r="AO61" s="159">
        <v>10</v>
      </c>
      <c r="AP61" s="213">
        <v>48</v>
      </c>
      <c r="AQ61" s="159">
        <v>8</v>
      </c>
      <c r="AR61" s="213">
        <v>50</v>
      </c>
      <c r="AS61" s="159">
        <v>8</v>
      </c>
      <c r="AT61" s="213">
        <v>47</v>
      </c>
      <c r="AU61" s="159">
        <v>8</v>
      </c>
      <c r="AW61" s="165" t="s">
        <v>467</v>
      </c>
      <c r="AX61" s="228">
        <v>51</v>
      </c>
      <c r="AY61" s="174">
        <v>7</v>
      </c>
      <c r="AZ61" s="223">
        <v>49</v>
      </c>
      <c r="BA61" s="175">
        <v>9</v>
      </c>
      <c r="BB61" s="220">
        <v>48</v>
      </c>
      <c r="BC61" s="163">
        <v>8</v>
      </c>
      <c r="BD61" s="220">
        <v>50</v>
      </c>
      <c r="BE61" s="163">
        <v>7</v>
      </c>
      <c r="BF61" s="220">
        <v>49</v>
      </c>
      <c r="BG61" s="163">
        <v>8</v>
      </c>
      <c r="CY61" s="183"/>
    </row>
    <row r="62" spans="1:103" ht="15" customHeight="1" x14ac:dyDescent="0.25">
      <c r="A62" s="173" t="s">
        <v>468</v>
      </c>
      <c r="B62" s="512">
        <v>51</v>
      </c>
      <c r="C62" s="511">
        <v>8</v>
      </c>
      <c r="D62" s="512">
        <v>49</v>
      </c>
      <c r="E62" s="511">
        <v>9</v>
      </c>
      <c r="F62" s="512">
        <v>48</v>
      </c>
      <c r="G62" s="511">
        <v>10</v>
      </c>
      <c r="H62" s="518">
        <v>49</v>
      </c>
      <c r="I62" s="511">
        <v>8</v>
      </c>
      <c r="J62" s="512">
        <v>45</v>
      </c>
      <c r="K62" s="511">
        <v>7</v>
      </c>
      <c r="M62" s="173" t="s">
        <v>468</v>
      </c>
      <c r="N62" s="178">
        <v>53</v>
      </c>
      <c r="O62" s="150">
        <v>8</v>
      </c>
      <c r="P62" s="178">
        <v>52</v>
      </c>
      <c r="Q62" s="150">
        <v>10</v>
      </c>
      <c r="R62" s="188">
        <v>47</v>
      </c>
      <c r="S62" s="150">
        <v>11</v>
      </c>
      <c r="T62" s="188">
        <v>49</v>
      </c>
      <c r="U62" s="150">
        <v>9</v>
      </c>
      <c r="V62" s="188">
        <v>49</v>
      </c>
      <c r="W62" s="150">
        <v>10</v>
      </c>
      <c r="Y62" s="173" t="s">
        <v>468</v>
      </c>
      <c r="Z62" s="188">
        <v>53</v>
      </c>
      <c r="AA62" s="150">
        <v>8</v>
      </c>
      <c r="AB62" s="188">
        <v>49</v>
      </c>
      <c r="AC62" s="150">
        <v>10</v>
      </c>
      <c r="AD62" s="178">
        <v>50</v>
      </c>
      <c r="AE62" s="150">
        <v>10</v>
      </c>
      <c r="AF62" s="188">
        <v>50</v>
      </c>
      <c r="AG62" s="150">
        <v>8</v>
      </c>
      <c r="AH62" s="188">
        <v>50</v>
      </c>
      <c r="AI62" s="182">
        <v>8</v>
      </c>
      <c r="AK62" s="173" t="s">
        <v>468</v>
      </c>
      <c r="AL62" s="159">
        <v>53</v>
      </c>
      <c r="AM62" s="159">
        <v>9</v>
      </c>
      <c r="AN62" s="213">
        <v>49</v>
      </c>
      <c r="AO62" s="159">
        <v>9</v>
      </c>
      <c r="AP62" s="212">
        <v>51</v>
      </c>
      <c r="AQ62" s="159">
        <v>9</v>
      </c>
      <c r="AR62" s="213">
        <v>51</v>
      </c>
      <c r="AS62" s="159">
        <v>7</v>
      </c>
      <c r="AT62" s="213">
        <v>48</v>
      </c>
      <c r="AU62" s="159">
        <v>8</v>
      </c>
      <c r="AW62" s="165" t="s">
        <v>468</v>
      </c>
      <c r="AX62" s="232">
        <v>52</v>
      </c>
      <c r="AY62" s="174">
        <v>8</v>
      </c>
      <c r="AZ62" s="215">
        <v>50</v>
      </c>
      <c r="BA62" s="175">
        <v>7</v>
      </c>
      <c r="BB62" s="217">
        <v>50</v>
      </c>
      <c r="BC62" s="163">
        <v>9</v>
      </c>
      <c r="BD62" s="217">
        <v>52</v>
      </c>
      <c r="BE62" s="163">
        <v>7</v>
      </c>
      <c r="BF62" s="220">
        <v>48</v>
      </c>
      <c r="BG62" s="163">
        <v>7</v>
      </c>
      <c r="CY62" s="183"/>
    </row>
    <row r="63" spans="1:103" ht="15" customHeight="1" thickBot="1" x14ac:dyDescent="0.3">
      <c r="A63" s="189" t="s">
        <v>469</v>
      </c>
      <c r="B63" s="516" t="s">
        <v>607</v>
      </c>
      <c r="C63" s="511">
        <v>8</v>
      </c>
      <c r="D63" s="512">
        <v>50</v>
      </c>
      <c r="E63" s="511">
        <v>7</v>
      </c>
      <c r="F63" s="511">
        <v>44</v>
      </c>
      <c r="G63" s="511">
        <v>9</v>
      </c>
      <c r="H63" s="512">
        <v>46</v>
      </c>
      <c r="I63" s="511">
        <v>11</v>
      </c>
      <c r="J63" s="511">
        <v>43</v>
      </c>
      <c r="K63" s="511">
        <v>6</v>
      </c>
      <c r="M63" s="189" t="s">
        <v>469</v>
      </c>
      <c r="N63" s="190">
        <v>52</v>
      </c>
      <c r="O63" s="191">
        <v>8</v>
      </c>
      <c r="P63" s="190">
        <v>50</v>
      </c>
      <c r="Q63" s="191">
        <v>10</v>
      </c>
      <c r="R63" s="190">
        <v>46</v>
      </c>
      <c r="S63" s="191">
        <v>10</v>
      </c>
      <c r="T63" s="190">
        <v>49</v>
      </c>
      <c r="U63" s="191">
        <v>8</v>
      </c>
      <c r="V63" s="190">
        <v>46</v>
      </c>
      <c r="W63" s="191">
        <v>8</v>
      </c>
      <c r="Y63" s="189" t="s">
        <v>469</v>
      </c>
      <c r="Z63" s="190">
        <v>50</v>
      </c>
      <c r="AA63" s="191">
        <v>10</v>
      </c>
      <c r="AB63" s="190">
        <v>48</v>
      </c>
      <c r="AC63" s="191">
        <v>10</v>
      </c>
      <c r="AD63" s="190">
        <v>44</v>
      </c>
      <c r="AE63" s="191">
        <v>10</v>
      </c>
      <c r="AF63" s="190">
        <v>47</v>
      </c>
      <c r="AG63" s="191">
        <v>10</v>
      </c>
      <c r="AH63" s="190">
        <v>48</v>
      </c>
      <c r="AI63" s="211">
        <v>9</v>
      </c>
      <c r="AK63" s="173" t="s">
        <v>469</v>
      </c>
      <c r="AL63" s="214">
        <v>47</v>
      </c>
      <c r="AM63" s="159">
        <v>8</v>
      </c>
      <c r="AN63" s="213">
        <v>47</v>
      </c>
      <c r="AO63" s="159">
        <v>9</v>
      </c>
      <c r="AP63" s="213">
        <v>45</v>
      </c>
      <c r="AQ63" s="159">
        <v>9</v>
      </c>
      <c r="AR63" s="213">
        <v>47</v>
      </c>
      <c r="AS63" s="159">
        <v>7</v>
      </c>
      <c r="AT63" s="213">
        <v>46</v>
      </c>
      <c r="AU63" s="159">
        <v>7</v>
      </c>
      <c r="AW63" s="165" t="s">
        <v>469</v>
      </c>
      <c r="AX63" s="229">
        <v>50</v>
      </c>
      <c r="AY63" s="176">
        <v>5</v>
      </c>
      <c r="AZ63" s="223">
        <v>49</v>
      </c>
      <c r="BA63" s="175">
        <v>8</v>
      </c>
      <c r="BB63" s="220">
        <v>47</v>
      </c>
      <c r="BC63" s="163">
        <v>8</v>
      </c>
      <c r="BD63" s="217">
        <v>52</v>
      </c>
      <c r="BE63" s="163">
        <v>6</v>
      </c>
      <c r="BF63" s="220">
        <v>46</v>
      </c>
      <c r="BG63" s="163">
        <v>5</v>
      </c>
      <c r="CY63" s="183"/>
    </row>
    <row r="64" spans="1:103" ht="15.75" x14ac:dyDescent="0.25">
      <c r="A64" s="778" t="s">
        <v>679</v>
      </c>
      <c r="B64" s="779"/>
      <c r="C64" s="779"/>
      <c r="D64" s="779"/>
      <c r="E64" s="779"/>
      <c r="F64" s="779"/>
      <c r="G64" s="779"/>
      <c r="H64" s="779"/>
      <c r="I64" s="779"/>
      <c r="J64" s="779"/>
      <c r="K64" s="780"/>
      <c r="M64" s="785" t="s">
        <v>678</v>
      </c>
      <c r="N64" s="786"/>
      <c r="O64" s="786"/>
      <c r="P64" s="786"/>
      <c r="Q64" s="786"/>
      <c r="R64" s="786"/>
      <c r="S64" s="786"/>
      <c r="T64" s="786"/>
      <c r="U64" s="786"/>
      <c r="V64" s="786"/>
      <c r="W64" s="787"/>
      <c r="Y64" s="794" t="s">
        <v>567</v>
      </c>
      <c r="Z64" s="795"/>
      <c r="AA64" s="795"/>
      <c r="AB64" s="795"/>
      <c r="AC64" s="795"/>
      <c r="AD64" s="795"/>
      <c r="AE64" s="795"/>
      <c r="AF64" s="795"/>
      <c r="AG64" s="795"/>
      <c r="AH64" s="795"/>
      <c r="AI64" s="796"/>
      <c r="AK64" s="794" t="s">
        <v>568</v>
      </c>
      <c r="AL64" s="795"/>
      <c r="AM64" s="795"/>
      <c r="AN64" s="795"/>
      <c r="AO64" s="795"/>
      <c r="AP64" s="795"/>
      <c r="AQ64" s="795"/>
      <c r="AR64" s="795"/>
      <c r="AS64" s="795"/>
      <c r="AT64" s="795"/>
      <c r="AU64" s="796"/>
      <c r="AW64" s="794" t="s">
        <v>680</v>
      </c>
      <c r="AX64" s="795"/>
      <c r="AY64" s="795"/>
      <c r="AZ64" s="795"/>
      <c r="BA64" s="795"/>
      <c r="BB64" s="795"/>
      <c r="BC64" s="795"/>
      <c r="BD64" s="795"/>
      <c r="BE64" s="795"/>
      <c r="BF64" s="795"/>
      <c r="BG64" s="796"/>
      <c r="BW64" s="185"/>
      <c r="CO64" s="183"/>
      <c r="CP64" s="183"/>
      <c r="CQ64" s="183"/>
      <c r="CR64" s="183"/>
      <c r="CS64" s="183"/>
      <c r="CT64" s="183"/>
      <c r="CU64" s="183"/>
      <c r="CV64" s="183"/>
      <c r="CW64" s="183"/>
      <c r="CX64" s="183"/>
      <c r="CY64" s="183"/>
    </row>
    <row r="65" spans="1:103" ht="15.75" x14ac:dyDescent="0.25">
      <c r="A65" s="781"/>
      <c r="B65" s="779"/>
      <c r="C65" s="779"/>
      <c r="D65" s="779"/>
      <c r="E65" s="779"/>
      <c r="F65" s="779"/>
      <c r="G65" s="779"/>
      <c r="H65" s="779"/>
      <c r="I65" s="779"/>
      <c r="J65" s="779"/>
      <c r="K65" s="780"/>
      <c r="M65" s="788"/>
      <c r="N65" s="789"/>
      <c r="O65" s="789"/>
      <c r="P65" s="789"/>
      <c r="Q65" s="789"/>
      <c r="R65" s="789"/>
      <c r="S65" s="789"/>
      <c r="T65" s="789"/>
      <c r="U65" s="789"/>
      <c r="V65" s="789"/>
      <c r="W65" s="790"/>
      <c r="Y65" s="797"/>
      <c r="Z65" s="798"/>
      <c r="AA65" s="798"/>
      <c r="AB65" s="798"/>
      <c r="AC65" s="798"/>
      <c r="AD65" s="798"/>
      <c r="AE65" s="798"/>
      <c r="AF65" s="798"/>
      <c r="AG65" s="798"/>
      <c r="AH65" s="798"/>
      <c r="AI65" s="799"/>
      <c r="AK65" s="797"/>
      <c r="AL65" s="798"/>
      <c r="AM65" s="798"/>
      <c r="AN65" s="798"/>
      <c r="AO65" s="798"/>
      <c r="AP65" s="798"/>
      <c r="AQ65" s="798"/>
      <c r="AR65" s="798"/>
      <c r="AS65" s="798"/>
      <c r="AT65" s="798"/>
      <c r="AU65" s="799"/>
      <c r="AW65" s="797"/>
      <c r="AX65" s="798"/>
      <c r="AY65" s="798"/>
      <c r="AZ65" s="798"/>
      <c r="BA65" s="798"/>
      <c r="BB65" s="798"/>
      <c r="BC65" s="798"/>
      <c r="BD65" s="798"/>
      <c r="BE65" s="798"/>
      <c r="BF65" s="798"/>
      <c r="BG65" s="799"/>
      <c r="CO65" s="183"/>
      <c r="CP65" s="183"/>
      <c r="CQ65" s="183"/>
      <c r="CR65" s="183"/>
      <c r="CS65" s="183"/>
      <c r="CT65" s="183"/>
      <c r="CU65" s="183"/>
      <c r="CV65" s="183"/>
      <c r="CW65" s="183"/>
      <c r="CX65" s="183"/>
      <c r="CY65" s="183"/>
    </row>
    <row r="66" spans="1:103" ht="15.75" x14ac:dyDescent="0.25">
      <c r="A66" s="781"/>
      <c r="B66" s="779"/>
      <c r="C66" s="779"/>
      <c r="D66" s="779"/>
      <c r="E66" s="779"/>
      <c r="F66" s="779"/>
      <c r="G66" s="779"/>
      <c r="H66" s="779"/>
      <c r="I66" s="779"/>
      <c r="J66" s="779"/>
      <c r="K66" s="780"/>
      <c r="M66" s="788"/>
      <c r="N66" s="789"/>
      <c r="O66" s="789"/>
      <c r="P66" s="789"/>
      <c r="Q66" s="789"/>
      <c r="R66" s="789"/>
      <c r="S66" s="789"/>
      <c r="T66" s="789"/>
      <c r="U66" s="789"/>
      <c r="V66" s="789"/>
      <c r="W66" s="790"/>
      <c r="Y66" s="797"/>
      <c r="Z66" s="798"/>
      <c r="AA66" s="798"/>
      <c r="AB66" s="798"/>
      <c r="AC66" s="798"/>
      <c r="AD66" s="798"/>
      <c r="AE66" s="798"/>
      <c r="AF66" s="798"/>
      <c r="AG66" s="798"/>
      <c r="AH66" s="798"/>
      <c r="AI66" s="799"/>
      <c r="AK66" s="797"/>
      <c r="AL66" s="798"/>
      <c r="AM66" s="798"/>
      <c r="AN66" s="798"/>
      <c r="AO66" s="798"/>
      <c r="AP66" s="798"/>
      <c r="AQ66" s="798"/>
      <c r="AR66" s="798"/>
      <c r="AS66" s="798"/>
      <c r="AT66" s="798"/>
      <c r="AU66" s="799"/>
      <c r="AW66" s="797"/>
      <c r="AX66" s="798"/>
      <c r="AY66" s="798"/>
      <c r="AZ66" s="798"/>
      <c r="BA66" s="798"/>
      <c r="BB66" s="798"/>
      <c r="BC66" s="798"/>
      <c r="BD66" s="798"/>
      <c r="BE66" s="798"/>
      <c r="BF66" s="798"/>
      <c r="BG66" s="799"/>
      <c r="CO66" s="183"/>
      <c r="CP66" s="183"/>
      <c r="CQ66" s="183"/>
      <c r="CR66" s="183"/>
      <c r="CS66" s="183"/>
      <c r="CT66" s="183"/>
      <c r="CU66" s="183"/>
      <c r="CV66" s="183"/>
      <c r="CW66" s="183"/>
      <c r="CX66" s="183"/>
      <c r="CY66" s="183"/>
    </row>
    <row r="67" spans="1:103" x14ac:dyDescent="0.25">
      <c r="A67" s="781"/>
      <c r="B67" s="779"/>
      <c r="C67" s="779"/>
      <c r="D67" s="779"/>
      <c r="E67" s="779"/>
      <c r="F67" s="779"/>
      <c r="G67" s="779"/>
      <c r="H67" s="779"/>
      <c r="I67" s="779"/>
      <c r="J67" s="779"/>
      <c r="K67" s="780"/>
      <c r="M67" s="788"/>
      <c r="N67" s="789"/>
      <c r="O67" s="789"/>
      <c r="P67" s="789"/>
      <c r="Q67" s="789"/>
      <c r="R67" s="789"/>
      <c r="S67" s="789"/>
      <c r="T67" s="789"/>
      <c r="U67" s="789"/>
      <c r="V67" s="789"/>
      <c r="W67" s="790"/>
      <c r="Y67" s="797"/>
      <c r="Z67" s="798"/>
      <c r="AA67" s="798"/>
      <c r="AB67" s="798"/>
      <c r="AC67" s="798"/>
      <c r="AD67" s="798"/>
      <c r="AE67" s="798"/>
      <c r="AF67" s="798"/>
      <c r="AG67" s="798"/>
      <c r="AH67" s="798"/>
      <c r="AI67" s="799"/>
      <c r="AK67" s="797"/>
      <c r="AL67" s="798"/>
      <c r="AM67" s="798"/>
      <c r="AN67" s="798"/>
      <c r="AO67" s="798"/>
      <c r="AP67" s="798"/>
      <c r="AQ67" s="798"/>
      <c r="AR67" s="798"/>
      <c r="AS67" s="798"/>
      <c r="AT67" s="798"/>
      <c r="AU67" s="799"/>
      <c r="AW67" s="797"/>
      <c r="AX67" s="798"/>
      <c r="AY67" s="798"/>
      <c r="AZ67" s="798"/>
      <c r="BA67" s="798"/>
      <c r="BB67" s="798"/>
      <c r="BC67" s="798"/>
      <c r="BD67" s="798"/>
      <c r="BE67" s="798"/>
      <c r="BF67" s="798"/>
      <c r="BG67" s="799"/>
      <c r="BI67" s="142"/>
      <c r="BJ67" s="142"/>
      <c r="BK67" s="142"/>
      <c r="BL67" s="142"/>
    </row>
    <row r="68" spans="1:103" ht="15.75" thickBot="1" x14ac:dyDescent="0.3">
      <c r="A68" s="782"/>
      <c r="B68" s="783"/>
      <c r="C68" s="783"/>
      <c r="D68" s="783"/>
      <c r="E68" s="783"/>
      <c r="F68" s="783"/>
      <c r="G68" s="783"/>
      <c r="H68" s="783"/>
      <c r="I68" s="783"/>
      <c r="J68" s="783"/>
      <c r="K68" s="784"/>
      <c r="M68" s="791"/>
      <c r="N68" s="792"/>
      <c r="O68" s="792"/>
      <c r="P68" s="792"/>
      <c r="Q68" s="792"/>
      <c r="R68" s="792"/>
      <c r="S68" s="792"/>
      <c r="T68" s="792"/>
      <c r="U68" s="792"/>
      <c r="V68" s="792"/>
      <c r="W68" s="793"/>
      <c r="Y68" s="800"/>
      <c r="Z68" s="801"/>
      <c r="AA68" s="801"/>
      <c r="AB68" s="801"/>
      <c r="AC68" s="801"/>
      <c r="AD68" s="801"/>
      <c r="AE68" s="801"/>
      <c r="AF68" s="801"/>
      <c r="AG68" s="801"/>
      <c r="AH68" s="801"/>
      <c r="AI68" s="802"/>
      <c r="AK68" s="800"/>
      <c r="AL68" s="801"/>
      <c r="AM68" s="801"/>
      <c r="AN68" s="801"/>
      <c r="AO68" s="801"/>
      <c r="AP68" s="801"/>
      <c r="AQ68" s="801"/>
      <c r="AR68" s="801"/>
      <c r="AS68" s="801"/>
      <c r="AT68" s="801"/>
      <c r="AU68" s="802"/>
      <c r="AW68" s="800"/>
      <c r="AX68" s="801"/>
      <c r="AY68" s="801"/>
      <c r="AZ68" s="801"/>
      <c r="BA68" s="801"/>
      <c r="BB68" s="801"/>
      <c r="BC68" s="801"/>
      <c r="BD68" s="801"/>
      <c r="BE68" s="801"/>
      <c r="BF68" s="801"/>
      <c r="BG68" s="802"/>
      <c r="BI68" s="142"/>
      <c r="BJ68" s="142"/>
      <c r="BK68" s="142"/>
      <c r="BL68" s="142"/>
    </row>
    <row r="69" spans="1:103" x14ac:dyDescent="0.25">
      <c r="BI69" s="142"/>
      <c r="BJ69" s="142"/>
      <c r="BK69" s="142"/>
      <c r="BL69" s="142"/>
    </row>
    <row r="70" spans="1:103" x14ac:dyDescent="0.25">
      <c r="BI70" s="142"/>
      <c r="BJ70" s="142"/>
      <c r="BK70" s="142"/>
      <c r="BL70" s="142"/>
      <c r="BS70" s="185"/>
    </row>
    <row r="71" spans="1:103" x14ac:dyDescent="0.25">
      <c r="BI71" s="142"/>
      <c r="BJ71" s="142"/>
      <c r="BK71" s="142"/>
      <c r="BL71" s="142"/>
    </row>
    <row r="72" spans="1:103" x14ac:dyDescent="0.25">
      <c r="BI72" s="142"/>
      <c r="BJ72" s="142"/>
      <c r="BK72" s="142"/>
      <c r="BL72" s="142"/>
    </row>
    <row r="73" spans="1:103" x14ac:dyDescent="0.25">
      <c r="BI73" s="142"/>
      <c r="BJ73" s="142"/>
      <c r="BK73" s="142"/>
      <c r="BL73" s="142"/>
    </row>
    <row r="74" spans="1:103" x14ac:dyDescent="0.25">
      <c r="BI74" s="142"/>
      <c r="BJ74" s="142"/>
      <c r="BK74" s="142"/>
      <c r="BL74" s="142"/>
    </row>
    <row r="75" spans="1:103" x14ac:dyDescent="0.25">
      <c r="BI75" s="142"/>
      <c r="BJ75" s="142"/>
      <c r="BK75" s="142"/>
      <c r="BL75" s="142"/>
    </row>
    <row r="76" spans="1:103" x14ac:dyDescent="0.25">
      <c r="BI76" s="142"/>
      <c r="BJ76" s="142"/>
      <c r="BK76" s="142"/>
      <c r="BL76" s="142"/>
    </row>
    <row r="77" spans="1:103" x14ac:dyDescent="0.25">
      <c r="BI77" s="142"/>
      <c r="BJ77" s="142"/>
      <c r="BK77" s="142"/>
      <c r="BL77" s="142"/>
    </row>
    <row r="78" spans="1:103" x14ac:dyDescent="0.25">
      <c r="BI78" s="142"/>
      <c r="BJ78" s="142"/>
      <c r="BK78" s="142"/>
      <c r="BL78" s="142"/>
    </row>
    <row r="79" spans="1:103" x14ac:dyDescent="0.25">
      <c r="BI79" s="142"/>
      <c r="BJ79" s="142"/>
      <c r="BK79" s="142"/>
      <c r="BL79" s="142"/>
    </row>
    <row r="80" spans="1:103" x14ac:dyDescent="0.25">
      <c r="BI80" s="142"/>
      <c r="BJ80" s="142"/>
      <c r="BK80" s="142"/>
      <c r="BL80" s="142"/>
    </row>
    <row r="81" spans="61:64" x14ac:dyDescent="0.25">
      <c r="BI81" s="142"/>
      <c r="BJ81" s="142"/>
      <c r="BK81" s="142"/>
      <c r="BL81" s="142"/>
    </row>
    <row r="82" spans="61:64" x14ac:dyDescent="0.25">
      <c r="BI82" s="142"/>
      <c r="BJ82" s="142"/>
      <c r="BK82" s="142"/>
      <c r="BL82" s="142"/>
    </row>
    <row r="83" spans="61:64" x14ac:dyDescent="0.25">
      <c r="BI83" s="142"/>
      <c r="BJ83" s="142"/>
      <c r="BK83" s="142"/>
      <c r="BL83" s="142"/>
    </row>
    <row r="84" spans="61:64" x14ac:dyDescent="0.25">
      <c r="BI84" s="142"/>
      <c r="BJ84" s="142"/>
      <c r="BK84" s="142"/>
      <c r="BL84" s="142"/>
    </row>
    <row r="85" spans="61:64" x14ac:dyDescent="0.25">
      <c r="BI85" s="142"/>
      <c r="BJ85" s="142"/>
      <c r="BK85" s="142"/>
      <c r="BL85" s="142"/>
    </row>
    <row r="86" spans="61:64" x14ac:dyDescent="0.25">
      <c r="BI86" s="142"/>
      <c r="BJ86" s="142"/>
      <c r="BK86" s="142"/>
      <c r="BL86" s="142"/>
    </row>
    <row r="87" spans="61:64" x14ac:dyDescent="0.25">
      <c r="BI87" s="142"/>
      <c r="BJ87" s="142"/>
      <c r="BK87" s="142"/>
      <c r="BL87" s="142"/>
    </row>
    <row r="88" spans="61:64" x14ac:dyDescent="0.25">
      <c r="BI88" s="142"/>
      <c r="BJ88" s="142"/>
      <c r="BK88" s="142"/>
      <c r="BL88" s="142"/>
    </row>
    <row r="89" spans="61:64" x14ac:dyDescent="0.25">
      <c r="BI89" s="142"/>
      <c r="BJ89" s="142"/>
      <c r="BK89" s="142"/>
      <c r="BL89" s="142"/>
    </row>
    <row r="90" spans="61:64" x14ac:dyDescent="0.25">
      <c r="BI90" s="142"/>
      <c r="BJ90" s="142"/>
      <c r="BK90" s="142"/>
      <c r="BL90" s="142"/>
    </row>
    <row r="91" spans="61:64" x14ac:dyDescent="0.25">
      <c r="BI91" s="142"/>
      <c r="BJ91" s="142"/>
      <c r="BK91" s="142"/>
      <c r="BL91" s="142"/>
    </row>
    <row r="92" spans="61:64" x14ac:dyDescent="0.25">
      <c r="BI92" s="142"/>
      <c r="BJ92" s="142"/>
      <c r="BK92" s="142"/>
      <c r="BL92" s="142"/>
    </row>
    <row r="93" spans="61:64" x14ac:dyDescent="0.25">
      <c r="BI93" s="142"/>
      <c r="BJ93" s="142"/>
      <c r="BK93" s="142"/>
      <c r="BL93" s="142"/>
    </row>
    <row r="94" spans="61:64" x14ac:dyDescent="0.25">
      <c r="BI94" s="142"/>
      <c r="BJ94" s="142"/>
      <c r="BK94" s="142"/>
      <c r="BL94" s="142"/>
    </row>
    <row r="95" spans="61:64" x14ac:dyDescent="0.25">
      <c r="BI95" s="142"/>
      <c r="BJ95" s="142"/>
      <c r="BK95" s="142"/>
      <c r="BL95" s="142"/>
    </row>
    <row r="96" spans="61:64" x14ac:dyDescent="0.25">
      <c r="BI96" s="142"/>
      <c r="BJ96" s="142"/>
      <c r="BK96" s="142"/>
      <c r="BL96" s="142"/>
    </row>
    <row r="97" spans="61:64" x14ac:dyDescent="0.25">
      <c r="BI97" s="142"/>
      <c r="BJ97" s="142"/>
      <c r="BK97" s="142"/>
      <c r="BL97" s="142"/>
    </row>
    <row r="98" spans="61:64" x14ac:dyDescent="0.25">
      <c r="BI98" s="142"/>
      <c r="BJ98" s="142"/>
      <c r="BK98" s="142"/>
      <c r="BL98" s="142"/>
    </row>
    <row r="99" spans="61:64" x14ac:dyDescent="0.25">
      <c r="BI99" s="142"/>
      <c r="BJ99" s="142"/>
      <c r="BK99" s="142"/>
      <c r="BL99" s="142"/>
    </row>
    <row r="100" spans="61:64" x14ac:dyDescent="0.25">
      <c r="BI100" s="142"/>
      <c r="BJ100" s="142"/>
      <c r="BK100" s="142"/>
      <c r="BL100" s="142"/>
    </row>
    <row r="101" spans="61:64" x14ac:dyDescent="0.25">
      <c r="BI101" s="142"/>
      <c r="BJ101" s="142"/>
      <c r="BK101" s="142"/>
      <c r="BL101" s="142"/>
    </row>
    <row r="102" spans="61:64" x14ac:dyDescent="0.25">
      <c r="BI102" s="142"/>
      <c r="BJ102" s="142"/>
      <c r="BK102" s="142"/>
      <c r="BL102" s="142"/>
    </row>
    <row r="103" spans="61:64" x14ac:dyDescent="0.25">
      <c r="BI103" s="142"/>
      <c r="BJ103" s="142"/>
      <c r="BK103" s="142"/>
      <c r="BL103" s="142"/>
    </row>
    <row r="104" spans="61:64" x14ac:dyDescent="0.25">
      <c r="BI104" s="142"/>
      <c r="BJ104" s="142"/>
      <c r="BK104" s="142"/>
      <c r="BL104" s="142"/>
    </row>
    <row r="105" spans="61:64" x14ac:dyDescent="0.25">
      <c r="BI105" s="142"/>
      <c r="BJ105" s="142"/>
      <c r="BK105" s="142"/>
      <c r="BL105" s="142"/>
    </row>
    <row r="106" spans="61:64" x14ac:dyDescent="0.25">
      <c r="BI106" s="142"/>
      <c r="BJ106" s="142"/>
      <c r="BK106" s="142"/>
      <c r="BL106" s="142"/>
    </row>
    <row r="107" spans="61:64" x14ac:dyDescent="0.25">
      <c r="BI107" s="142"/>
      <c r="BJ107" s="142"/>
      <c r="BK107" s="142"/>
      <c r="BL107" s="142"/>
    </row>
    <row r="108" spans="61:64" x14ac:dyDescent="0.25">
      <c r="BI108" s="142"/>
      <c r="BJ108" s="142"/>
      <c r="BK108" s="142"/>
      <c r="BL108" s="142"/>
    </row>
    <row r="109" spans="61:64" x14ac:dyDescent="0.25">
      <c r="BI109" s="142"/>
      <c r="BJ109" s="142"/>
      <c r="BK109" s="142"/>
      <c r="BL109" s="142"/>
    </row>
    <row r="110" spans="61:64" x14ac:dyDescent="0.25">
      <c r="BI110" s="142"/>
      <c r="BJ110" s="142"/>
      <c r="BK110" s="142"/>
      <c r="BL110" s="142"/>
    </row>
    <row r="111" spans="61:64" x14ac:dyDescent="0.25">
      <c r="BI111" s="142"/>
      <c r="BJ111" s="142"/>
      <c r="BK111" s="142"/>
      <c r="BL111" s="142"/>
    </row>
    <row r="112" spans="61:64" x14ac:dyDescent="0.25">
      <c r="BI112" s="142"/>
      <c r="BJ112" s="142"/>
      <c r="BK112" s="142"/>
      <c r="BL112" s="142"/>
    </row>
    <row r="113" spans="61:64" x14ac:dyDescent="0.25">
      <c r="BI113" s="142"/>
      <c r="BJ113" s="142"/>
      <c r="BK113" s="142"/>
      <c r="BL113" s="142"/>
    </row>
    <row r="114" spans="61:64" x14ac:dyDescent="0.25">
      <c r="BI114" s="142"/>
      <c r="BJ114" s="142"/>
      <c r="BK114" s="142"/>
      <c r="BL114" s="142"/>
    </row>
    <row r="115" spans="61:64" x14ac:dyDescent="0.25">
      <c r="BI115" s="142"/>
      <c r="BJ115" s="142"/>
      <c r="BK115" s="142"/>
      <c r="BL115" s="142"/>
    </row>
    <row r="116" spans="61:64" x14ac:dyDescent="0.25">
      <c r="BI116" s="142"/>
      <c r="BJ116" s="142"/>
      <c r="BK116" s="142"/>
      <c r="BL116" s="142"/>
    </row>
    <row r="117" spans="61:64" x14ac:dyDescent="0.25">
      <c r="BI117" s="142"/>
      <c r="BJ117" s="142"/>
      <c r="BK117" s="142"/>
      <c r="BL117" s="142"/>
    </row>
    <row r="118" spans="61:64" x14ac:dyDescent="0.25">
      <c r="BI118" s="142"/>
      <c r="BJ118" s="142"/>
      <c r="BK118" s="142"/>
      <c r="BL118" s="142"/>
    </row>
    <row r="119" spans="61:64" x14ac:dyDescent="0.25">
      <c r="BI119" s="142"/>
      <c r="BJ119" s="142"/>
      <c r="BK119" s="142"/>
      <c r="BL119" s="142"/>
    </row>
    <row r="120" spans="61:64" x14ac:dyDescent="0.25">
      <c r="BI120" s="142"/>
      <c r="BJ120" s="142"/>
      <c r="BK120" s="142"/>
      <c r="BL120" s="142"/>
    </row>
    <row r="121" spans="61:64" x14ac:dyDescent="0.25">
      <c r="BI121" s="142"/>
      <c r="BJ121" s="142"/>
      <c r="BK121" s="142"/>
      <c r="BL121" s="142"/>
    </row>
    <row r="122" spans="61:64" x14ac:dyDescent="0.25">
      <c r="BI122" s="142"/>
      <c r="BJ122" s="142"/>
      <c r="BK122" s="142"/>
      <c r="BL122" s="142"/>
    </row>
    <row r="123" spans="61:64" x14ac:dyDescent="0.25">
      <c r="BI123" s="142"/>
      <c r="BJ123" s="142"/>
      <c r="BK123" s="142"/>
      <c r="BL123" s="142"/>
    </row>
    <row r="124" spans="61:64" x14ac:dyDescent="0.25">
      <c r="BI124" s="142"/>
      <c r="BJ124" s="142"/>
      <c r="BK124" s="142"/>
      <c r="BL124" s="142"/>
    </row>
    <row r="125" spans="61:64" x14ac:dyDescent="0.25">
      <c r="BI125" s="142"/>
      <c r="BJ125" s="142"/>
      <c r="BK125" s="142"/>
      <c r="BL125" s="142"/>
    </row>
    <row r="126" spans="61:64" x14ac:dyDescent="0.25">
      <c r="BI126" s="142"/>
      <c r="BJ126" s="142"/>
      <c r="BK126" s="142"/>
      <c r="BL126" s="142"/>
    </row>
    <row r="127" spans="61:64" x14ac:dyDescent="0.25">
      <c r="BI127" s="142"/>
      <c r="BJ127" s="142"/>
      <c r="BK127" s="142"/>
      <c r="BL127" s="142"/>
    </row>
    <row r="128" spans="61:64" x14ac:dyDescent="0.25">
      <c r="BI128" s="142"/>
      <c r="BJ128" s="142"/>
      <c r="BK128" s="142"/>
      <c r="BL128" s="142"/>
    </row>
    <row r="129" spans="61:64" x14ac:dyDescent="0.25">
      <c r="BI129" s="142"/>
      <c r="BJ129" s="142"/>
      <c r="BK129" s="142"/>
      <c r="BL129" s="142"/>
    </row>
    <row r="130" spans="61:64" x14ac:dyDescent="0.25">
      <c r="BI130" s="142"/>
      <c r="BJ130" s="142"/>
      <c r="BK130" s="142"/>
      <c r="BL130" s="142"/>
    </row>
    <row r="131" spans="61:64" x14ac:dyDescent="0.25">
      <c r="BI131" s="142"/>
      <c r="BJ131" s="142"/>
      <c r="BK131" s="142"/>
      <c r="BL131" s="142"/>
    </row>
    <row r="132" spans="61:64" x14ac:dyDescent="0.25">
      <c r="BI132" s="142"/>
      <c r="BJ132" s="142"/>
      <c r="BK132" s="142"/>
      <c r="BL132" s="142"/>
    </row>
    <row r="133" spans="61:64" x14ac:dyDescent="0.25">
      <c r="BI133" s="142"/>
      <c r="BJ133" s="142"/>
      <c r="BK133" s="142"/>
      <c r="BL133" s="142"/>
    </row>
    <row r="134" spans="61:64" x14ac:dyDescent="0.25">
      <c r="BI134" s="142"/>
      <c r="BJ134" s="142"/>
      <c r="BK134" s="142"/>
      <c r="BL134" s="142"/>
    </row>
    <row r="135" spans="61:64" x14ac:dyDescent="0.25">
      <c r="BI135" s="142"/>
      <c r="BJ135" s="142"/>
      <c r="BK135" s="142"/>
      <c r="BL135" s="142"/>
    </row>
    <row r="136" spans="61:64" x14ac:dyDescent="0.25">
      <c r="BI136" s="142"/>
      <c r="BJ136" s="142"/>
      <c r="BK136" s="142"/>
      <c r="BL136" s="142"/>
    </row>
    <row r="137" spans="61:64" x14ac:dyDescent="0.25">
      <c r="BI137" s="142"/>
      <c r="BJ137" s="142"/>
      <c r="BK137" s="142"/>
      <c r="BL137" s="142"/>
    </row>
    <row r="138" spans="61:64" x14ac:dyDescent="0.25">
      <c r="BI138" s="142"/>
      <c r="BJ138" s="142"/>
      <c r="BK138" s="142"/>
      <c r="BL138" s="142"/>
    </row>
    <row r="139" spans="61:64" x14ac:dyDescent="0.25">
      <c r="BI139" s="142"/>
      <c r="BJ139" s="142"/>
      <c r="BK139" s="142"/>
      <c r="BL139" s="142"/>
    </row>
    <row r="140" spans="61:64" x14ac:dyDescent="0.25">
      <c r="BI140" s="142"/>
      <c r="BJ140" s="142"/>
      <c r="BK140" s="142"/>
      <c r="BL140" s="142"/>
    </row>
    <row r="141" spans="61:64" x14ac:dyDescent="0.25">
      <c r="BI141" s="142"/>
      <c r="BJ141" s="142"/>
      <c r="BK141" s="142"/>
      <c r="BL141" s="142"/>
    </row>
    <row r="142" spans="61:64" x14ac:dyDescent="0.25">
      <c r="BI142" s="142"/>
      <c r="BJ142" s="142"/>
      <c r="BK142" s="142"/>
      <c r="BL142" s="142"/>
    </row>
    <row r="143" spans="61:64" x14ac:dyDescent="0.25">
      <c r="BI143" s="142"/>
      <c r="BJ143" s="142"/>
      <c r="BK143" s="142"/>
      <c r="BL143" s="142"/>
    </row>
    <row r="144" spans="61:64" x14ac:dyDescent="0.25">
      <c r="BI144" s="142"/>
      <c r="BJ144" s="142"/>
      <c r="BK144" s="142"/>
      <c r="BL144" s="142"/>
    </row>
    <row r="145" spans="61:64" x14ac:dyDescent="0.25">
      <c r="BI145" s="142"/>
      <c r="BJ145" s="142"/>
      <c r="BK145" s="142"/>
      <c r="BL145" s="142"/>
    </row>
    <row r="146" spans="61:64" x14ac:dyDescent="0.25">
      <c r="BI146" s="142"/>
      <c r="BJ146" s="142"/>
      <c r="BK146" s="142"/>
      <c r="BL146" s="142"/>
    </row>
    <row r="147" spans="61:64" x14ac:dyDescent="0.25">
      <c r="BI147" s="142"/>
      <c r="BJ147" s="142"/>
      <c r="BK147" s="142"/>
      <c r="BL147" s="142"/>
    </row>
    <row r="148" spans="61:64" x14ac:dyDescent="0.25">
      <c r="BI148" s="142"/>
      <c r="BJ148" s="142"/>
      <c r="BK148" s="142"/>
      <c r="BL148" s="142"/>
    </row>
    <row r="149" spans="61:64" x14ac:dyDescent="0.25">
      <c r="BI149" s="142"/>
      <c r="BJ149" s="142"/>
      <c r="BK149" s="142"/>
      <c r="BL149" s="142"/>
    </row>
    <row r="150" spans="61:64" x14ac:dyDescent="0.25">
      <c r="BI150" s="142"/>
      <c r="BJ150" s="142"/>
      <c r="BK150" s="142"/>
      <c r="BL150" s="142"/>
    </row>
    <row r="151" spans="61:64" x14ac:dyDescent="0.25">
      <c r="BI151" s="142"/>
      <c r="BJ151" s="142"/>
      <c r="BK151" s="142"/>
      <c r="BL151" s="142"/>
    </row>
    <row r="152" spans="61:64" x14ac:dyDescent="0.25">
      <c r="BI152" s="142"/>
      <c r="BJ152" s="142"/>
      <c r="BK152" s="142"/>
      <c r="BL152" s="142"/>
    </row>
    <row r="153" spans="61:64" x14ac:dyDescent="0.25">
      <c r="BI153" s="142"/>
      <c r="BJ153" s="142"/>
      <c r="BK153" s="142"/>
      <c r="BL153" s="142"/>
    </row>
    <row r="154" spans="61:64" x14ac:dyDescent="0.25">
      <c r="BI154" s="142"/>
      <c r="BJ154" s="142"/>
      <c r="BK154" s="142"/>
      <c r="BL154" s="142"/>
    </row>
    <row r="155" spans="61:64" x14ac:dyDescent="0.25">
      <c r="BI155" s="142"/>
      <c r="BJ155" s="142"/>
      <c r="BK155" s="142"/>
      <c r="BL155" s="142"/>
    </row>
    <row r="156" spans="61:64" x14ac:dyDescent="0.25">
      <c r="BI156" s="142"/>
      <c r="BJ156" s="142"/>
      <c r="BK156" s="142"/>
      <c r="BL156" s="142"/>
    </row>
    <row r="157" spans="61:64" x14ac:dyDescent="0.25">
      <c r="BI157" s="142"/>
      <c r="BJ157" s="142"/>
      <c r="BK157" s="142"/>
      <c r="BL157" s="142"/>
    </row>
    <row r="158" spans="61:64" x14ac:dyDescent="0.25">
      <c r="BI158" s="142"/>
      <c r="BJ158" s="142"/>
      <c r="BK158" s="142"/>
      <c r="BL158" s="142"/>
    </row>
    <row r="159" spans="61:64" x14ac:dyDescent="0.25">
      <c r="BI159" s="142"/>
      <c r="BJ159" s="142"/>
      <c r="BK159" s="142"/>
      <c r="BL159" s="142"/>
    </row>
    <row r="160" spans="61:64" x14ac:dyDescent="0.25">
      <c r="BI160" s="142"/>
      <c r="BJ160" s="142"/>
      <c r="BK160" s="142"/>
      <c r="BL160" s="142"/>
    </row>
    <row r="161" spans="61:64" x14ac:dyDescent="0.25">
      <c r="BI161" s="142"/>
      <c r="BJ161" s="142"/>
      <c r="BK161" s="142"/>
      <c r="BL161" s="142"/>
    </row>
    <row r="162" spans="61:64" x14ac:dyDescent="0.25">
      <c r="BI162" s="142"/>
      <c r="BJ162" s="142"/>
      <c r="BK162" s="142"/>
      <c r="BL162" s="142"/>
    </row>
    <row r="163" spans="61:64" x14ac:dyDescent="0.25">
      <c r="BI163" s="142"/>
      <c r="BJ163" s="142"/>
      <c r="BK163" s="142"/>
      <c r="BL163" s="142"/>
    </row>
    <row r="164" spans="61:64" x14ac:dyDescent="0.25">
      <c r="BI164" s="142"/>
      <c r="BJ164" s="142"/>
      <c r="BK164" s="142"/>
      <c r="BL164" s="142"/>
    </row>
    <row r="165" spans="61:64" x14ac:dyDescent="0.25">
      <c r="BI165" s="142"/>
      <c r="BJ165" s="142"/>
      <c r="BK165" s="142"/>
      <c r="BL165" s="142"/>
    </row>
    <row r="166" spans="61:64" x14ac:dyDescent="0.25">
      <c r="BI166" s="142"/>
      <c r="BJ166" s="142"/>
      <c r="BK166" s="142"/>
      <c r="BL166" s="142"/>
    </row>
    <row r="167" spans="61:64" x14ac:dyDescent="0.25">
      <c r="BI167" s="142"/>
      <c r="BJ167" s="142"/>
      <c r="BK167" s="142"/>
      <c r="BL167" s="142"/>
    </row>
    <row r="168" spans="61:64" x14ac:dyDescent="0.25">
      <c r="BI168" s="142"/>
      <c r="BJ168" s="142"/>
      <c r="BK168" s="142"/>
      <c r="BL168" s="142"/>
    </row>
    <row r="169" spans="61:64" x14ac:dyDescent="0.25">
      <c r="BI169" s="142"/>
      <c r="BJ169" s="142"/>
      <c r="BK169" s="142"/>
      <c r="BL169" s="142"/>
    </row>
    <row r="170" spans="61:64" x14ac:dyDescent="0.25">
      <c r="BI170" s="142"/>
      <c r="BJ170" s="142"/>
      <c r="BK170" s="142"/>
      <c r="BL170" s="142"/>
    </row>
    <row r="171" spans="61:64" x14ac:dyDescent="0.25">
      <c r="BI171" s="142"/>
      <c r="BJ171" s="142"/>
      <c r="BK171" s="142"/>
      <c r="BL171" s="142"/>
    </row>
    <row r="172" spans="61:64" x14ac:dyDescent="0.25">
      <c r="BI172" s="142"/>
      <c r="BJ172" s="142"/>
      <c r="BK172" s="142"/>
      <c r="BL172" s="142"/>
    </row>
    <row r="173" spans="61:64" x14ac:dyDescent="0.25">
      <c r="BI173" s="142"/>
      <c r="BJ173" s="142"/>
      <c r="BK173" s="142"/>
      <c r="BL173" s="142"/>
    </row>
    <row r="174" spans="61:64" x14ac:dyDescent="0.25">
      <c r="BI174" s="142"/>
      <c r="BJ174" s="142"/>
      <c r="BK174" s="142"/>
      <c r="BL174" s="142"/>
    </row>
    <row r="175" spans="61:64" x14ac:dyDescent="0.25">
      <c r="BI175" s="142"/>
      <c r="BJ175" s="142"/>
      <c r="BK175" s="142"/>
      <c r="BL175" s="142"/>
    </row>
    <row r="176" spans="61:64" x14ac:dyDescent="0.25">
      <c r="BI176" s="142"/>
      <c r="BJ176" s="142"/>
      <c r="BK176" s="142"/>
      <c r="BL176" s="142"/>
    </row>
    <row r="177" spans="61:64" x14ac:dyDescent="0.25">
      <c r="BI177" s="142"/>
      <c r="BJ177" s="142"/>
      <c r="BK177" s="142"/>
      <c r="BL177" s="142"/>
    </row>
    <row r="178" spans="61:64" x14ac:dyDescent="0.25">
      <c r="BI178" s="142"/>
      <c r="BJ178" s="142"/>
      <c r="BK178" s="142"/>
      <c r="BL178" s="142"/>
    </row>
    <row r="179" spans="61:64" x14ac:dyDescent="0.25">
      <c r="BI179" s="142"/>
      <c r="BJ179" s="142"/>
      <c r="BK179" s="142"/>
      <c r="BL179" s="142"/>
    </row>
    <row r="180" spans="61:64" x14ac:dyDescent="0.25">
      <c r="BI180" s="142"/>
      <c r="BJ180" s="142"/>
      <c r="BK180" s="142"/>
      <c r="BL180" s="142"/>
    </row>
    <row r="181" spans="61:64" x14ac:dyDescent="0.25">
      <c r="BI181" s="142"/>
      <c r="BJ181" s="142"/>
      <c r="BK181" s="142"/>
      <c r="BL181" s="142"/>
    </row>
    <row r="182" spans="61:64" x14ac:dyDescent="0.25">
      <c r="BI182" s="142"/>
      <c r="BJ182" s="142"/>
      <c r="BK182" s="142"/>
      <c r="BL182" s="142"/>
    </row>
    <row r="183" spans="61:64" x14ac:dyDescent="0.25">
      <c r="BI183" s="142"/>
      <c r="BJ183" s="142"/>
      <c r="BK183" s="142"/>
      <c r="BL183" s="142"/>
    </row>
    <row r="184" spans="61:64" x14ac:dyDescent="0.25">
      <c r="BI184" s="142"/>
      <c r="BJ184" s="142"/>
      <c r="BK184" s="142"/>
      <c r="BL184" s="142"/>
    </row>
    <row r="185" spans="61:64" x14ac:dyDescent="0.25">
      <c r="BI185" s="142"/>
      <c r="BJ185" s="142"/>
      <c r="BK185" s="142"/>
      <c r="BL185" s="142"/>
    </row>
    <row r="186" spans="61:64" x14ac:dyDescent="0.25">
      <c r="BI186" s="142"/>
      <c r="BJ186" s="142"/>
      <c r="BK186" s="142"/>
      <c r="BL186" s="142"/>
    </row>
    <row r="187" spans="61:64" x14ac:dyDescent="0.25">
      <c r="BI187" s="142"/>
      <c r="BJ187" s="142"/>
      <c r="BK187" s="142"/>
      <c r="BL187" s="142"/>
    </row>
    <row r="188" spans="61:64" x14ac:dyDescent="0.25">
      <c r="BI188" s="142"/>
      <c r="BJ188" s="142"/>
      <c r="BK188" s="142"/>
      <c r="BL188" s="142"/>
    </row>
    <row r="189" spans="61:64" x14ac:dyDescent="0.25">
      <c r="BI189" s="142"/>
      <c r="BJ189" s="142"/>
      <c r="BK189" s="142"/>
      <c r="BL189" s="142"/>
    </row>
    <row r="190" spans="61:64" x14ac:dyDescent="0.25">
      <c r="BI190" s="142"/>
      <c r="BJ190" s="142"/>
      <c r="BK190" s="142"/>
      <c r="BL190" s="142"/>
    </row>
    <row r="191" spans="61:64" x14ac:dyDescent="0.25">
      <c r="BI191" s="142"/>
      <c r="BJ191" s="142"/>
      <c r="BK191" s="142"/>
      <c r="BL191" s="142"/>
    </row>
    <row r="192" spans="61:64" x14ac:dyDescent="0.25">
      <c r="BI192" s="142"/>
      <c r="BJ192" s="142"/>
      <c r="BK192" s="142"/>
      <c r="BL192" s="142"/>
    </row>
    <row r="193" spans="61:64" x14ac:dyDescent="0.25">
      <c r="BI193" s="142"/>
      <c r="BJ193" s="142"/>
      <c r="BK193" s="142"/>
      <c r="BL193" s="142"/>
    </row>
    <row r="194" spans="61:64" x14ac:dyDescent="0.25">
      <c r="BI194" s="142"/>
      <c r="BJ194" s="142"/>
      <c r="BK194" s="142"/>
      <c r="BL194" s="142"/>
    </row>
    <row r="195" spans="61:64" x14ac:dyDescent="0.25">
      <c r="BI195" s="142"/>
      <c r="BJ195" s="142"/>
      <c r="BK195" s="142"/>
      <c r="BL195" s="142"/>
    </row>
  </sheetData>
  <sheetProtection algorithmName="SHA-512" hashValue="IAw+5lFp3yBG3Lh3v0AYzh+jBYaNtUEJ8F2RcRtC/IZg51/b+mS+JXlghLYKQu+nJHSkFSFSKquS65fVirExNQ==" saltValue="75yB3SX2PYoINxF1otmcXw==" spinCount="100000" sheet="1" objects="1" scenarios="1"/>
  <autoFilter ref="A15:WYF68" xr:uid="{908C4FD6-B91D-43C1-B125-3628BE55E09C}"/>
  <mergeCells count="15">
    <mergeCell ref="AK64:AU68"/>
    <mergeCell ref="AW64:BG68"/>
    <mergeCell ref="U1:V5"/>
    <mergeCell ref="AG1:AH5"/>
    <mergeCell ref="AS1:AT5"/>
    <mergeCell ref="BE1:BF5"/>
    <mergeCell ref="M7:W7"/>
    <mergeCell ref="Y7:AI7"/>
    <mergeCell ref="AK7:AU7"/>
    <mergeCell ref="AW7:BG7"/>
    <mergeCell ref="I1:J5"/>
    <mergeCell ref="A7:K7"/>
    <mergeCell ref="A64:K68"/>
    <mergeCell ref="M64:W68"/>
    <mergeCell ref="Y64:AI68"/>
  </mergeCells>
  <phoneticPr fontId="60" type="noConversion"/>
  <conditionalFormatting sqref="BF19:BF28 BF30:BF31 BF33:BF35 BF37 BF39:BF41">
    <cfRule type="uniqueValues" dxfId="3" priority="4" stopIfTrue="1"/>
  </conditionalFormatting>
  <conditionalFormatting sqref="BF44:BF48 BF50:BF63">
    <cfRule type="uniqueValues" dxfId="2" priority="3" stopIfTrue="1"/>
  </conditionalFormatting>
  <conditionalFormatting sqref="BG19:BG25 BG27:BG42">
    <cfRule type="uniqueValues" dxfId="1" priority="2" stopIfTrue="1"/>
  </conditionalFormatting>
  <conditionalFormatting sqref="BG43:BG54 BG56:BG62">
    <cfRule type="uniqueValues" dxfId="0" priority="1" stopIfTrue="1"/>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33D5-32EB-4C5C-B463-286BADC5947A}">
  <sheetPr>
    <tabColor theme="4" tint="-0.249977111117893"/>
  </sheetPr>
  <dimension ref="A1:G33"/>
  <sheetViews>
    <sheetView showGridLines="0" zoomScale="90" zoomScaleNormal="90" workbookViewId="0">
      <selection sqref="A1:E1"/>
    </sheetView>
  </sheetViews>
  <sheetFormatPr baseColWidth="10" defaultRowHeight="16.5" x14ac:dyDescent="0.3"/>
  <cols>
    <col min="1" max="1" width="19.75" customWidth="1"/>
    <col min="2" max="2" width="15.5" customWidth="1"/>
    <col min="3" max="3" width="19.5" customWidth="1"/>
    <col min="4" max="4" width="15.75" customWidth="1"/>
    <col min="6" max="6" width="14.25" customWidth="1"/>
  </cols>
  <sheetData>
    <row r="1" spans="1:7" x14ac:dyDescent="0.3">
      <c r="A1" s="593"/>
      <c r="B1" s="593"/>
      <c r="C1" s="593"/>
      <c r="D1" s="593"/>
      <c r="E1" s="593"/>
      <c r="F1" s="594"/>
      <c r="G1" s="594"/>
    </row>
    <row r="2" spans="1:7" x14ac:dyDescent="0.3">
      <c r="A2" s="595"/>
      <c r="B2" s="595"/>
      <c r="C2" s="595"/>
      <c r="D2" s="595"/>
      <c r="E2" s="595"/>
      <c r="F2" s="594"/>
      <c r="G2" s="594"/>
    </row>
    <row r="3" spans="1:7" x14ac:dyDescent="0.3">
      <c r="A3" s="1"/>
      <c r="B3" s="1"/>
      <c r="C3" s="1"/>
      <c r="D3" s="1"/>
      <c r="E3" s="1"/>
      <c r="F3" s="594"/>
      <c r="G3" s="594"/>
    </row>
    <row r="4" spans="1:7" s="260" customFormat="1" x14ac:dyDescent="0.3">
      <c r="A4" s="1"/>
      <c r="B4" s="1"/>
      <c r="C4" s="1"/>
      <c r="D4" s="1"/>
      <c r="E4" s="1"/>
      <c r="F4" s="555"/>
      <c r="G4" s="555"/>
    </row>
    <row r="5" spans="1:7" x14ac:dyDescent="0.3">
      <c r="A5" s="812" t="s">
        <v>560</v>
      </c>
      <c r="B5" s="813"/>
      <c r="C5" s="813"/>
      <c r="D5" s="813"/>
      <c r="E5" s="813"/>
      <c r="F5" s="813"/>
      <c r="G5" s="814"/>
    </row>
    <row r="6" spans="1:7" ht="17.25" thickBot="1" x14ac:dyDescent="0.35">
      <c r="A6" s="815"/>
      <c r="B6" s="816"/>
      <c r="C6" s="816"/>
      <c r="D6" s="816"/>
      <c r="E6" s="816"/>
      <c r="F6" s="816"/>
      <c r="G6" s="817"/>
    </row>
    <row r="7" spans="1:7" ht="16.5" customHeight="1" x14ac:dyDescent="0.3">
      <c r="A7" s="803" t="s">
        <v>681</v>
      </c>
      <c r="B7" s="804"/>
      <c r="C7" s="804"/>
      <c r="D7" s="804"/>
      <c r="E7" s="804"/>
      <c r="F7" s="804"/>
      <c r="G7" s="805"/>
    </row>
    <row r="8" spans="1:7" x14ac:dyDescent="0.3">
      <c r="A8" s="806"/>
      <c r="B8" s="807"/>
      <c r="C8" s="807"/>
      <c r="D8" s="807"/>
      <c r="E8" s="807"/>
      <c r="F8" s="807"/>
      <c r="G8" s="808"/>
    </row>
    <row r="9" spans="1:7" x14ac:dyDescent="0.3">
      <c r="A9" s="806"/>
      <c r="B9" s="807"/>
      <c r="C9" s="807"/>
      <c r="D9" s="807"/>
      <c r="E9" s="807"/>
      <c r="F9" s="807"/>
      <c r="G9" s="808"/>
    </row>
    <row r="10" spans="1:7" x14ac:dyDescent="0.3">
      <c r="A10" s="806"/>
      <c r="B10" s="807"/>
      <c r="C10" s="807"/>
      <c r="D10" s="807"/>
      <c r="E10" s="807"/>
      <c r="F10" s="807"/>
      <c r="G10" s="808"/>
    </row>
    <row r="11" spans="1:7" x14ac:dyDescent="0.3">
      <c r="A11" s="806"/>
      <c r="B11" s="807"/>
      <c r="C11" s="807"/>
      <c r="D11" s="807"/>
      <c r="E11" s="807"/>
      <c r="F11" s="807"/>
      <c r="G11" s="808"/>
    </row>
    <row r="12" spans="1:7" x14ac:dyDescent="0.3">
      <c r="A12" s="806"/>
      <c r="B12" s="807"/>
      <c r="C12" s="807"/>
      <c r="D12" s="807"/>
      <c r="E12" s="807"/>
      <c r="F12" s="807"/>
      <c r="G12" s="808"/>
    </row>
    <row r="13" spans="1:7" x14ac:dyDescent="0.3">
      <c r="A13" s="806"/>
      <c r="B13" s="807"/>
      <c r="C13" s="807"/>
      <c r="D13" s="807"/>
      <c r="E13" s="807"/>
      <c r="F13" s="807"/>
      <c r="G13" s="808"/>
    </row>
    <row r="14" spans="1:7" x14ac:dyDescent="0.3">
      <c r="A14" s="806"/>
      <c r="B14" s="807"/>
      <c r="C14" s="807"/>
      <c r="D14" s="807"/>
      <c r="E14" s="807"/>
      <c r="F14" s="807"/>
      <c r="G14" s="808"/>
    </row>
    <row r="15" spans="1:7" x14ac:dyDescent="0.3">
      <c r="A15" s="806"/>
      <c r="B15" s="807"/>
      <c r="C15" s="807"/>
      <c r="D15" s="807"/>
      <c r="E15" s="807"/>
      <c r="F15" s="807"/>
      <c r="G15" s="808"/>
    </row>
    <row r="16" spans="1:7" x14ac:dyDescent="0.3">
      <c r="A16" s="806"/>
      <c r="B16" s="807"/>
      <c r="C16" s="807"/>
      <c r="D16" s="807"/>
      <c r="E16" s="807"/>
      <c r="F16" s="807"/>
      <c r="G16" s="808"/>
    </row>
    <row r="17" spans="1:7" x14ac:dyDescent="0.3">
      <c r="A17" s="806"/>
      <c r="B17" s="807"/>
      <c r="C17" s="807"/>
      <c r="D17" s="807"/>
      <c r="E17" s="807"/>
      <c r="F17" s="807"/>
      <c r="G17" s="808"/>
    </row>
    <row r="18" spans="1:7" x14ac:dyDescent="0.3">
      <c r="A18" s="806"/>
      <c r="B18" s="807"/>
      <c r="C18" s="807"/>
      <c r="D18" s="807"/>
      <c r="E18" s="807"/>
      <c r="F18" s="807"/>
      <c r="G18" s="808"/>
    </row>
    <row r="19" spans="1:7" s="260" customFormat="1" x14ac:dyDescent="0.3">
      <c r="A19" s="806"/>
      <c r="B19" s="807"/>
      <c r="C19" s="807"/>
      <c r="D19" s="807"/>
      <c r="E19" s="807"/>
      <c r="F19" s="807"/>
      <c r="G19" s="808"/>
    </row>
    <row r="20" spans="1:7" s="260" customFormat="1" x14ac:dyDescent="0.3">
      <c r="A20" s="806"/>
      <c r="B20" s="807"/>
      <c r="C20" s="807"/>
      <c r="D20" s="807"/>
      <c r="E20" s="807"/>
      <c r="F20" s="807"/>
      <c r="G20" s="808"/>
    </row>
    <row r="21" spans="1:7" s="260" customFormat="1" x14ac:dyDescent="0.3">
      <c r="A21" s="806"/>
      <c r="B21" s="807"/>
      <c r="C21" s="807"/>
      <c r="D21" s="807"/>
      <c r="E21" s="807"/>
      <c r="F21" s="807"/>
      <c r="G21" s="808"/>
    </row>
    <row r="22" spans="1:7" s="260" customFormat="1" x14ac:dyDescent="0.3">
      <c r="A22" s="806"/>
      <c r="B22" s="807"/>
      <c r="C22" s="807"/>
      <c r="D22" s="807"/>
      <c r="E22" s="807"/>
      <c r="F22" s="807"/>
      <c r="G22" s="808"/>
    </row>
    <row r="23" spans="1:7" s="260" customFormat="1" x14ac:dyDescent="0.3">
      <c r="A23" s="806"/>
      <c r="B23" s="807"/>
      <c r="C23" s="807"/>
      <c r="D23" s="807"/>
      <c r="E23" s="807"/>
      <c r="F23" s="807"/>
      <c r="G23" s="808"/>
    </row>
    <row r="24" spans="1:7" x14ac:dyDescent="0.3">
      <c r="A24" s="806"/>
      <c r="B24" s="807"/>
      <c r="C24" s="807"/>
      <c r="D24" s="807"/>
      <c r="E24" s="807"/>
      <c r="F24" s="807"/>
      <c r="G24" s="808"/>
    </row>
    <row r="25" spans="1:7" x14ac:dyDescent="0.3">
      <c r="A25" s="806"/>
      <c r="B25" s="807"/>
      <c r="C25" s="807"/>
      <c r="D25" s="807"/>
      <c r="E25" s="807"/>
      <c r="F25" s="807"/>
      <c r="G25" s="808"/>
    </row>
    <row r="26" spans="1:7" x14ac:dyDescent="0.3">
      <c r="A26" s="806"/>
      <c r="B26" s="807"/>
      <c r="C26" s="807"/>
      <c r="D26" s="807"/>
      <c r="E26" s="807"/>
      <c r="F26" s="807"/>
      <c r="G26" s="808"/>
    </row>
    <row r="27" spans="1:7" x14ac:dyDescent="0.3">
      <c r="A27" s="806"/>
      <c r="B27" s="807"/>
      <c r="C27" s="807"/>
      <c r="D27" s="807"/>
      <c r="E27" s="807"/>
      <c r="F27" s="807"/>
      <c r="G27" s="808"/>
    </row>
    <row r="28" spans="1:7" x14ac:dyDescent="0.3">
      <c r="A28" s="806"/>
      <c r="B28" s="807"/>
      <c r="C28" s="807"/>
      <c r="D28" s="807"/>
      <c r="E28" s="807"/>
      <c r="F28" s="807"/>
      <c r="G28" s="808"/>
    </row>
    <row r="29" spans="1:7" x14ac:dyDescent="0.3">
      <c r="A29" s="806"/>
      <c r="B29" s="807"/>
      <c r="C29" s="807"/>
      <c r="D29" s="807"/>
      <c r="E29" s="807"/>
      <c r="F29" s="807"/>
      <c r="G29" s="808"/>
    </row>
    <row r="30" spans="1:7" x14ac:dyDescent="0.3">
      <c r="A30" s="806"/>
      <c r="B30" s="807"/>
      <c r="C30" s="807"/>
      <c r="D30" s="807"/>
      <c r="E30" s="807"/>
      <c r="F30" s="807"/>
      <c r="G30" s="808"/>
    </row>
    <row r="31" spans="1:7" x14ac:dyDescent="0.3">
      <c r="A31" s="806"/>
      <c r="B31" s="807"/>
      <c r="C31" s="807"/>
      <c r="D31" s="807"/>
      <c r="E31" s="807"/>
      <c r="F31" s="807"/>
      <c r="G31" s="808"/>
    </row>
    <row r="32" spans="1:7" ht="17.25" thickBot="1" x14ac:dyDescent="0.35">
      <c r="A32" s="809"/>
      <c r="B32" s="810"/>
      <c r="C32" s="810"/>
      <c r="D32" s="810"/>
      <c r="E32" s="810"/>
      <c r="F32" s="810"/>
      <c r="G32" s="811"/>
    </row>
    <row r="33" spans="1:1" x14ac:dyDescent="0.3">
      <c r="A33" s="9"/>
    </row>
  </sheetData>
  <sheetProtection algorithmName="SHA-512" hashValue="nbOiqLfxR0hxpdYS38ct447qy7SJBehybKL93fbPxPEOGaigqDA5hBCQRJIjBsfNH/iqwqeGQ6HjFC5EjWrc7w==" saltValue="4Ztrbc0lHJ1nUlogUs/AaA==" spinCount="100000" sheet="1" objects="1" scenarios="1"/>
  <mergeCells count="5">
    <mergeCell ref="A1:E1"/>
    <mergeCell ref="F1:G3"/>
    <mergeCell ref="A2:E2"/>
    <mergeCell ref="A7:G32"/>
    <mergeCell ref="A5:G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PORTADA</vt:lpstr>
      <vt:lpstr>INDICE</vt:lpstr>
      <vt:lpstr>1. INTRODUCCIÓN</vt:lpstr>
      <vt:lpstr>2. IE VALIDACIONES</vt:lpstr>
      <vt:lpstr>3. CATEGORIAS DE DESEMPEÑO</vt:lpstr>
      <vt:lpstr>4. CLASIFICACION IE</vt:lpstr>
      <vt:lpstr>5. PROMEDIO POR AREAS</vt:lpstr>
      <vt:lpstr>6. RTA. INCORRECTAS-LECTURA CRI</vt:lpstr>
      <vt:lpstr>7.  RTA. INCORRECTAS-MATEMAT.</vt:lpstr>
      <vt:lpstr>8. RTA. INCORRECTAS C. SOCIAL</vt:lpstr>
      <vt:lpstr>9. RTA. INCORRECTAS-C. NALES</vt:lpstr>
      <vt:lpstr>10. % ESTUD. POR NIVELES LC</vt:lpstr>
      <vt:lpstr>11. ESTUD. POR NIVELES MATEMATI</vt:lpstr>
      <vt:lpstr>12. ESTUD. POR NIVELES C.SOCIA</vt:lpstr>
      <vt:lpstr>13. ESTUD. POR NIVEL C.NTLES.</vt:lpstr>
      <vt:lpstr>14. ESTUD. POR NIVELES INGLES</vt:lpstr>
      <vt:lpstr>15. MPIO AREAS POR PROMEDIO</vt:lpstr>
      <vt:lpstr>16. CONCLUSIONES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Ramirez</dc:creator>
  <cp:lastModifiedBy>Geidy Katherine Hernandez Carrillo</cp:lastModifiedBy>
  <cp:lastPrinted>2021-07-28T16:15:41Z</cp:lastPrinted>
  <dcterms:created xsi:type="dcterms:W3CDTF">2020-02-17T21:13:53Z</dcterms:created>
  <dcterms:modified xsi:type="dcterms:W3CDTF">2021-07-28T16:21:09Z</dcterms:modified>
</cp:coreProperties>
</file>