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COBERTURA 2020 13 OCTUBRE\REPORTES DE MATRICULA\RANKING\"/>
    </mc:Choice>
  </mc:AlternateContent>
  <bookViews>
    <workbookView xWindow="0" yWindow="0" windowWidth="28800" windowHeight="12330" activeTab="1"/>
  </bookViews>
  <sheets>
    <sheet name="COMPARATIVO" sheetId="67" r:id="rId1"/>
    <sheet name="RANKING" sheetId="66" r:id="rId2"/>
    <sheet name="MUNICIPIO" sheetId="37" r:id="rId3"/>
  </sheets>
  <externalReferences>
    <externalReference r:id="rId4"/>
  </externalReferences>
  <definedNames>
    <definedName name="_xlnm._FilterDatabase" localSheetId="0" hidden="1">COMPARATIVO!$A$15:$W$229</definedName>
    <definedName name="_xlnm._FilterDatabase" localSheetId="2" hidden="1">MUNICIPIO!$A$14:$O$63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8" i="67" l="1"/>
  <c r="F228" i="67"/>
  <c r="J167" i="67"/>
  <c r="M167" i="67" s="1"/>
  <c r="N167" i="67" s="1"/>
  <c r="I167" i="67"/>
  <c r="E167" i="67"/>
  <c r="J131" i="67"/>
  <c r="I131" i="67"/>
  <c r="K131" i="67" s="1"/>
  <c r="L131" i="67" s="1"/>
  <c r="E131" i="67"/>
  <c r="J117" i="67"/>
  <c r="I117" i="67"/>
  <c r="K117" i="67" s="1"/>
  <c r="L117" i="67" s="1"/>
  <c r="E117" i="67"/>
  <c r="J73" i="67"/>
  <c r="I73" i="67"/>
  <c r="K73" i="67" s="1"/>
  <c r="L73" i="67" s="1"/>
  <c r="E73" i="67"/>
  <c r="J195" i="67"/>
  <c r="I195" i="67"/>
  <c r="E195" i="67"/>
  <c r="J81" i="67"/>
  <c r="I81" i="67"/>
  <c r="K81" i="67" s="1"/>
  <c r="L81" i="67" s="1"/>
  <c r="E81" i="67"/>
  <c r="J42" i="67"/>
  <c r="I42" i="67"/>
  <c r="H42" i="67" s="1"/>
  <c r="S42" i="67" s="1"/>
  <c r="E42" i="67"/>
  <c r="J113" i="67"/>
  <c r="M113" i="67" s="1"/>
  <c r="N113" i="67" s="1"/>
  <c r="I113" i="67"/>
  <c r="E113" i="67"/>
  <c r="J144" i="67"/>
  <c r="I144" i="67"/>
  <c r="K144" i="67" s="1"/>
  <c r="L144" i="67" s="1"/>
  <c r="E144" i="67"/>
  <c r="J217" i="67"/>
  <c r="I217" i="67"/>
  <c r="K217" i="67" s="1"/>
  <c r="L217" i="67" s="1"/>
  <c r="E217" i="67"/>
  <c r="J171" i="67"/>
  <c r="I171" i="67"/>
  <c r="E171" i="67"/>
  <c r="J28" i="67"/>
  <c r="I28" i="67"/>
  <c r="K28" i="67" s="1"/>
  <c r="L28" i="67" s="1"/>
  <c r="E28" i="67"/>
  <c r="J98" i="67"/>
  <c r="I98" i="67"/>
  <c r="E98" i="67"/>
  <c r="J185" i="67"/>
  <c r="M185" i="67" s="1"/>
  <c r="I185" i="67"/>
  <c r="E185" i="67"/>
  <c r="J43" i="67"/>
  <c r="I43" i="67"/>
  <c r="K43" i="67" s="1"/>
  <c r="L43" i="67" s="1"/>
  <c r="E43" i="67"/>
  <c r="J66" i="67"/>
  <c r="I66" i="67"/>
  <c r="E66" i="67"/>
  <c r="J87" i="67"/>
  <c r="I87" i="67"/>
  <c r="K87" i="67" s="1"/>
  <c r="L87" i="67" s="1"/>
  <c r="E87" i="67"/>
  <c r="J135" i="67"/>
  <c r="M135" i="67" s="1"/>
  <c r="N135" i="67" s="1"/>
  <c r="I135" i="67"/>
  <c r="K135" i="67" s="1"/>
  <c r="L135" i="67" s="1"/>
  <c r="E135" i="67"/>
  <c r="J89" i="67"/>
  <c r="M89" i="67" s="1"/>
  <c r="N89" i="67" s="1"/>
  <c r="I89" i="67"/>
  <c r="K89" i="67" s="1"/>
  <c r="L89" i="67" s="1"/>
  <c r="E89" i="67"/>
  <c r="J223" i="67"/>
  <c r="I223" i="67"/>
  <c r="K223" i="67" s="1"/>
  <c r="L223" i="67" s="1"/>
  <c r="E223" i="67"/>
  <c r="J213" i="67"/>
  <c r="I213" i="67"/>
  <c r="E213" i="67"/>
  <c r="J139" i="67"/>
  <c r="I139" i="67"/>
  <c r="E139" i="67"/>
  <c r="J168" i="67"/>
  <c r="I168" i="67"/>
  <c r="K168" i="67" s="1"/>
  <c r="L168" i="67" s="1"/>
  <c r="E168" i="67"/>
  <c r="J118" i="67"/>
  <c r="I118" i="67"/>
  <c r="E118" i="67"/>
  <c r="J126" i="67"/>
  <c r="I126" i="67"/>
  <c r="K126" i="67" s="1"/>
  <c r="L126" i="67" s="1"/>
  <c r="E126" i="67"/>
  <c r="J19" i="67"/>
  <c r="I19" i="67"/>
  <c r="E19" i="67"/>
  <c r="J172" i="67"/>
  <c r="M172" i="67" s="1"/>
  <c r="N172" i="67" s="1"/>
  <c r="I172" i="67"/>
  <c r="K172" i="67" s="1"/>
  <c r="L172" i="67" s="1"/>
  <c r="E172" i="67"/>
  <c r="J186" i="67"/>
  <c r="I186" i="67"/>
  <c r="E186" i="67"/>
  <c r="J34" i="67"/>
  <c r="I34" i="67"/>
  <c r="K34" i="67" s="1"/>
  <c r="L34" i="67" s="1"/>
  <c r="E34" i="67"/>
  <c r="J157" i="67"/>
  <c r="I157" i="67"/>
  <c r="E157" i="67"/>
  <c r="J147" i="67"/>
  <c r="I147" i="67"/>
  <c r="K147" i="67" s="1"/>
  <c r="L147" i="67" s="1"/>
  <c r="E147" i="67"/>
  <c r="J169" i="67"/>
  <c r="M169" i="67" s="1"/>
  <c r="N169" i="67" s="1"/>
  <c r="I169" i="67"/>
  <c r="E169" i="67"/>
  <c r="J112" i="67"/>
  <c r="I112" i="67"/>
  <c r="K112" i="67" s="1"/>
  <c r="L112" i="67" s="1"/>
  <c r="E112" i="67"/>
  <c r="J145" i="67"/>
  <c r="I145" i="67"/>
  <c r="E145" i="67"/>
  <c r="J45" i="67"/>
  <c r="I45" i="67"/>
  <c r="K45" i="67" s="1"/>
  <c r="L45" i="67" s="1"/>
  <c r="E45" i="67"/>
  <c r="J35" i="67"/>
  <c r="I35" i="67"/>
  <c r="E35" i="67"/>
  <c r="J129" i="67"/>
  <c r="I129" i="67"/>
  <c r="K129" i="67" s="1"/>
  <c r="L129" i="67" s="1"/>
  <c r="E129" i="67"/>
  <c r="J141" i="67"/>
  <c r="I141" i="67"/>
  <c r="E141" i="67"/>
  <c r="J24" i="67"/>
  <c r="I24" i="67"/>
  <c r="K24" i="67" s="1"/>
  <c r="L24" i="67" s="1"/>
  <c r="E24" i="67"/>
  <c r="J159" i="67"/>
  <c r="I159" i="67"/>
  <c r="E159" i="67"/>
  <c r="J224" i="67"/>
  <c r="I224" i="67"/>
  <c r="K224" i="67" s="1"/>
  <c r="L224" i="67" s="1"/>
  <c r="E224" i="67"/>
  <c r="J181" i="67"/>
  <c r="I181" i="67"/>
  <c r="E181" i="67"/>
  <c r="J192" i="67"/>
  <c r="I192" i="67"/>
  <c r="K192" i="67" s="1"/>
  <c r="L192" i="67" s="1"/>
  <c r="E192" i="67"/>
  <c r="J65" i="67"/>
  <c r="I65" i="67"/>
  <c r="K65" i="67" s="1"/>
  <c r="L65" i="67" s="1"/>
  <c r="E65" i="67"/>
  <c r="J150" i="67"/>
  <c r="I150" i="67"/>
  <c r="E150" i="67"/>
  <c r="J39" i="67"/>
  <c r="I39" i="67"/>
  <c r="E39" i="67"/>
  <c r="J57" i="67"/>
  <c r="I57" i="67"/>
  <c r="K57" i="67" s="1"/>
  <c r="L57" i="67" s="1"/>
  <c r="E57" i="67"/>
  <c r="J176" i="67"/>
  <c r="I176" i="67"/>
  <c r="K176" i="67" s="1"/>
  <c r="L176" i="67" s="1"/>
  <c r="E176" i="67"/>
  <c r="J17" i="67"/>
  <c r="I17" i="67"/>
  <c r="K17" i="67" s="1"/>
  <c r="L17" i="67" s="1"/>
  <c r="E17" i="67"/>
  <c r="J90" i="67"/>
  <c r="M90" i="67" s="1"/>
  <c r="N90" i="67" s="1"/>
  <c r="I90" i="67"/>
  <c r="E90" i="67"/>
  <c r="J74" i="67"/>
  <c r="I74" i="67"/>
  <c r="K74" i="67" s="1"/>
  <c r="L74" i="67" s="1"/>
  <c r="E74" i="67"/>
  <c r="J211" i="67"/>
  <c r="I211" i="67"/>
  <c r="K211" i="67" s="1"/>
  <c r="L211" i="67" s="1"/>
  <c r="E211" i="67"/>
  <c r="J97" i="67"/>
  <c r="I97" i="67"/>
  <c r="E97" i="67"/>
  <c r="J140" i="67"/>
  <c r="M140" i="67" s="1"/>
  <c r="N140" i="67" s="1"/>
  <c r="I140" i="67"/>
  <c r="E140" i="67"/>
  <c r="J174" i="67"/>
  <c r="I174" i="67"/>
  <c r="K174" i="67" s="1"/>
  <c r="L174" i="67" s="1"/>
  <c r="E174" i="67"/>
  <c r="J208" i="67"/>
  <c r="I208" i="67"/>
  <c r="E208" i="67"/>
  <c r="J165" i="67"/>
  <c r="I165" i="67"/>
  <c r="K165" i="67" s="1"/>
  <c r="L165" i="67" s="1"/>
  <c r="E165" i="67"/>
  <c r="J70" i="67"/>
  <c r="M70" i="67" s="1"/>
  <c r="N70" i="67" s="1"/>
  <c r="I70" i="67"/>
  <c r="K70" i="67" s="1"/>
  <c r="L70" i="67" s="1"/>
  <c r="E70" i="67"/>
  <c r="J36" i="67"/>
  <c r="I36" i="67"/>
  <c r="K36" i="67" s="1"/>
  <c r="L36" i="67" s="1"/>
  <c r="E36" i="67"/>
  <c r="J173" i="67"/>
  <c r="M173" i="67" s="1"/>
  <c r="N173" i="67" s="1"/>
  <c r="I173" i="67"/>
  <c r="E173" i="67"/>
  <c r="J222" i="67"/>
  <c r="I222" i="67"/>
  <c r="K222" i="67" s="1"/>
  <c r="L222" i="67" s="1"/>
  <c r="E222" i="67"/>
  <c r="J105" i="67"/>
  <c r="I105" i="67"/>
  <c r="E105" i="67"/>
  <c r="J44" i="67"/>
  <c r="M44" i="67" s="1"/>
  <c r="N44" i="67" s="1"/>
  <c r="I44" i="67"/>
  <c r="E44" i="67"/>
  <c r="J116" i="67"/>
  <c r="I116" i="67"/>
  <c r="E116" i="67"/>
  <c r="J100" i="67"/>
  <c r="I100" i="67"/>
  <c r="K100" i="67" s="1"/>
  <c r="L100" i="67" s="1"/>
  <c r="E100" i="67"/>
  <c r="J46" i="67"/>
  <c r="M46" i="67" s="1"/>
  <c r="N46" i="67" s="1"/>
  <c r="I46" i="67"/>
  <c r="E46" i="67"/>
  <c r="J160" i="67"/>
  <c r="M160" i="67" s="1"/>
  <c r="I160" i="67"/>
  <c r="K160" i="67" s="1"/>
  <c r="L160" i="67" s="1"/>
  <c r="E160" i="67"/>
  <c r="J215" i="67"/>
  <c r="I215" i="67"/>
  <c r="K215" i="67" s="1"/>
  <c r="L215" i="67" s="1"/>
  <c r="E215" i="67"/>
  <c r="J177" i="67"/>
  <c r="M177" i="67" s="1"/>
  <c r="N177" i="67" s="1"/>
  <c r="I177" i="67"/>
  <c r="K177" i="67" s="1"/>
  <c r="L177" i="67" s="1"/>
  <c r="E177" i="67"/>
  <c r="J99" i="67"/>
  <c r="I99" i="67"/>
  <c r="H99" i="67" s="1"/>
  <c r="E99" i="67"/>
  <c r="J209" i="67"/>
  <c r="I209" i="67"/>
  <c r="E209" i="67"/>
  <c r="J214" i="67"/>
  <c r="I214" i="67"/>
  <c r="K214" i="67" s="1"/>
  <c r="L214" i="67" s="1"/>
  <c r="E214" i="67"/>
  <c r="J122" i="67"/>
  <c r="M122" i="67" s="1"/>
  <c r="N122" i="67" s="1"/>
  <c r="I122" i="67"/>
  <c r="E122" i="67"/>
  <c r="J125" i="67"/>
  <c r="I125" i="67"/>
  <c r="K125" i="67" s="1"/>
  <c r="L125" i="67" s="1"/>
  <c r="E125" i="67"/>
  <c r="J79" i="67"/>
  <c r="M79" i="67" s="1"/>
  <c r="N79" i="67" s="1"/>
  <c r="I79" i="67"/>
  <c r="E79" i="67"/>
  <c r="K40" i="67"/>
  <c r="L40" i="67" s="1"/>
  <c r="J40" i="67"/>
  <c r="M40" i="67" s="1"/>
  <c r="I40" i="67"/>
  <c r="E40" i="67"/>
  <c r="K108" i="67"/>
  <c r="L108" i="67" s="1"/>
  <c r="J108" i="67"/>
  <c r="I108" i="67"/>
  <c r="H108" i="67"/>
  <c r="E108" i="67"/>
  <c r="J86" i="67"/>
  <c r="I86" i="67"/>
  <c r="E86" i="67"/>
  <c r="J71" i="67"/>
  <c r="I71" i="67"/>
  <c r="K71" i="67" s="1"/>
  <c r="L71" i="67" s="1"/>
  <c r="E71" i="67"/>
  <c r="J31" i="67"/>
  <c r="M31" i="67" s="1"/>
  <c r="N31" i="67" s="1"/>
  <c r="I31" i="67"/>
  <c r="E31" i="67"/>
  <c r="J83" i="67"/>
  <c r="I83" i="67"/>
  <c r="K83" i="67" s="1"/>
  <c r="L83" i="67" s="1"/>
  <c r="E83" i="67"/>
  <c r="J78" i="67"/>
  <c r="I78" i="67"/>
  <c r="E78" i="67"/>
  <c r="J18" i="67"/>
  <c r="I18" i="67"/>
  <c r="E18" i="67"/>
  <c r="J23" i="67"/>
  <c r="I23" i="67"/>
  <c r="E23" i="67"/>
  <c r="J55" i="67"/>
  <c r="I55" i="67"/>
  <c r="K55" i="67" s="1"/>
  <c r="L55" i="67" s="1"/>
  <c r="E55" i="67"/>
  <c r="J190" i="67"/>
  <c r="M190" i="67" s="1"/>
  <c r="N190" i="67" s="1"/>
  <c r="I190" i="67"/>
  <c r="E190" i="67"/>
  <c r="J189" i="67"/>
  <c r="I189" i="67"/>
  <c r="K189" i="67" s="1"/>
  <c r="L189" i="67" s="1"/>
  <c r="E189" i="67"/>
  <c r="J51" i="67"/>
  <c r="M51" i="67" s="1"/>
  <c r="I51" i="67"/>
  <c r="E51" i="67"/>
  <c r="J77" i="67"/>
  <c r="I77" i="67"/>
  <c r="E77" i="67"/>
  <c r="J218" i="67"/>
  <c r="M218" i="67" s="1"/>
  <c r="N218" i="67" s="1"/>
  <c r="I218" i="67"/>
  <c r="E218" i="67"/>
  <c r="J76" i="67"/>
  <c r="M76" i="67" s="1"/>
  <c r="N76" i="67" s="1"/>
  <c r="I76" i="67"/>
  <c r="E76" i="67"/>
  <c r="J182" i="67"/>
  <c r="I182" i="67"/>
  <c r="K182" i="67" s="1"/>
  <c r="L182" i="67" s="1"/>
  <c r="E182" i="67"/>
  <c r="J204" i="67"/>
  <c r="M204" i="67" s="1"/>
  <c r="N204" i="67" s="1"/>
  <c r="I204" i="67"/>
  <c r="K204" i="67" s="1"/>
  <c r="L204" i="67" s="1"/>
  <c r="E204" i="67"/>
  <c r="J196" i="67"/>
  <c r="I196" i="67"/>
  <c r="K196" i="67" s="1"/>
  <c r="L196" i="67" s="1"/>
  <c r="E196" i="67"/>
  <c r="J32" i="67"/>
  <c r="I32" i="67"/>
  <c r="K32" i="67" s="1"/>
  <c r="L32" i="67" s="1"/>
  <c r="E32" i="67"/>
  <c r="J84" i="67"/>
  <c r="I84" i="67"/>
  <c r="E84" i="67"/>
  <c r="J133" i="67"/>
  <c r="I133" i="67"/>
  <c r="E133" i="67"/>
  <c r="J187" i="67"/>
  <c r="I187" i="67"/>
  <c r="E187" i="67"/>
  <c r="J63" i="67"/>
  <c r="I63" i="67"/>
  <c r="E63" i="67"/>
  <c r="J120" i="67"/>
  <c r="I120" i="67"/>
  <c r="E120" i="67"/>
  <c r="J91" i="67"/>
  <c r="M91" i="67" s="1"/>
  <c r="N91" i="67" s="1"/>
  <c r="I91" i="67"/>
  <c r="E91" i="67"/>
  <c r="J199" i="67"/>
  <c r="I199" i="67"/>
  <c r="E199" i="67"/>
  <c r="J200" i="67"/>
  <c r="I200" i="67"/>
  <c r="E200" i="67"/>
  <c r="J123" i="67"/>
  <c r="M123" i="67" s="1"/>
  <c r="N123" i="67" s="1"/>
  <c r="I123" i="67"/>
  <c r="E123" i="67"/>
  <c r="J146" i="67"/>
  <c r="I146" i="67"/>
  <c r="K146" i="67" s="1"/>
  <c r="L146" i="67" s="1"/>
  <c r="E146" i="67"/>
  <c r="J107" i="67"/>
  <c r="M107" i="67" s="1"/>
  <c r="N107" i="67" s="1"/>
  <c r="I107" i="67"/>
  <c r="E107" i="67"/>
  <c r="J162" i="67"/>
  <c r="I162" i="67"/>
  <c r="E162" i="67"/>
  <c r="J158" i="67"/>
  <c r="I158" i="67"/>
  <c r="E158" i="67"/>
  <c r="J92" i="67"/>
  <c r="I92" i="67"/>
  <c r="E92" i="67"/>
  <c r="J82" i="67"/>
  <c r="I82" i="67"/>
  <c r="E82" i="67"/>
  <c r="J166" i="67"/>
  <c r="I166" i="67"/>
  <c r="E166" i="67"/>
  <c r="J110" i="67"/>
  <c r="I110" i="67"/>
  <c r="E110" i="67"/>
  <c r="J30" i="67"/>
  <c r="M30" i="67" s="1"/>
  <c r="N30" i="67" s="1"/>
  <c r="I30" i="67"/>
  <c r="K30" i="67" s="1"/>
  <c r="L30" i="67" s="1"/>
  <c r="E30" i="67"/>
  <c r="J203" i="67"/>
  <c r="M203" i="67" s="1"/>
  <c r="N203" i="67" s="1"/>
  <c r="I203" i="67"/>
  <c r="E203" i="67"/>
  <c r="J134" i="67"/>
  <c r="I134" i="67"/>
  <c r="E134" i="67"/>
  <c r="J161" i="67"/>
  <c r="I161" i="67"/>
  <c r="K161" i="67" s="1"/>
  <c r="L161" i="67" s="1"/>
  <c r="E161" i="67"/>
  <c r="J220" i="67"/>
  <c r="I220" i="67"/>
  <c r="E220" i="67"/>
  <c r="J180" i="67"/>
  <c r="I180" i="67"/>
  <c r="E180" i="67"/>
  <c r="J164" i="67"/>
  <c r="I164" i="67"/>
  <c r="K164" i="67" s="1"/>
  <c r="L164" i="67" s="1"/>
  <c r="E164" i="67"/>
  <c r="J47" i="67"/>
  <c r="I47" i="67"/>
  <c r="K47" i="67" s="1"/>
  <c r="L47" i="67" s="1"/>
  <c r="E47" i="67"/>
  <c r="J170" i="67"/>
  <c r="I170" i="67"/>
  <c r="E170" i="67"/>
  <c r="J198" i="67"/>
  <c r="I198" i="67"/>
  <c r="E198" i="67"/>
  <c r="J56" i="67"/>
  <c r="I56" i="67"/>
  <c r="K56" i="67" s="1"/>
  <c r="L56" i="67" s="1"/>
  <c r="E56" i="67"/>
  <c r="J121" i="67"/>
  <c r="I121" i="67"/>
  <c r="K121" i="67" s="1"/>
  <c r="L121" i="67" s="1"/>
  <c r="E121" i="67"/>
  <c r="J175" i="67"/>
  <c r="I175" i="67"/>
  <c r="K175" i="67" s="1"/>
  <c r="L175" i="67" s="1"/>
  <c r="E175" i="67"/>
  <c r="J101" i="67"/>
  <c r="I101" i="67"/>
  <c r="E101" i="67"/>
  <c r="J210" i="67"/>
  <c r="I210" i="67"/>
  <c r="K210" i="67" s="1"/>
  <c r="L210" i="67" s="1"/>
  <c r="E210" i="67"/>
  <c r="J50" i="67"/>
  <c r="I50" i="67"/>
  <c r="E50" i="67"/>
  <c r="J68" i="67"/>
  <c r="M68" i="67" s="1"/>
  <c r="N68" i="67" s="1"/>
  <c r="I68" i="67"/>
  <c r="K68" i="67" s="1"/>
  <c r="L68" i="67" s="1"/>
  <c r="E68" i="67"/>
  <c r="J61" i="67"/>
  <c r="I61" i="67"/>
  <c r="K61" i="67" s="1"/>
  <c r="L61" i="67" s="1"/>
  <c r="E61" i="67"/>
  <c r="J194" i="67"/>
  <c r="I194" i="67"/>
  <c r="K194" i="67" s="1"/>
  <c r="L194" i="67" s="1"/>
  <c r="E194" i="67"/>
  <c r="J114" i="67"/>
  <c r="I114" i="67"/>
  <c r="E114" i="67"/>
  <c r="J130" i="67"/>
  <c r="M130" i="67" s="1"/>
  <c r="N130" i="67" s="1"/>
  <c r="I130" i="67"/>
  <c r="K130" i="67" s="1"/>
  <c r="L130" i="67" s="1"/>
  <c r="E130" i="67"/>
  <c r="J136" i="67"/>
  <c r="M136" i="67" s="1"/>
  <c r="N136" i="67" s="1"/>
  <c r="I136" i="67"/>
  <c r="K136" i="67" s="1"/>
  <c r="L136" i="67" s="1"/>
  <c r="E136" i="67"/>
  <c r="J16" i="67"/>
  <c r="I16" i="67"/>
  <c r="K16" i="67" s="1"/>
  <c r="L16" i="67" s="1"/>
  <c r="E16" i="67"/>
  <c r="J102" i="67"/>
  <c r="M102" i="67" s="1"/>
  <c r="N102" i="67" s="1"/>
  <c r="I102" i="67"/>
  <c r="H102" i="67" s="1"/>
  <c r="S102" i="67" s="1"/>
  <c r="E102" i="67"/>
  <c r="J53" i="67"/>
  <c r="M53" i="67" s="1"/>
  <c r="N53" i="67" s="1"/>
  <c r="I53" i="67"/>
  <c r="E53" i="67"/>
  <c r="J155" i="67"/>
  <c r="I155" i="67"/>
  <c r="E155" i="67"/>
  <c r="J93" i="67"/>
  <c r="I93" i="67"/>
  <c r="E93" i="67"/>
  <c r="J95" i="67"/>
  <c r="I95" i="67"/>
  <c r="K95" i="67" s="1"/>
  <c r="L95" i="67" s="1"/>
  <c r="E95" i="67"/>
  <c r="J33" i="67"/>
  <c r="M33" i="67" s="1"/>
  <c r="N33" i="67" s="1"/>
  <c r="I33" i="67"/>
  <c r="E33" i="67"/>
  <c r="J64" i="67"/>
  <c r="I64" i="67"/>
  <c r="K64" i="67" s="1"/>
  <c r="L64" i="67" s="1"/>
  <c r="E64" i="67"/>
  <c r="J41" i="67"/>
  <c r="I41" i="67"/>
  <c r="E41" i="67"/>
  <c r="J69" i="67"/>
  <c r="I69" i="67"/>
  <c r="E69" i="67"/>
  <c r="J227" i="67"/>
  <c r="I227" i="67"/>
  <c r="E227" i="67"/>
  <c r="J59" i="67"/>
  <c r="I59" i="67"/>
  <c r="K59" i="67" s="1"/>
  <c r="L59" i="67" s="1"/>
  <c r="E59" i="67"/>
  <c r="J21" i="67"/>
  <c r="I21" i="67"/>
  <c r="E21" i="67"/>
  <c r="J142" i="67"/>
  <c r="I142" i="67"/>
  <c r="E142" i="67"/>
  <c r="J88" i="67"/>
  <c r="M88" i="67" s="1"/>
  <c r="N88" i="67" s="1"/>
  <c r="I88" i="67"/>
  <c r="E88" i="67"/>
  <c r="J25" i="67"/>
  <c r="I25" i="67"/>
  <c r="K25" i="67" s="1"/>
  <c r="L25" i="67" s="1"/>
  <c r="E25" i="67"/>
  <c r="J151" i="67"/>
  <c r="M151" i="67" s="1"/>
  <c r="N151" i="67" s="1"/>
  <c r="I151" i="67"/>
  <c r="K151" i="67" s="1"/>
  <c r="L151" i="67" s="1"/>
  <c r="E151" i="67"/>
  <c r="J197" i="67"/>
  <c r="I197" i="67"/>
  <c r="K197" i="67" s="1"/>
  <c r="L197" i="67" s="1"/>
  <c r="E197" i="67"/>
  <c r="J163" i="67"/>
  <c r="M163" i="67" s="1"/>
  <c r="N163" i="67" s="1"/>
  <c r="I163" i="67"/>
  <c r="E163" i="67"/>
  <c r="J137" i="67"/>
  <c r="I137" i="67"/>
  <c r="K137" i="67" s="1"/>
  <c r="L137" i="67" s="1"/>
  <c r="E137" i="67"/>
  <c r="J75" i="67"/>
  <c r="I75" i="67"/>
  <c r="E75" i="67"/>
  <c r="J191" i="67"/>
  <c r="M191" i="67" s="1"/>
  <c r="N191" i="67" s="1"/>
  <c r="I191" i="67"/>
  <c r="E191" i="67"/>
  <c r="J67" i="67"/>
  <c r="I67" i="67"/>
  <c r="E67" i="67"/>
  <c r="J183" i="67"/>
  <c r="M183" i="67" s="1"/>
  <c r="N183" i="67" s="1"/>
  <c r="I183" i="67"/>
  <c r="K183" i="67" s="1"/>
  <c r="L183" i="67" s="1"/>
  <c r="E183" i="67"/>
  <c r="J103" i="67"/>
  <c r="I103" i="67"/>
  <c r="E103" i="67"/>
  <c r="J26" i="67"/>
  <c r="I26" i="67"/>
  <c r="K26" i="67" s="1"/>
  <c r="L26" i="67" s="1"/>
  <c r="E26" i="67"/>
  <c r="J226" i="67"/>
  <c r="I226" i="67"/>
  <c r="K226" i="67" s="1"/>
  <c r="L226" i="67" s="1"/>
  <c r="E226" i="67"/>
  <c r="J207" i="67"/>
  <c r="M207" i="67" s="1"/>
  <c r="N207" i="67" s="1"/>
  <c r="I207" i="67"/>
  <c r="K207" i="67" s="1"/>
  <c r="L207" i="67" s="1"/>
  <c r="E207" i="67"/>
  <c r="J38" i="67"/>
  <c r="I38" i="67"/>
  <c r="K38" i="67" s="1"/>
  <c r="L38" i="67" s="1"/>
  <c r="E38" i="67"/>
  <c r="J179" i="67"/>
  <c r="M179" i="67" s="1"/>
  <c r="N179" i="67" s="1"/>
  <c r="I179" i="67"/>
  <c r="K179" i="67" s="1"/>
  <c r="L179" i="67" s="1"/>
  <c r="E179" i="67"/>
  <c r="J94" i="67"/>
  <c r="I94" i="67"/>
  <c r="E94" i="67"/>
  <c r="J104" i="67"/>
  <c r="I104" i="67"/>
  <c r="K104" i="67" s="1"/>
  <c r="L104" i="67" s="1"/>
  <c r="E104" i="67"/>
  <c r="J188" i="67"/>
  <c r="I188" i="67"/>
  <c r="E188" i="67"/>
  <c r="J62" i="67"/>
  <c r="I62" i="67"/>
  <c r="K62" i="67" s="1"/>
  <c r="L62" i="67" s="1"/>
  <c r="E62" i="67"/>
  <c r="J37" i="67"/>
  <c r="I37" i="67"/>
  <c r="E37" i="67"/>
  <c r="J109" i="67"/>
  <c r="I109" i="67"/>
  <c r="K109" i="67" s="1"/>
  <c r="L109" i="67" s="1"/>
  <c r="E109" i="67"/>
  <c r="J201" i="67"/>
  <c r="M201" i="67" s="1"/>
  <c r="N201" i="67" s="1"/>
  <c r="I201" i="67"/>
  <c r="E201" i="67"/>
  <c r="J96" i="67"/>
  <c r="I96" i="67"/>
  <c r="E96" i="67"/>
  <c r="J111" i="67"/>
  <c r="I111" i="67"/>
  <c r="E111" i="67"/>
  <c r="J80" i="67"/>
  <c r="I80" i="67"/>
  <c r="K80" i="67" s="1"/>
  <c r="L80" i="67" s="1"/>
  <c r="E80" i="67"/>
  <c r="J219" i="67"/>
  <c r="M219" i="67" s="1"/>
  <c r="N219" i="67" s="1"/>
  <c r="I219" i="67"/>
  <c r="E219" i="67"/>
  <c r="J138" i="67"/>
  <c r="I138" i="67"/>
  <c r="K138" i="67" s="1"/>
  <c r="L138" i="67" s="1"/>
  <c r="E138" i="67"/>
  <c r="J58" i="67"/>
  <c r="I58" i="67"/>
  <c r="K58" i="67" s="1"/>
  <c r="L58" i="67" s="1"/>
  <c r="E58" i="67"/>
  <c r="J193" i="67"/>
  <c r="I193" i="67"/>
  <c r="K193" i="67" s="1"/>
  <c r="L193" i="67" s="1"/>
  <c r="E193" i="67"/>
  <c r="J52" i="67"/>
  <c r="I52" i="67"/>
  <c r="E52" i="67"/>
  <c r="J27" i="67"/>
  <c r="M27" i="67" s="1"/>
  <c r="N27" i="67" s="1"/>
  <c r="I27" i="67"/>
  <c r="E27" i="67"/>
  <c r="J152" i="67"/>
  <c r="I152" i="67"/>
  <c r="E152" i="67"/>
  <c r="J85" i="67"/>
  <c r="I85" i="67"/>
  <c r="K85" i="67" s="1"/>
  <c r="L85" i="67" s="1"/>
  <c r="E85" i="67"/>
  <c r="J49" i="67"/>
  <c r="I49" i="67"/>
  <c r="K49" i="67" s="1"/>
  <c r="L49" i="67" s="1"/>
  <c r="E49" i="67"/>
  <c r="J149" i="67"/>
  <c r="I149" i="67"/>
  <c r="E149" i="67"/>
  <c r="J206" i="67"/>
  <c r="I206" i="67"/>
  <c r="H206" i="67" s="1"/>
  <c r="E206" i="67"/>
  <c r="J132" i="67"/>
  <c r="I132" i="67"/>
  <c r="K132" i="67" s="1"/>
  <c r="L132" i="67" s="1"/>
  <c r="E132" i="67"/>
  <c r="J72" i="67"/>
  <c r="M72" i="67" s="1"/>
  <c r="N72" i="67" s="1"/>
  <c r="I72" i="67"/>
  <c r="E72" i="67"/>
  <c r="J29" i="67"/>
  <c r="I29" i="67"/>
  <c r="K29" i="67" s="1"/>
  <c r="L29" i="67" s="1"/>
  <c r="E29" i="67"/>
  <c r="J212" i="67"/>
  <c r="I212" i="67"/>
  <c r="K212" i="67" s="1"/>
  <c r="L212" i="67" s="1"/>
  <c r="E212" i="67"/>
  <c r="J156" i="67"/>
  <c r="I156" i="67"/>
  <c r="E156" i="67"/>
  <c r="J124" i="67"/>
  <c r="I124" i="67"/>
  <c r="E124" i="67"/>
  <c r="J143" i="67"/>
  <c r="M143" i="67" s="1"/>
  <c r="N143" i="67" s="1"/>
  <c r="I143" i="67"/>
  <c r="E143" i="67"/>
  <c r="J119" i="67"/>
  <c r="M119" i="67" s="1"/>
  <c r="N119" i="67" s="1"/>
  <c r="I119" i="67"/>
  <c r="K119" i="67" s="1"/>
  <c r="L119" i="67" s="1"/>
  <c r="E119" i="67"/>
  <c r="J127" i="67"/>
  <c r="I127" i="67"/>
  <c r="K127" i="67" s="1"/>
  <c r="L127" i="67" s="1"/>
  <c r="E127" i="67"/>
  <c r="J54" i="67"/>
  <c r="I54" i="67"/>
  <c r="K54" i="67" s="1"/>
  <c r="L54" i="67" s="1"/>
  <c r="E54" i="67"/>
  <c r="J148" i="67"/>
  <c r="I148" i="67"/>
  <c r="E148" i="67"/>
  <c r="J20" i="67"/>
  <c r="I20" i="67"/>
  <c r="E20" i="67"/>
  <c r="J154" i="67"/>
  <c r="M154" i="67" s="1"/>
  <c r="N154" i="67" s="1"/>
  <c r="I154" i="67"/>
  <c r="K154" i="67" s="1"/>
  <c r="L154" i="67" s="1"/>
  <c r="E154" i="67"/>
  <c r="J184" i="67"/>
  <c r="M184" i="67" s="1"/>
  <c r="N184" i="67" s="1"/>
  <c r="I184" i="67"/>
  <c r="E184" i="67"/>
  <c r="J205" i="67"/>
  <c r="I205" i="67"/>
  <c r="K205" i="67" s="1"/>
  <c r="L205" i="67" s="1"/>
  <c r="E205" i="67"/>
  <c r="J115" i="67"/>
  <c r="M115" i="67" s="1"/>
  <c r="N115" i="67" s="1"/>
  <c r="I115" i="67"/>
  <c r="E115" i="67"/>
  <c r="J216" i="67"/>
  <c r="I216" i="67"/>
  <c r="K216" i="67" s="1"/>
  <c r="L216" i="67" s="1"/>
  <c r="E216" i="67"/>
  <c r="J178" i="67"/>
  <c r="I178" i="67"/>
  <c r="E178" i="67"/>
  <c r="J128" i="67"/>
  <c r="M128" i="67" s="1"/>
  <c r="I128" i="67"/>
  <c r="K128" i="67" s="1"/>
  <c r="L128" i="67" s="1"/>
  <c r="E128" i="67"/>
  <c r="J153" i="67"/>
  <c r="I153" i="67"/>
  <c r="E153" i="67"/>
  <c r="J106" i="67"/>
  <c r="I106" i="67"/>
  <c r="K106" i="67" s="1"/>
  <c r="L106" i="67" s="1"/>
  <c r="E106" i="67"/>
  <c r="J225" i="67"/>
  <c r="I225" i="67"/>
  <c r="K225" i="67" s="1"/>
  <c r="L225" i="67" s="1"/>
  <c r="E225" i="67"/>
  <c r="J221" i="67"/>
  <c r="I221" i="67"/>
  <c r="K221" i="67" s="1"/>
  <c r="L221" i="67" s="1"/>
  <c r="E221" i="67"/>
  <c r="J22" i="67"/>
  <c r="I22" i="67"/>
  <c r="E22" i="67"/>
  <c r="J202" i="67"/>
  <c r="I202" i="67"/>
  <c r="K202" i="67" s="1"/>
  <c r="L202" i="67" s="1"/>
  <c r="E202" i="67"/>
  <c r="J60" i="67"/>
  <c r="I60" i="67"/>
  <c r="E60" i="67"/>
  <c r="J48" i="67"/>
  <c r="I48" i="67"/>
  <c r="E48" i="67"/>
  <c r="H52" i="67" l="1"/>
  <c r="H155" i="67"/>
  <c r="H191" i="67"/>
  <c r="H197" i="67"/>
  <c r="S197" i="67" s="1"/>
  <c r="H194" i="67"/>
  <c r="H60" i="67"/>
  <c r="S60" i="67" s="1"/>
  <c r="H85" i="67"/>
  <c r="H193" i="67"/>
  <c r="S193" i="67" s="1"/>
  <c r="H121" i="67"/>
  <c r="O121" i="67" s="1"/>
  <c r="P121" i="67" s="1"/>
  <c r="H47" i="67"/>
  <c r="H44" i="67"/>
  <c r="H115" i="67"/>
  <c r="S115" i="67" s="1"/>
  <c r="H219" i="67"/>
  <c r="O219" i="67" s="1"/>
  <c r="P219" i="67" s="1"/>
  <c r="H25" i="67"/>
  <c r="S25" i="67" s="1"/>
  <c r="H88" i="67"/>
  <c r="H53" i="67"/>
  <c r="S53" i="67" s="1"/>
  <c r="H130" i="67"/>
  <c r="S130" i="67" s="1"/>
  <c r="H51" i="67"/>
  <c r="H71" i="67"/>
  <c r="H208" i="67"/>
  <c r="S208" i="67" s="1"/>
  <c r="H176" i="67"/>
  <c r="S176" i="67" s="1"/>
  <c r="H57" i="67"/>
  <c r="H112" i="67"/>
  <c r="H66" i="67"/>
  <c r="O66" i="67" s="1"/>
  <c r="P66" i="67" s="1"/>
  <c r="H222" i="67"/>
  <c r="S222" i="67" s="1"/>
  <c r="O155" i="67"/>
  <c r="P155" i="67" s="1"/>
  <c r="H55" i="67"/>
  <c r="K42" i="67"/>
  <c r="L42" i="67" s="1"/>
  <c r="O130" i="67"/>
  <c r="P130" i="67" s="1"/>
  <c r="K191" i="67"/>
  <c r="L191" i="67" s="1"/>
  <c r="H184" i="67"/>
  <c r="S184" i="67" s="1"/>
  <c r="H54" i="67"/>
  <c r="S54" i="67" s="1"/>
  <c r="H119" i="67"/>
  <c r="S119" i="67" s="1"/>
  <c r="H72" i="67"/>
  <c r="H26" i="67"/>
  <c r="H18" i="67"/>
  <c r="S18" i="67" s="1"/>
  <c r="K99" i="67"/>
  <c r="L99" i="67" s="1"/>
  <c r="K44" i="67"/>
  <c r="L44" i="67" s="1"/>
  <c r="H36" i="67"/>
  <c r="H140" i="67"/>
  <c r="O140" i="67" s="1"/>
  <c r="P140" i="67" s="1"/>
  <c r="H29" i="67"/>
  <c r="O29" i="67" s="1"/>
  <c r="P29" i="67" s="1"/>
  <c r="H161" i="67"/>
  <c r="H196" i="67"/>
  <c r="H182" i="67"/>
  <c r="O182" i="67" s="1"/>
  <c r="P182" i="67" s="1"/>
  <c r="H83" i="67"/>
  <c r="S83" i="67" s="1"/>
  <c r="H214" i="67"/>
  <c r="H100" i="67"/>
  <c r="H211" i="67"/>
  <c r="S211" i="67" s="1"/>
  <c r="H147" i="67"/>
  <c r="O147" i="67" s="1"/>
  <c r="P147" i="67" s="1"/>
  <c r="H172" i="67"/>
  <c r="K66" i="67"/>
  <c r="L66" i="67" s="1"/>
  <c r="H128" i="67"/>
  <c r="O128" i="67" s="1"/>
  <c r="P128" i="67" s="1"/>
  <c r="K184" i="67"/>
  <c r="L184" i="67" s="1"/>
  <c r="H132" i="67"/>
  <c r="H138" i="67"/>
  <c r="K155" i="67"/>
  <c r="L155" i="67" s="1"/>
  <c r="K102" i="67"/>
  <c r="L102" i="67" s="1"/>
  <c r="H180" i="67"/>
  <c r="K208" i="67"/>
  <c r="L208" i="67" s="1"/>
  <c r="K140" i="67"/>
  <c r="L140" i="67" s="1"/>
  <c r="H224" i="67"/>
  <c r="O224" i="67" s="1"/>
  <c r="P224" i="67" s="1"/>
  <c r="H87" i="67"/>
  <c r="H117" i="67"/>
  <c r="S117" i="67" s="1"/>
  <c r="H48" i="67"/>
  <c r="S48" i="67" s="1"/>
  <c r="K60" i="67"/>
  <c r="L60" i="67" s="1"/>
  <c r="H202" i="67"/>
  <c r="H205" i="67"/>
  <c r="H152" i="67"/>
  <c r="O152" i="67" s="1"/>
  <c r="P152" i="67" s="1"/>
  <c r="H111" i="67"/>
  <c r="S111" i="67" s="1"/>
  <c r="K88" i="67"/>
  <c r="L88" i="67" s="1"/>
  <c r="H61" i="67"/>
  <c r="S61" i="67" s="1"/>
  <c r="K51" i="67"/>
  <c r="L51" i="67" s="1"/>
  <c r="K18" i="67"/>
  <c r="L18" i="67" s="1"/>
  <c r="H215" i="67"/>
  <c r="H65" i="67"/>
  <c r="O65" i="67" s="1"/>
  <c r="P65" i="67" s="1"/>
  <c r="H129" i="67"/>
  <c r="O129" i="67" s="1"/>
  <c r="P129" i="67" s="1"/>
  <c r="K213" i="67"/>
  <c r="L213" i="67" s="1"/>
  <c r="H213" i="67"/>
  <c r="H166" i="67"/>
  <c r="O166" i="67" s="1"/>
  <c r="P166" i="67" s="1"/>
  <c r="K166" i="67"/>
  <c r="L166" i="67" s="1"/>
  <c r="H162" i="67"/>
  <c r="S162" i="67" s="1"/>
  <c r="K162" i="67"/>
  <c r="L162" i="67" s="1"/>
  <c r="O51" i="67"/>
  <c r="P51" i="67" s="1"/>
  <c r="S51" i="67"/>
  <c r="H78" i="67"/>
  <c r="O78" i="67" s="1"/>
  <c r="P78" i="67" s="1"/>
  <c r="K78" i="67"/>
  <c r="L78" i="67" s="1"/>
  <c r="H159" i="67"/>
  <c r="O159" i="67" s="1"/>
  <c r="P159" i="67" s="1"/>
  <c r="K159" i="67"/>
  <c r="L159" i="67" s="1"/>
  <c r="H106" i="67"/>
  <c r="O106" i="67" s="1"/>
  <c r="P106" i="67" s="1"/>
  <c r="H21" i="67"/>
  <c r="K21" i="67"/>
  <c r="L21" i="67" s="1"/>
  <c r="H41" i="67"/>
  <c r="S41" i="67" s="1"/>
  <c r="K41" i="67"/>
  <c r="L41" i="67" s="1"/>
  <c r="H110" i="67"/>
  <c r="K110" i="67"/>
  <c r="L110" i="67" s="1"/>
  <c r="H158" i="67"/>
  <c r="S158" i="67" s="1"/>
  <c r="K158" i="67"/>
  <c r="L158" i="67" s="1"/>
  <c r="H98" i="67"/>
  <c r="K98" i="67"/>
  <c r="L98" i="67" s="1"/>
  <c r="K115" i="67"/>
  <c r="L115" i="67" s="1"/>
  <c r="K148" i="67"/>
  <c r="L148" i="67" s="1"/>
  <c r="H148" i="67"/>
  <c r="K156" i="67"/>
  <c r="L156" i="67" s="1"/>
  <c r="H156" i="67"/>
  <c r="S156" i="67" s="1"/>
  <c r="H201" i="67"/>
  <c r="S201" i="67" s="1"/>
  <c r="K201" i="67"/>
  <c r="L201" i="67" s="1"/>
  <c r="H109" i="67"/>
  <c r="S109" i="67" s="1"/>
  <c r="H37" i="67"/>
  <c r="O37" i="67" s="1"/>
  <c r="P37" i="67" s="1"/>
  <c r="K37" i="67"/>
  <c r="L37" i="67" s="1"/>
  <c r="H62" i="67"/>
  <c r="O191" i="67"/>
  <c r="P191" i="67" s="1"/>
  <c r="H142" i="67"/>
  <c r="S142" i="67" s="1"/>
  <c r="K142" i="67"/>
  <c r="L142" i="67" s="1"/>
  <c r="H69" i="67"/>
  <c r="S69" i="67" s="1"/>
  <c r="K69" i="67"/>
  <c r="L69" i="67" s="1"/>
  <c r="H50" i="67"/>
  <c r="O50" i="67" s="1"/>
  <c r="P50" i="67" s="1"/>
  <c r="K50" i="67"/>
  <c r="L50" i="67" s="1"/>
  <c r="K218" i="67"/>
  <c r="L218" i="67" s="1"/>
  <c r="H218" i="67"/>
  <c r="O218" i="67" s="1"/>
  <c r="P218" i="67" s="1"/>
  <c r="H125" i="67"/>
  <c r="O125" i="67" s="1"/>
  <c r="P125" i="67" s="1"/>
  <c r="H165" i="67"/>
  <c r="S165" i="67" s="1"/>
  <c r="H217" i="67"/>
  <c r="H187" i="67"/>
  <c r="S187" i="67" s="1"/>
  <c r="K187" i="67"/>
  <c r="L187" i="67" s="1"/>
  <c r="K149" i="67"/>
  <c r="L149" i="67" s="1"/>
  <c r="H149" i="67"/>
  <c r="S149" i="67" s="1"/>
  <c r="H173" i="67"/>
  <c r="S173" i="67" s="1"/>
  <c r="K173" i="67"/>
  <c r="L173" i="67" s="1"/>
  <c r="M211" i="67"/>
  <c r="N211" i="67" s="1"/>
  <c r="H35" i="67"/>
  <c r="S35" i="67" s="1"/>
  <c r="K35" i="67"/>
  <c r="L35" i="67" s="1"/>
  <c r="H113" i="67"/>
  <c r="O113" i="67" s="1"/>
  <c r="P113" i="67" s="1"/>
  <c r="K113" i="67"/>
  <c r="L113" i="67" s="1"/>
  <c r="H221" i="67"/>
  <c r="H225" i="67"/>
  <c r="S225" i="67" s="1"/>
  <c r="H216" i="67"/>
  <c r="S216" i="67" s="1"/>
  <c r="H154" i="67"/>
  <c r="O154" i="67" s="1"/>
  <c r="P154" i="67" s="1"/>
  <c r="K143" i="67"/>
  <c r="L143" i="67" s="1"/>
  <c r="H143" i="67"/>
  <c r="O143" i="67" s="1"/>
  <c r="P143" i="67" s="1"/>
  <c r="H27" i="67"/>
  <c r="O27" i="67" s="1"/>
  <c r="P27" i="67" s="1"/>
  <c r="K27" i="67"/>
  <c r="L27" i="67" s="1"/>
  <c r="H96" i="67"/>
  <c r="S96" i="67" s="1"/>
  <c r="K96" i="67"/>
  <c r="L96" i="67" s="1"/>
  <c r="H104" i="67"/>
  <c r="S104" i="67" s="1"/>
  <c r="H94" i="67"/>
  <c r="S94" i="67" s="1"/>
  <c r="K94" i="67"/>
  <c r="L94" i="67" s="1"/>
  <c r="H137" i="67"/>
  <c r="S137" i="67" s="1"/>
  <c r="H163" i="67"/>
  <c r="O163" i="67" s="1"/>
  <c r="P163" i="67" s="1"/>
  <c r="K163" i="67"/>
  <c r="L163" i="67" s="1"/>
  <c r="H227" i="67"/>
  <c r="H33" i="67"/>
  <c r="O33" i="67" s="1"/>
  <c r="P33" i="67" s="1"/>
  <c r="H95" i="67"/>
  <c r="O95" i="67" s="1"/>
  <c r="P95" i="67" s="1"/>
  <c r="H175" i="67"/>
  <c r="S175" i="67" s="1"/>
  <c r="H134" i="67"/>
  <c r="O134" i="67" s="1"/>
  <c r="P134" i="67" s="1"/>
  <c r="K134" i="67"/>
  <c r="L134" i="67" s="1"/>
  <c r="H200" i="67"/>
  <c r="S200" i="67" s="1"/>
  <c r="K200" i="67"/>
  <c r="L200" i="67" s="1"/>
  <c r="H133" i="67"/>
  <c r="S133" i="67" s="1"/>
  <c r="K133" i="67"/>
  <c r="L133" i="67" s="1"/>
  <c r="H74" i="67"/>
  <c r="S74" i="67" s="1"/>
  <c r="H169" i="67"/>
  <c r="S169" i="67" s="1"/>
  <c r="K169" i="67"/>
  <c r="L169" i="67" s="1"/>
  <c r="H157" i="67"/>
  <c r="K157" i="67"/>
  <c r="L157" i="67" s="1"/>
  <c r="H126" i="67"/>
  <c r="S126" i="67" s="1"/>
  <c r="H118" i="67"/>
  <c r="K118" i="67"/>
  <c r="L118" i="67" s="1"/>
  <c r="H168" i="67"/>
  <c r="O168" i="67" s="1"/>
  <c r="P168" i="67" s="1"/>
  <c r="H135" i="67"/>
  <c r="S135" i="67" s="1"/>
  <c r="H144" i="67"/>
  <c r="H212" i="67"/>
  <c r="O212" i="67" s="1"/>
  <c r="P212" i="67" s="1"/>
  <c r="H58" i="67"/>
  <c r="H80" i="67"/>
  <c r="O80" i="67" s="1"/>
  <c r="P80" i="67" s="1"/>
  <c r="H226" i="67"/>
  <c r="H183" i="67"/>
  <c r="O183" i="67" s="1"/>
  <c r="P183" i="67" s="1"/>
  <c r="H67" i="67"/>
  <c r="H59" i="67"/>
  <c r="O59" i="67" s="1"/>
  <c r="P59" i="67" s="1"/>
  <c r="H64" i="67"/>
  <c r="H68" i="67"/>
  <c r="S68" i="67" s="1"/>
  <c r="H107" i="67"/>
  <c r="H146" i="67"/>
  <c r="O146" i="67" s="1"/>
  <c r="P146" i="67" s="1"/>
  <c r="H199" i="67"/>
  <c r="H84" i="67"/>
  <c r="H204" i="67"/>
  <c r="O204" i="67" s="1"/>
  <c r="P204" i="67" s="1"/>
  <c r="H189" i="67"/>
  <c r="O189" i="67" s="1"/>
  <c r="P189" i="67" s="1"/>
  <c r="H160" i="67"/>
  <c r="H24" i="67"/>
  <c r="S24" i="67" s="1"/>
  <c r="H45" i="67"/>
  <c r="H34" i="67"/>
  <c r="S34" i="67" s="1"/>
  <c r="H73" i="67"/>
  <c r="H49" i="67"/>
  <c r="O49" i="67" s="1"/>
  <c r="P49" i="67" s="1"/>
  <c r="H188" i="67"/>
  <c r="H38" i="67"/>
  <c r="O38" i="67" s="1"/>
  <c r="P38" i="67" s="1"/>
  <c r="H103" i="67"/>
  <c r="H75" i="67"/>
  <c r="S75" i="67" s="1"/>
  <c r="H151" i="67"/>
  <c r="H93" i="67"/>
  <c r="O93" i="67" s="1"/>
  <c r="P93" i="67" s="1"/>
  <c r="H16" i="67"/>
  <c r="H164" i="67"/>
  <c r="S164" i="67" s="1"/>
  <c r="H30" i="67"/>
  <c r="S30" i="67" s="1"/>
  <c r="H40" i="67"/>
  <c r="S40" i="67" s="1"/>
  <c r="H177" i="67"/>
  <c r="S177" i="67" s="1"/>
  <c r="H70" i="67"/>
  <c r="S70" i="67" s="1"/>
  <c r="H192" i="67"/>
  <c r="S192" i="67" s="1"/>
  <c r="H223" i="67"/>
  <c r="O223" i="67" s="1"/>
  <c r="P223" i="67" s="1"/>
  <c r="H89" i="67"/>
  <c r="O135" i="67"/>
  <c r="P135" i="67" s="1"/>
  <c r="H22" i="67"/>
  <c r="K22" i="67"/>
  <c r="L22" i="67" s="1"/>
  <c r="S219" i="67"/>
  <c r="O60" i="67"/>
  <c r="P60" i="67" s="1"/>
  <c r="S205" i="67"/>
  <c r="O205" i="67"/>
  <c r="P205" i="67" s="1"/>
  <c r="M127" i="67"/>
  <c r="N127" i="67" s="1"/>
  <c r="H127" i="67"/>
  <c r="O58" i="67"/>
  <c r="P58" i="67" s="1"/>
  <c r="S58" i="67"/>
  <c r="S80" i="67"/>
  <c r="O226" i="67"/>
  <c r="P226" i="67" s="1"/>
  <c r="S226" i="67"/>
  <c r="S67" i="67"/>
  <c r="O67" i="67"/>
  <c r="P67" i="67" s="1"/>
  <c r="O88" i="67"/>
  <c r="P88" i="67" s="1"/>
  <c r="S88" i="67"/>
  <c r="S59" i="67"/>
  <c r="O64" i="67"/>
  <c r="P64" i="67" s="1"/>
  <c r="S64" i="67"/>
  <c r="H153" i="67"/>
  <c r="K153" i="67"/>
  <c r="L153" i="67" s="1"/>
  <c r="H178" i="67"/>
  <c r="K178" i="67"/>
  <c r="L178" i="67" s="1"/>
  <c r="O184" i="67"/>
  <c r="P184" i="67" s="1"/>
  <c r="H20" i="67"/>
  <c r="K20" i="67"/>
  <c r="L20" i="67" s="1"/>
  <c r="S148" i="67"/>
  <c r="O148" i="67"/>
  <c r="P148" i="67" s="1"/>
  <c r="O119" i="67"/>
  <c r="P119" i="67" s="1"/>
  <c r="H124" i="67"/>
  <c r="K124" i="67"/>
  <c r="L124" i="67" s="1"/>
  <c r="S29" i="67"/>
  <c r="O72" i="67"/>
  <c r="P72" i="67" s="1"/>
  <c r="S72" i="67"/>
  <c r="O138" i="67"/>
  <c r="P138" i="67" s="1"/>
  <c r="S138" i="67"/>
  <c r="O188" i="67"/>
  <c r="P188" i="67" s="1"/>
  <c r="S188" i="67"/>
  <c r="O26" i="67"/>
  <c r="P26" i="67" s="1"/>
  <c r="S26" i="67"/>
  <c r="O103" i="67"/>
  <c r="P103" i="67" s="1"/>
  <c r="S103" i="67"/>
  <c r="O151" i="67"/>
  <c r="P151" i="67" s="1"/>
  <c r="S151" i="67"/>
  <c r="S16" i="67"/>
  <c r="O16" i="67"/>
  <c r="P16" i="67" s="1"/>
  <c r="S221" i="67"/>
  <c r="O221" i="67"/>
  <c r="P221" i="67" s="1"/>
  <c r="S143" i="67"/>
  <c r="S52" i="67"/>
  <c r="O52" i="67"/>
  <c r="P52" i="67" s="1"/>
  <c r="O62" i="67"/>
  <c r="P62" i="67" s="1"/>
  <c r="S62" i="67"/>
  <c r="S21" i="67"/>
  <c r="O21" i="67"/>
  <c r="P21" i="67" s="1"/>
  <c r="N128" i="67"/>
  <c r="O202" i="67"/>
  <c r="P202" i="67" s="1"/>
  <c r="S202" i="67"/>
  <c r="O132" i="67"/>
  <c r="P132" i="67" s="1"/>
  <c r="S132" i="67"/>
  <c r="S206" i="67"/>
  <c r="O206" i="67"/>
  <c r="P206" i="67" s="1"/>
  <c r="O85" i="67"/>
  <c r="P85" i="67" s="1"/>
  <c r="S85" i="67"/>
  <c r="S227" i="67"/>
  <c r="O227" i="67"/>
  <c r="P227" i="67" s="1"/>
  <c r="O214" i="67"/>
  <c r="P214" i="67" s="1"/>
  <c r="S214" i="67"/>
  <c r="K97" i="67"/>
  <c r="L97" i="67" s="1"/>
  <c r="H97" i="67"/>
  <c r="S159" i="67"/>
  <c r="O144" i="67"/>
  <c r="P144" i="67" s="1"/>
  <c r="S144" i="67"/>
  <c r="I228" i="67"/>
  <c r="O149" i="67"/>
  <c r="P149" i="67" s="1"/>
  <c r="O96" i="67"/>
  <c r="P96" i="67" s="1"/>
  <c r="S191" i="67"/>
  <c r="O137" i="67"/>
  <c r="P137" i="67" s="1"/>
  <c r="O25" i="67"/>
  <c r="P25" i="67" s="1"/>
  <c r="O69" i="67"/>
  <c r="P69" i="67" s="1"/>
  <c r="H136" i="67"/>
  <c r="H210" i="67"/>
  <c r="H56" i="67"/>
  <c r="H203" i="67"/>
  <c r="H82" i="67"/>
  <c r="H92" i="67"/>
  <c r="K92" i="67"/>
  <c r="L92" i="67" s="1"/>
  <c r="H123" i="67"/>
  <c r="O133" i="67"/>
  <c r="P133" i="67" s="1"/>
  <c r="H31" i="67"/>
  <c r="K31" i="67"/>
  <c r="L31" i="67" s="1"/>
  <c r="O44" i="67"/>
  <c r="P44" i="67" s="1"/>
  <c r="S44" i="67"/>
  <c r="O57" i="67"/>
  <c r="P57" i="67" s="1"/>
  <c r="S57" i="67"/>
  <c r="K72" i="67"/>
  <c r="L72" i="67" s="1"/>
  <c r="K206" i="67"/>
  <c r="L206" i="67" s="1"/>
  <c r="K152" i="67"/>
  <c r="L152" i="67" s="1"/>
  <c r="K52" i="67"/>
  <c r="L52" i="67" s="1"/>
  <c r="K219" i="67"/>
  <c r="L219" i="67" s="1"/>
  <c r="K111" i="67"/>
  <c r="L111" i="67" s="1"/>
  <c r="K188" i="67"/>
  <c r="L188" i="67" s="1"/>
  <c r="H179" i="67"/>
  <c r="H207" i="67"/>
  <c r="K103" i="67"/>
  <c r="L103" i="67" s="1"/>
  <c r="K67" i="67"/>
  <c r="L67" i="67" s="1"/>
  <c r="K75" i="67"/>
  <c r="L75" i="67" s="1"/>
  <c r="K227" i="67"/>
  <c r="L227" i="67" s="1"/>
  <c r="K33" i="67"/>
  <c r="L33" i="67" s="1"/>
  <c r="K93" i="67"/>
  <c r="L93" i="67" s="1"/>
  <c r="S155" i="67"/>
  <c r="K53" i="67"/>
  <c r="L53" i="67" s="1"/>
  <c r="O102" i="67"/>
  <c r="P102" i="67" s="1"/>
  <c r="H114" i="67"/>
  <c r="K114" i="67"/>
  <c r="L114" i="67" s="1"/>
  <c r="O180" i="67"/>
  <c r="P180" i="67" s="1"/>
  <c r="S180" i="67"/>
  <c r="H220" i="67"/>
  <c r="K220" i="67"/>
  <c r="L220" i="67" s="1"/>
  <c r="S161" i="67"/>
  <c r="O161" i="67"/>
  <c r="P161" i="67" s="1"/>
  <c r="S110" i="67"/>
  <c r="O110" i="67"/>
  <c r="P110" i="67" s="1"/>
  <c r="O199" i="67"/>
  <c r="P199" i="67" s="1"/>
  <c r="S199" i="67"/>
  <c r="H91" i="67"/>
  <c r="K91" i="67"/>
  <c r="L91" i="67" s="1"/>
  <c r="H190" i="67"/>
  <c r="K190" i="67"/>
  <c r="L190" i="67" s="1"/>
  <c r="H116" i="67"/>
  <c r="K116" i="67"/>
  <c r="L116" i="67" s="1"/>
  <c r="O89" i="67"/>
  <c r="P89" i="67" s="1"/>
  <c r="S89" i="67"/>
  <c r="S107" i="67"/>
  <c r="O107" i="67"/>
  <c r="P107" i="67" s="1"/>
  <c r="H76" i="67"/>
  <c r="K76" i="67"/>
  <c r="L76" i="67" s="1"/>
  <c r="J228" i="67"/>
  <c r="E228" i="67"/>
  <c r="K48" i="67"/>
  <c r="H101" i="67"/>
  <c r="K101" i="67"/>
  <c r="L101" i="67" s="1"/>
  <c r="H198" i="67"/>
  <c r="H170" i="67"/>
  <c r="K170" i="67"/>
  <c r="L170" i="67" s="1"/>
  <c r="S47" i="67"/>
  <c r="O47" i="67"/>
  <c r="P47" i="67" s="1"/>
  <c r="S134" i="67"/>
  <c r="H120" i="67"/>
  <c r="H63" i="67"/>
  <c r="K63" i="67"/>
  <c r="L63" i="67" s="1"/>
  <c r="S196" i="67"/>
  <c r="O196" i="67"/>
  <c r="P196" i="67" s="1"/>
  <c r="S204" i="67"/>
  <c r="K198" i="67"/>
  <c r="L198" i="67" s="1"/>
  <c r="K180" i="67"/>
  <c r="L180" i="67" s="1"/>
  <c r="K203" i="67"/>
  <c r="L203" i="67" s="1"/>
  <c r="K82" i="67"/>
  <c r="L82" i="67" s="1"/>
  <c r="K107" i="67"/>
  <c r="L107" i="67" s="1"/>
  <c r="K123" i="67"/>
  <c r="L123" i="67" s="1"/>
  <c r="K199" i="67"/>
  <c r="L199" i="67" s="1"/>
  <c r="K120" i="67"/>
  <c r="L120" i="67" s="1"/>
  <c r="K84" i="67"/>
  <c r="L84" i="67" s="1"/>
  <c r="H77" i="67"/>
  <c r="K77" i="67"/>
  <c r="L77" i="67" s="1"/>
  <c r="H23" i="67"/>
  <c r="K23" i="67"/>
  <c r="L23" i="67" s="1"/>
  <c r="O83" i="67"/>
  <c r="P83" i="67" s="1"/>
  <c r="H86" i="67"/>
  <c r="K86" i="67"/>
  <c r="L86" i="67" s="1"/>
  <c r="S108" i="67"/>
  <c r="O108" i="67"/>
  <c r="P108" i="67" s="1"/>
  <c r="H79" i="67"/>
  <c r="K79" i="67"/>
  <c r="L79" i="67" s="1"/>
  <c r="O177" i="67"/>
  <c r="P177" i="67" s="1"/>
  <c r="O160" i="67"/>
  <c r="P160" i="67" s="1"/>
  <c r="S160" i="67"/>
  <c r="O100" i="67"/>
  <c r="P100" i="67" s="1"/>
  <c r="S100" i="67"/>
  <c r="O173" i="67"/>
  <c r="P173" i="67" s="1"/>
  <c r="O73" i="67"/>
  <c r="P73" i="67" s="1"/>
  <c r="S73" i="67"/>
  <c r="H32" i="67"/>
  <c r="O55" i="67"/>
  <c r="P55" i="67" s="1"/>
  <c r="S55" i="67"/>
  <c r="S78" i="67"/>
  <c r="O71" i="67"/>
  <c r="P71" i="67" s="1"/>
  <c r="S71" i="67"/>
  <c r="H122" i="67"/>
  <c r="K122" i="67"/>
  <c r="L122" i="67" s="1"/>
  <c r="H39" i="67"/>
  <c r="K39" i="67"/>
  <c r="L39" i="67" s="1"/>
  <c r="K150" i="67"/>
  <c r="L150" i="67" s="1"/>
  <c r="H150" i="67"/>
  <c r="H195" i="67"/>
  <c r="K195" i="67"/>
  <c r="L195" i="67" s="1"/>
  <c r="O40" i="67"/>
  <c r="P40" i="67" s="1"/>
  <c r="H209" i="67"/>
  <c r="K209" i="67"/>
  <c r="L209" i="67" s="1"/>
  <c r="S99" i="67"/>
  <c r="O99" i="67"/>
  <c r="P99" i="67" s="1"/>
  <c r="S215" i="67"/>
  <c r="O215" i="67"/>
  <c r="P215" i="67" s="1"/>
  <c r="H46" i="67"/>
  <c r="K46" i="67"/>
  <c r="L46" i="67" s="1"/>
  <c r="H105" i="67"/>
  <c r="K105" i="67"/>
  <c r="L105" i="67" s="1"/>
  <c r="S36" i="67"/>
  <c r="O36" i="67"/>
  <c r="P36" i="67" s="1"/>
  <c r="M174" i="67"/>
  <c r="N174" i="67" s="1"/>
  <c r="H174" i="67"/>
  <c r="H90" i="67"/>
  <c r="K90" i="67"/>
  <c r="L90" i="67" s="1"/>
  <c r="O118" i="67"/>
  <c r="P118" i="67" s="1"/>
  <c r="S118" i="67"/>
  <c r="H17" i="67"/>
  <c r="S45" i="67"/>
  <c r="O45" i="67"/>
  <c r="P45" i="67" s="1"/>
  <c r="H186" i="67"/>
  <c r="K186" i="67"/>
  <c r="L186" i="67" s="1"/>
  <c r="S172" i="67"/>
  <c r="O172" i="67"/>
  <c r="P172" i="67" s="1"/>
  <c r="H28" i="67"/>
  <c r="O42" i="67"/>
  <c r="P42" i="67" s="1"/>
  <c r="O192" i="67"/>
  <c r="P192" i="67" s="1"/>
  <c r="H141" i="67"/>
  <c r="K141" i="67"/>
  <c r="L141" i="67" s="1"/>
  <c r="H145" i="67"/>
  <c r="K145" i="67"/>
  <c r="L145" i="67" s="1"/>
  <c r="O112" i="67"/>
  <c r="P112" i="67" s="1"/>
  <c r="S112" i="67"/>
  <c r="S168" i="67"/>
  <c r="H139" i="67"/>
  <c r="K139" i="67"/>
  <c r="L139" i="67" s="1"/>
  <c r="O213" i="67"/>
  <c r="P213" i="67" s="1"/>
  <c r="S213" i="67"/>
  <c r="H43" i="67"/>
  <c r="H171" i="67"/>
  <c r="K171" i="67"/>
  <c r="L171" i="67" s="1"/>
  <c r="O217" i="67"/>
  <c r="P217" i="67" s="1"/>
  <c r="S217" i="67"/>
  <c r="O117" i="67"/>
  <c r="P117" i="67" s="1"/>
  <c r="H131" i="67"/>
  <c r="H181" i="67"/>
  <c r="K181" i="67"/>
  <c r="L181" i="67" s="1"/>
  <c r="S224" i="67"/>
  <c r="O35" i="67"/>
  <c r="P35" i="67" s="1"/>
  <c r="H19" i="67"/>
  <c r="K19" i="67"/>
  <c r="L19" i="67" s="1"/>
  <c r="O126" i="67"/>
  <c r="P126" i="67" s="1"/>
  <c r="O87" i="67"/>
  <c r="P87" i="67" s="1"/>
  <c r="S87" i="67"/>
  <c r="H185" i="67"/>
  <c r="K185" i="67"/>
  <c r="L185" i="67" s="1"/>
  <c r="H81" i="67"/>
  <c r="H167" i="67"/>
  <c r="K167" i="67"/>
  <c r="L167" i="67" s="1"/>
  <c r="G228" i="66"/>
  <c r="F228" i="66"/>
  <c r="J83" i="66"/>
  <c r="I83" i="66"/>
  <c r="E83" i="66"/>
  <c r="J67" i="66"/>
  <c r="I67" i="66"/>
  <c r="K67" i="66" s="1"/>
  <c r="L67" i="66" s="1"/>
  <c r="E67" i="66"/>
  <c r="J21" i="66"/>
  <c r="I21" i="66"/>
  <c r="E21" i="66"/>
  <c r="J187" i="66"/>
  <c r="I187" i="66"/>
  <c r="E187" i="66"/>
  <c r="J208" i="66"/>
  <c r="I208" i="66"/>
  <c r="E208" i="66"/>
  <c r="J167" i="66"/>
  <c r="I167" i="66"/>
  <c r="K167" i="66" s="1"/>
  <c r="L167" i="66" s="1"/>
  <c r="E167" i="66"/>
  <c r="J20" i="66"/>
  <c r="H20" i="66" s="1"/>
  <c r="I20" i="66"/>
  <c r="K20" i="66" s="1"/>
  <c r="L20" i="66" s="1"/>
  <c r="E20" i="66"/>
  <c r="J111" i="66"/>
  <c r="I111" i="66"/>
  <c r="E111" i="66"/>
  <c r="J53" i="66"/>
  <c r="M53" i="66" s="1"/>
  <c r="N53" i="66" s="1"/>
  <c r="I53" i="66"/>
  <c r="E53" i="66"/>
  <c r="J138" i="66"/>
  <c r="M138" i="66" s="1"/>
  <c r="N138" i="66" s="1"/>
  <c r="I138" i="66"/>
  <c r="K138" i="66" s="1"/>
  <c r="L138" i="66" s="1"/>
  <c r="E138" i="66"/>
  <c r="J218" i="66"/>
  <c r="I218" i="66"/>
  <c r="E218" i="66"/>
  <c r="J26" i="66"/>
  <c r="I26" i="66"/>
  <c r="K26" i="66" s="1"/>
  <c r="L26" i="66" s="1"/>
  <c r="E26" i="66"/>
  <c r="J160" i="66"/>
  <c r="I160" i="66"/>
  <c r="E160" i="66"/>
  <c r="J156" i="66"/>
  <c r="I156" i="66"/>
  <c r="K156" i="66" s="1"/>
  <c r="L156" i="66" s="1"/>
  <c r="E156" i="66"/>
  <c r="J207" i="66"/>
  <c r="I207" i="66"/>
  <c r="K207" i="66" s="1"/>
  <c r="L207" i="66" s="1"/>
  <c r="E207" i="66"/>
  <c r="J39" i="66"/>
  <c r="I39" i="66"/>
  <c r="K39" i="66" s="1"/>
  <c r="L39" i="66" s="1"/>
  <c r="E39" i="66"/>
  <c r="J176" i="66"/>
  <c r="M176" i="66" s="1"/>
  <c r="N176" i="66" s="1"/>
  <c r="I176" i="66"/>
  <c r="K176" i="66" s="1"/>
  <c r="L176" i="66" s="1"/>
  <c r="E176" i="66"/>
  <c r="J101" i="66"/>
  <c r="I101" i="66"/>
  <c r="E101" i="66"/>
  <c r="J157" i="66"/>
  <c r="I157" i="66"/>
  <c r="E157" i="66"/>
  <c r="J172" i="66"/>
  <c r="I172" i="66"/>
  <c r="K172" i="66" s="1"/>
  <c r="L172" i="66" s="1"/>
  <c r="E172" i="66"/>
  <c r="J66" i="66"/>
  <c r="M66" i="66" s="1"/>
  <c r="N66" i="66" s="1"/>
  <c r="I66" i="66"/>
  <c r="E66" i="66"/>
  <c r="J43" i="66"/>
  <c r="I43" i="66"/>
  <c r="K43" i="66" s="1"/>
  <c r="L43" i="66" s="1"/>
  <c r="E43" i="66"/>
  <c r="J28" i="66"/>
  <c r="I28" i="66"/>
  <c r="E28" i="66"/>
  <c r="J135" i="66"/>
  <c r="M135" i="66" s="1"/>
  <c r="N135" i="66" s="1"/>
  <c r="I135" i="66"/>
  <c r="K135" i="66" s="1"/>
  <c r="L135" i="66" s="1"/>
  <c r="E135" i="66"/>
  <c r="J114" i="66"/>
  <c r="M114" i="66" s="1"/>
  <c r="N114" i="66" s="1"/>
  <c r="I114" i="66"/>
  <c r="E114" i="66"/>
  <c r="J18" i="66"/>
  <c r="I18" i="66"/>
  <c r="K18" i="66" s="1"/>
  <c r="L18" i="66" s="1"/>
  <c r="E18" i="66"/>
  <c r="J57" i="66"/>
  <c r="M57" i="66" s="1"/>
  <c r="N57" i="66" s="1"/>
  <c r="I57" i="66"/>
  <c r="E57" i="66"/>
  <c r="J125" i="66"/>
  <c r="I125" i="66"/>
  <c r="E125" i="66"/>
  <c r="J126" i="66"/>
  <c r="I126" i="66"/>
  <c r="K126" i="66" s="1"/>
  <c r="L126" i="66" s="1"/>
  <c r="E126" i="66"/>
  <c r="J106" i="66"/>
  <c r="I106" i="66"/>
  <c r="K106" i="66" s="1"/>
  <c r="L106" i="66" s="1"/>
  <c r="E106" i="66"/>
  <c r="J76" i="66"/>
  <c r="I76" i="66"/>
  <c r="E76" i="66"/>
  <c r="J134" i="66"/>
  <c r="I134" i="66"/>
  <c r="E134" i="66"/>
  <c r="J223" i="66"/>
  <c r="I223" i="66"/>
  <c r="K223" i="66" s="1"/>
  <c r="L223" i="66" s="1"/>
  <c r="E223" i="66"/>
  <c r="J97" i="66"/>
  <c r="I97" i="66"/>
  <c r="E97" i="66"/>
  <c r="J50" i="66"/>
  <c r="I50" i="66"/>
  <c r="E50" i="66"/>
  <c r="J185" i="66"/>
  <c r="I185" i="66"/>
  <c r="E185" i="66"/>
  <c r="J72" i="66"/>
  <c r="M72" i="66" s="1"/>
  <c r="N72" i="66" s="1"/>
  <c r="I72" i="66"/>
  <c r="E72" i="66"/>
  <c r="J142" i="66"/>
  <c r="M142" i="66" s="1"/>
  <c r="N142" i="66" s="1"/>
  <c r="I142" i="66"/>
  <c r="E142" i="66"/>
  <c r="J141" i="66"/>
  <c r="I141" i="66"/>
  <c r="E141" i="66"/>
  <c r="J61" i="66"/>
  <c r="I61" i="66"/>
  <c r="K61" i="66" s="1"/>
  <c r="L61" i="66" s="1"/>
  <c r="E61" i="66"/>
  <c r="J130" i="66"/>
  <c r="I130" i="66"/>
  <c r="K130" i="66" s="1"/>
  <c r="L130" i="66" s="1"/>
  <c r="E130" i="66"/>
  <c r="J200" i="66"/>
  <c r="I200" i="66"/>
  <c r="E200" i="66"/>
  <c r="J214" i="66"/>
  <c r="I214" i="66"/>
  <c r="K214" i="66" s="1"/>
  <c r="L214" i="66" s="1"/>
  <c r="E214" i="66"/>
  <c r="J29" i="66"/>
  <c r="M29" i="66" s="1"/>
  <c r="N29" i="66" s="1"/>
  <c r="I29" i="66"/>
  <c r="K29" i="66" s="1"/>
  <c r="L29" i="66" s="1"/>
  <c r="E29" i="66"/>
  <c r="J70" i="66"/>
  <c r="I70" i="66"/>
  <c r="K70" i="66" s="1"/>
  <c r="L70" i="66" s="1"/>
  <c r="E70" i="66"/>
  <c r="J136" i="66"/>
  <c r="I136" i="66"/>
  <c r="K136" i="66" s="1"/>
  <c r="L136" i="66" s="1"/>
  <c r="E136" i="66"/>
  <c r="J186" i="66"/>
  <c r="I186" i="66"/>
  <c r="K186" i="66" s="1"/>
  <c r="L186" i="66" s="1"/>
  <c r="E186" i="66"/>
  <c r="J110" i="66"/>
  <c r="I110" i="66"/>
  <c r="E110" i="66"/>
  <c r="J64" i="66"/>
  <c r="I64" i="66"/>
  <c r="K64" i="66" s="1"/>
  <c r="L64" i="66" s="1"/>
  <c r="E64" i="66"/>
  <c r="J25" i="66"/>
  <c r="I25" i="66"/>
  <c r="K25" i="66" s="1"/>
  <c r="L25" i="66" s="1"/>
  <c r="E25" i="66"/>
  <c r="J159" i="66"/>
  <c r="M159" i="66" s="1"/>
  <c r="N159" i="66" s="1"/>
  <c r="I159" i="66"/>
  <c r="E159" i="66"/>
  <c r="J180" i="66"/>
  <c r="I180" i="66"/>
  <c r="K180" i="66" s="1"/>
  <c r="L180" i="66" s="1"/>
  <c r="E180" i="66"/>
  <c r="J103" i="66"/>
  <c r="I103" i="66"/>
  <c r="K103" i="66" s="1"/>
  <c r="L103" i="66" s="1"/>
  <c r="E103" i="66"/>
  <c r="J173" i="66"/>
  <c r="I173" i="66"/>
  <c r="K173" i="66" s="1"/>
  <c r="L173" i="66" s="1"/>
  <c r="E173" i="66"/>
  <c r="J168" i="66"/>
  <c r="M168" i="66" s="1"/>
  <c r="N168" i="66" s="1"/>
  <c r="I168" i="66"/>
  <c r="E168" i="66"/>
  <c r="J201" i="66"/>
  <c r="M201" i="66" s="1"/>
  <c r="N201" i="66" s="1"/>
  <c r="I201" i="66"/>
  <c r="E201" i="66"/>
  <c r="J217" i="66"/>
  <c r="I217" i="66"/>
  <c r="E217" i="66"/>
  <c r="J107" i="66"/>
  <c r="I107" i="66"/>
  <c r="K107" i="66" s="1"/>
  <c r="L107" i="66" s="1"/>
  <c r="E107" i="66"/>
  <c r="J196" i="66"/>
  <c r="M196" i="66" s="1"/>
  <c r="N196" i="66" s="1"/>
  <c r="I196" i="66"/>
  <c r="E196" i="66"/>
  <c r="J205" i="66"/>
  <c r="I205" i="66"/>
  <c r="K205" i="66" s="1"/>
  <c r="L205" i="66" s="1"/>
  <c r="E205" i="66"/>
  <c r="J227" i="66"/>
  <c r="M227" i="66" s="1"/>
  <c r="N227" i="66" s="1"/>
  <c r="I227" i="66"/>
  <c r="E227" i="66"/>
  <c r="J117" i="66"/>
  <c r="I117" i="66"/>
  <c r="K117" i="66" s="1"/>
  <c r="L117" i="66" s="1"/>
  <c r="E117" i="66"/>
  <c r="J171" i="66"/>
  <c r="I171" i="66"/>
  <c r="K171" i="66" s="1"/>
  <c r="L171" i="66" s="1"/>
  <c r="E171" i="66"/>
  <c r="J109" i="66"/>
  <c r="I109" i="66"/>
  <c r="E109" i="66"/>
  <c r="J75" i="66"/>
  <c r="M75" i="66" s="1"/>
  <c r="N75" i="66" s="1"/>
  <c r="I75" i="66"/>
  <c r="K75" i="66" s="1"/>
  <c r="L75" i="66" s="1"/>
  <c r="E75" i="66"/>
  <c r="J121" i="66"/>
  <c r="I121" i="66"/>
  <c r="E121" i="66"/>
  <c r="J112" i="66"/>
  <c r="I112" i="66"/>
  <c r="E112" i="66"/>
  <c r="J161" i="66"/>
  <c r="M161" i="66" s="1"/>
  <c r="I161" i="66"/>
  <c r="K161" i="66" s="1"/>
  <c r="L161" i="66" s="1"/>
  <c r="E161" i="66"/>
  <c r="J188" i="66"/>
  <c r="I188" i="66"/>
  <c r="K188" i="66" s="1"/>
  <c r="L188" i="66" s="1"/>
  <c r="E188" i="66"/>
  <c r="J120" i="66"/>
  <c r="I120" i="66"/>
  <c r="E120" i="66"/>
  <c r="J198" i="66"/>
  <c r="I198" i="66"/>
  <c r="K198" i="66" s="1"/>
  <c r="L198" i="66" s="1"/>
  <c r="E198" i="66"/>
  <c r="J38" i="66"/>
  <c r="I38" i="66"/>
  <c r="E38" i="66"/>
  <c r="J90" i="66"/>
  <c r="I90" i="66"/>
  <c r="K90" i="66" s="1"/>
  <c r="L90" i="66" s="1"/>
  <c r="E90" i="66"/>
  <c r="J30" i="66"/>
  <c r="M30" i="66" s="1"/>
  <c r="N30" i="66" s="1"/>
  <c r="I30" i="66"/>
  <c r="K30" i="66" s="1"/>
  <c r="L30" i="66" s="1"/>
  <c r="E30" i="66"/>
  <c r="J23" i="66"/>
  <c r="I23" i="66"/>
  <c r="E23" i="66"/>
  <c r="J47" i="66"/>
  <c r="I47" i="66"/>
  <c r="E47" i="66"/>
  <c r="J77" i="66"/>
  <c r="M77" i="66" s="1"/>
  <c r="N77" i="66" s="1"/>
  <c r="I77" i="66"/>
  <c r="E77" i="66"/>
  <c r="J183" i="66"/>
  <c r="I183" i="66"/>
  <c r="E183" i="66"/>
  <c r="J44" i="66"/>
  <c r="I44" i="66"/>
  <c r="E44" i="66"/>
  <c r="J32" i="66"/>
  <c r="I32" i="66"/>
  <c r="K32" i="66" s="1"/>
  <c r="L32" i="66" s="1"/>
  <c r="E32" i="66"/>
  <c r="J197" i="66"/>
  <c r="I197" i="66"/>
  <c r="K197" i="66" s="1"/>
  <c r="L197" i="66" s="1"/>
  <c r="E197" i="66"/>
  <c r="J123" i="66"/>
  <c r="I123" i="66"/>
  <c r="K123" i="66" s="1"/>
  <c r="L123" i="66" s="1"/>
  <c r="E123" i="66"/>
  <c r="J194" i="66"/>
  <c r="I194" i="66"/>
  <c r="K194" i="66" s="1"/>
  <c r="L194" i="66" s="1"/>
  <c r="E194" i="66"/>
  <c r="J219" i="66"/>
  <c r="I219" i="66"/>
  <c r="E219" i="66"/>
  <c r="J36" i="66"/>
  <c r="I36" i="66"/>
  <c r="K36" i="66" s="1"/>
  <c r="L36" i="66" s="1"/>
  <c r="E36" i="66"/>
  <c r="J80" i="66"/>
  <c r="I80" i="66"/>
  <c r="E80" i="66"/>
  <c r="J190" i="66"/>
  <c r="I190" i="66"/>
  <c r="E190" i="66"/>
  <c r="J174" i="66"/>
  <c r="M174" i="66" s="1"/>
  <c r="N174" i="66" s="1"/>
  <c r="I174" i="66"/>
  <c r="E174" i="66"/>
  <c r="J206" i="66"/>
  <c r="I206" i="66"/>
  <c r="K206" i="66" s="1"/>
  <c r="L206" i="66" s="1"/>
  <c r="E206" i="66"/>
  <c r="J52" i="66"/>
  <c r="I52" i="66"/>
  <c r="K52" i="66" s="1"/>
  <c r="L52" i="66" s="1"/>
  <c r="E52" i="66"/>
  <c r="J74" i="66"/>
  <c r="I74" i="66"/>
  <c r="K74" i="66" s="1"/>
  <c r="L74" i="66" s="1"/>
  <c r="E74" i="66"/>
  <c r="J94" i="66"/>
  <c r="M94" i="66" s="1"/>
  <c r="N94" i="66" s="1"/>
  <c r="I94" i="66"/>
  <c r="K94" i="66" s="1"/>
  <c r="L94" i="66" s="1"/>
  <c r="E94" i="66"/>
  <c r="J210" i="66"/>
  <c r="M210" i="66" s="1"/>
  <c r="N210" i="66" s="1"/>
  <c r="I210" i="66"/>
  <c r="K210" i="66" s="1"/>
  <c r="L210" i="66" s="1"/>
  <c r="E210" i="66"/>
  <c r="J113" i="66"/>
  <c r="I113" i="66"/>
  <c r="K113" i="66" s="1"/>
  <c r="L113" i="66" s="1"/>
  <c r="E113" i="66"/>
  <c r="J131" i="66"/>
  <c r="I131" i="66"/>
  <c r="K131" i="66" s="1"/>
  <c r="L131" i="66" s="1"/>
  <c r="E131" i="66"/>
  <c r="J42" i="66"/>
  <c r="I42" i="66"/>
  <c r="E42" i="66"/>
  <c r="J226" i="66"/>
  <c r="I226" i="66"/>
  <c r="K226" i="66" s="1"/>
  <c r="L226" i="66" s="1"/>
  <c r="E226" i="66"/>
  <c r="J95" i="66"/>
  <c r="M95" i="66" s="1"/>
  <c r="N95" i="66" s="1"/>
  <c r="I95" i="66"/>
  <c r="E95" i="66"/>
  <c r="J191" i="66"/>
  <c r="I191" i="66"/>
  <c r="E191" i="66"/>
  <c r="J24" i="66"/>
  <c r="I24" i="66"/>
  <c r="K24" i="66" s="1"/>
  <c r="L24" i="66" s="1"/>
  <c r="E24" i="66"/>
  <c r="J34" i="66"/>
  <c r="M34" i="66" s="1"/>
  <c r="N34" i="66" s="1"/>
  <c r="I34" i="66"/>
  <c r="E34" i="66"/>
  <c r="J203" i="66"/>
  <c r="I203" i="66"/>
  <c r="K203" i="66" s="1"/>
  <c r="L203" i="66" s="1"/>
  <c r="E203" i="66"/>
  <c r="J154" i="66"/>
  <c r="I154" i="66"/>
  <c r="K154" i="66" s="1"/>
  <c r="L154" i="66" s="1"/>
  <c r="E154" i="66"/>
  <c r="J37" i="66"/>
  <c r="I37" i="66"/>
  <c r="K37" i="66" s="1"/>
  <c r="L37" i="66" s="1"/>
  <c r="E37" i="66"/>
  <c r="J124" i="66"/>
  <c r="M124" i="66" s="1"/>
  <c r="N124" i="66" s="1"/>
  <c r="I124" i="66"/>
  <c r="E124" i="66"/>
  <c r="J155" i="66"/>
  <c r="M155" i="66" s="1"/>
  <c r="N155" i="66" s="1"/>
  <c r="I155" i="66"/>
  <c r="E155" i="66"/>
  <c r="J104" i="66"/>
  <c r="I104" i="66"/>
  <c r="K104" i="66" s="1"/>
  <c r="L104" i="66" s="1"/>
  <c r="E104" i="66"/>
  <c r="J128" i="66"/>
  <c r="I128" i="66"/>
  <c r="E128" i="66"/>
  <c r="J35" i="66"/>
  <c r="I35" i="66"/>
  <c r="K35" i="66" s="1"/>
  <c r="L35" i="66" s="1"/>
  <c r="E35" i="66"/>
  <c r="J204" i="66"/>
  <c r="I204" i="66"/>
  <c r="E204" i="66"/>
  <c r="J225" i="66"/>
  <c r="I225" i="66"/>
  <c r="K225" i="66" s="1"/>
  <c r="L225" i="66" s="1"/>
  <c r="E225" i="66"/>
  <c r="J164" i="66"/>
  <c r="I164" i="66"/>
  <c r="K164" i="66" s="1"/>
  <c r="L164" i="66" s="1"/>
  <c r="E164" i="66"/>
  <c r="J27" i="66"/>
  <c r="M27" i="66" s="1"/>
  <c r="N27" i="66" s="1"/>
  <c r="I27" i="66"/>
  <c r="K27" i="66" s="1"/>
  <c r="L27" i="66" s="1"/>
  <c r="E27" i="66"/>
  <c r="J96" i="66"/>
  <c r="I96" i="66"/>
  <c r="K96" i="66" s="1"/>
  <c r="L96" i="66" s="1"/>
  <c r="E96" i="66"/>
  <c r="J220" i="66"/>
  <c r="I220" i="66"/>
  <c r="K220" i="66" s="1"/>
  <c r="L220" i="66" s="1"/>
  <c r="E220" i="66"/>
  <c r="J195" i="66"/>
  <c r="I195" i="66"/>
  <c r="E195" i="66"/>
  <c r="J55" i="66"/>
  <c r="I55" i="66"/>
  <c r="K55" i="66" s="1"/>
  <c r="L55" i="66" s="1"/>
  <c r="E55" i="66"/>
  <c r="J116" i="66"/>
  <c r="I116" i="66"/>
  <c r="E116" i="66"/>
  <c r="J58" i="66"/>
  <c r="I58" i="66"/>
  <c r="E58" i="66"/>
  <c r="J151" i="66"/>
  <c r="I151" i="66"/>
  <c r="K151" i="66" s="1"/>
  <c r="L151" i="66" s="1"/>
  <c r="E151" i="66"/>
  <c r="J122" i="66"/>
  <c r="M122" i="66" s="1"/>
  <c r="N122" i="66" s="1"/>
  <c r="I122" i="66"/>
  <c r="E122" i="66"/>
  <c r="J22" i="66"/>
  <c r="I22" i="66"/>
  <c r="K22" i="66" s="1"/>
  <c r="L22" i="66" s="1"/>
  <c r="E22" i="66"/>
  <c r="J166" i="66"/>
  <c r="I166" i="66"/>
  <c r="K166" i="66" s="1"/>
  <c r="L166" i="66" s="1"/>
  <c r="E166" i="66"/>
  <c r="J62" i="66"/>
  <c r="I62" i="66"/>
  <c r="E62" i="66"/>
  <c r="J69" i="66"/>
  <c r="I69" i="66"/>
  <c r="K69" i="66" s="1"/>
  <c r="L69" i="66" s="1"/>
  <c r="E69" i="66"/>
  <c r="J92" i="66"/>
  <c r="I92" i="66"/>
  <c r="K92" i="66" s="1"/>
  <c r="L92" i="66" s="1"/>
  <c r="E92" i="66"/>
  <c r="J102" i="66"/>
  <c r="I102" i="66"/>
  <c r="E102" i="66"/>
  <c r="J163" i="66"/>
  <c r="I163" i="66"/>
  <c r="K163" i="66" s="1"/>
  <c r="L163" i="66" s="1"/>
  <c r="E163" i="66"/>
  <c r="J158" i="66"/>
  <c r="I158" i="66"/>
  <c r="E158" i="66"/>
  <c r="J215" i="66"/>
  <c r="I215" i="66"/>
  <c r="K215" i="66" s="1"/>
  <c r="L215" i="66" s="1"/>
  <c r="E215" i="66"/>
  <c r="J175" i="66"/>
  <c r="I175" i="66"/>
  <c r="E175" i="66"/>
  <c r="J56" i="66"/>
  <c r="I56" i="66"/>
  <c r="K56" i="66" s="1"/>
  <c r="L56" i="66" s="1"/>
  <c r="E56" i="66"/>
  <c r="J88" i="66"/>
  <c r="I88" i="66"/>
  <c r="K88" i="66" s="1"/>
  <c r="L88" i="66" s="1"/>
  <c r="E88" i="66"/>
  <c r="J63" i="66"/>
  <c r="I63" i="66"/>
  <c r="K63" i="66" s="1"/>
  <c r="L63" i="66" s="1"/>
  <c r="E63" i="66"/>
  <c r="J89" i="66"/>
  <c r="I89" i="66"/>
  <c r="E89" i="66"/>
  <c r="J119" i="66"/>
  <c r="I119" i="66"/>
  <c r="K119" i="66" s="1"/>
  <c r="L119" i="66" s="1"/>
  <c r="E119" i="66"/>
  <c r="J127" i="66"/>
  <c r="M127" i="66" s="1"/>
  <c r="N127" i="66" s="1"/>
  <c r="I127" i="66"/>
  <c r="E127" i="66"/>
  <c r="J178" i="66"/>
  <c r="M178" i="66" s="1"/>
  <c r="N178" i="66" s="1"/>
  <c r="I178" i="66"/>
  <c r="K178" i="66" s="1"/>
  <c r="L178" i="66" s="1"/>
  <c r="E178" i="66"/>
  <c r="J209" i="66"/>
  <c r="M209" i="66" s="1"/>
  <c r="N209" i="66" s="1"/>
  <c r="I209" i="66"/>
  <c r="K209" i="66" s="1"/>
  <c r="L209" i="66" s="1"/>
  <c r="E209" i="66"/>
  <c r="J79" i="66"/>
  <c r="I79" i="66"/>
  <c r="K79" i="66" s="1"/>
  <c r="L79" i="66" s="1"/>
  <c r="E79" i="66"/>
  <c r="J211" i="66"/>
  <c r="I211" i="66"/>
  <c r="K211" i="66" s="1"/>
  <c r="L211" i="66" s="1"/>
  <c r="E211" i="66"/>
  <c r="J150" i="66"/>
  <c r="I150" i="66"/>
  <c r="K150" i="66" s="1"/>
  <c r="L150" i="66" s="1"/>
  <c r="E150" i="66"/>
  <c r="J46" i="66"/>
  <c r="I46" i="66"/>
  <c r="E46" i="66"/>
  <c r="J132" i="66"/>
  <c r="I132" i="66"/>
  <c r="K132" i="66" s="1"/>
  <c r="L132" i="66" s="1"/>
  <c r="E132" i="66"/>
  <c r="J147" i="66"/>
  <c r="I147" i="66"/>
  <c r="K147" i="66" s="1"/>
  <c r="L147" i="66" s="1"/>
  <c r="E147" i="66"/>
  <c r="J118" i="66"/>
  <c r="I118" i="66"/>
  <c r="K118" i="66" s="1"/>
  <c r="L118" i="66" s="1"/>
  <c r="E118" i="66"/>
  <c r="J222" i="66"/>
  <c r="I222" i="66"/>
  <c r="E222" i="66"/>
  <c r="J54" i="66"/>
  <c r="I54" i="66"/>
  <c r="K54" i="66" s="1"/>
  <c r="L54" i="66" s="1"/>
  <c r="E54" i="66"/>
  <c r="J153" i="66"/>
  <c r="M153" i="66" s="1"/>
  <c r="N153" i="66" s="1"/>
  <c r="I153" i="66"/>
  <c r="E153" i="66"/>
  <c r="J146" i="66"/>
  <c r="I146" i="66"/>
  <c r="K146" i="66" s="1"/>
  <c r="L146" i="66" s="1"/>
  <c r="E146" i="66"/>
  <c r="J139" i="66"/>
  <c r="I139" i="66"/>
  <c r="K139" i="66" s="1"/>
  <c r="L139" i="66" s="1"/>
  <c r="E139" i="66"/>
  <c r="J137" i="66"/>
  <c r="I137" i="66"/>
  <c r="K137" i="66" s="1"/>
  <c r="L137" i="66" s="1"/>
  <c r="E137" i="66"/>
  <c r="J73" i="66"/>
  <c r="I73" i="66"/>
  <c r="E73" i="66"/>
  <c r="J177" i="66"/>
  <c r="I177" i="66"/>
  <c r="K177" i="66" s="1"/>
  <c r="L177" i="66" s="1"/>
  <c r="E177" i="66"/>
  <c r="J224" i="66"/>
  <c r="I224" i="66"/>
  <c r="E224" i="66"/>
  <c r="J41" i="66"/>
  <c r="M41" i="66" s="1"/>
  <c r="N41" i="66" s="1"/>
  <c r="I41" i="66"/>
  <c r="K41" i="66" s="1"/>
  <c r="L41" i="66" s="1"/>
  <c r="E41" i="66"/>
  <c r="J149" i="66"/>
  <c r="I149" i="66"/>
  <c r="E149" i="66"/>
  <c r="J170" i="66"/>
  <c r="M170" i="66" s="1"/>
  <c r="N170" i="66" s="1"/>
  <c r="I170" i="66"/>
  <c r="E170" i="66"/>
  <c r="J84" i="66"/>
  <c r="I84" i="66"/>
  <c r="E84" i="66"/>
  <c r="J99" i="66"/>
  <c r="M99" i="66" s="1"/>
  <c r="N99" i="66" s="1"/>
  <c r="I99" i="66"/>
  <c r="E99" i="66"/>
  <c r="J71" i="66"/>
  <c r="I71" i="66"/>
  <c r="E71" i="66"/>
  <c r="J212" i="66"/>
  <c r="I212" i="66"/>
  <c r="K212" i="66" s="1"/>
  <c r="L212" i="66" s="1"/>
  <c r="E212" i="66"/>
  <c r="J184" i="66"/>
  <c r="I184" i="66"/>
  <c r="K184" i="66" s="1"/>
  <c r="L184" i="66" s="1"/>
  <c r="E184" i="66"/>
  <c r="J86" i="66"/>
  <c r="I86" i="66"/>
  <c r="K86" i="66" s="1"/>
  <c r="L86" i="66" s="1"/>
  <c r="E86" i="66"/>
  <c r="J129" i="66"/>
  <c r="I129" i="66"/>
  <c r="E129" i="66"/>
  <c r="J60" i="66"/>
  <c r="I60" i="66"/>
  <c r="K60" i="66" s="1"/>
  <c r="L60" i="66" s="1"/>
  <c r="E60" i="66"/>
  <c r="J98" i="66"/>
  <c r="I98" i="66"/>
  <c r="E98" i="66"/>
  <c r="J17" i="66"/>
  <c r="I17" i="66"/>
  <c r="K17" i="66" s="1"/>
  <c r="L17" i="66" s="1"/>
  <c r="E17" i="66"/>
  <c r="J82" i="66"/>
  <c r="I82" i="66"/>
  <c r="E82" i="66"/>
  <c r="J51" i="66"/>
  <c r="I51" i="66"/>
  <c r="K51" i="66" s="1"/>
  <c r="L51" i="66" s="1"/>
  <c r="E51" i="66"/>
  <c r="J181" i="66"/>
  <c r="I181" i="66"/>
  <c r="E181" i="66"/>
  <c r="J105" i="66"/>
  <c r="I105" i="66"/>
  <c r="K105" i="66" s="1"/>
  <c r="L105" i="66" s="1"/>
  <c r="E105" i="66"/>
  <c r="J143" i="66"/>
  <c r="I143" i="66"/>
  <c r="E143" i="66"/>
  <c r="J33" i="66"/>
  <c r="I33" i="66"/>
  <c r="E33" i="66"/>
  <c r="J91" i="66"/>
  <c r="M91" i="66" s="1"/>
  <c r="N91" i="66" s="1"/>
  <c r="I91" i="66"/>
  <c r="E91" i="66"/>
  <c r="J49" i="66"/>
  <c r="I49" i="66"/>
  <c r="E49" i="66"/>
  <c r="J140" i="66"/>
  <c r="M140" i="66" s="1"/>
  <c r="I140" i="66"/>
  <c r="E140" i="66"/>
  <c r="J100" i="66"/>
  <c r="I100" i="66"/>
  <c r="E100" i="66"/>
  <c r="J45" i="66"/>
  <c r="I45" i="66"/>
  <c r="E45" i="66"/>
  <c r="J16" i="66"/>
  <c r="I16" i="66"/>
  <c r="K16" i="66" s="1"/>
  <c r="L16" i="66" s="1"/>
  <c r="E16" i="66"/>
  <c r="J108" i="66"/>
  <c r="I108" i="66"/>
  <c r="K108" i="66" s="1"/>
  <c r="L108" i="66" s="1"/>
  <c r="E108" i="66"/>
  <c r="J162" i="66"/>
  <c r="M162" i="66" s="1"/>
  <c r="N162" i="66" s="1"/>
  <c r="I162" i="66"/>
  <c r="K162" i="66" s="1"/>
  <c r="L162" i="66" s="1"/>
  <c r="E162" i="66"/>
  <c r="J193" i="66"/>
  <c r="I193" i="66"/>
  <c r="E193" i="66"/>
  <c r="J165" i="66"/>
  <c r="M165" i="66" s="1"/>
  <c r="N165" i="66" s="1"/>
  <c r="I165" i="66"/>
  <c r="K165" i="66" s="1"/>
  <c r="L165" i="66" s="1"/>
  <c r="E165" i="66"/>
  <c r="J213" i="66"/>
  <c r="I213" i="66"/>
  <c r="E213" i="66"/>
  <c r="J221" i="66"/>
  <c r="I221" i="66"/>
  <c r="E221" i="66"/>
  <c r="J85" i="66"/>
  <c r="I85" i="66"/>
  <c r="K85" i="66" s="1"/>
  <c r="L85" i="66" s="1"/>
  <c r="E85" i="66"/>
  <c r="J152" i="66"/>
  <c r="M152" i="66" s="1"/>
  <c r="I152" i="66"/>
  <c r="K152" i="66" s="1"/>
  <c r="L152" i="66" s="1"/>
  <c r="E152" i="66"/>
  <c r="J182" i="66"/>
  <c r="I182" i="66"/>
  <c r="E182" i="66"/>
  <c r="J65" i="66"/>
  <c r="I65" i="66"/>
  <c r="K65" i="66" s="1"/>
  <c r="L65" i="66" s="1"/>
  <c r="E65" i="66"/>
  <c r="J59" i="66"/>
  <c r="I59" i="66"/>
  <c r="E59" i="66"/>
  <c r="J169" i="66"/>
  <c r="I169" i="66"/>
  <c r="K169" i="66" s="1"/>
  <c r="L169" i="66" s="1"/>
  <c r="E169" i="66"/>
  <c r="J192" i="66"/>
  <c r="I192" i="66"/>
  <c r="E192" i="66"/>
  <c r="J199" i="66"/>
  <c r="I199" i="66"/>
  <c r="K199" i="66" s="1"/>
  <c r="L199" i="66" s="1"/>
  <c r="E199" i="66"/>
  <c r="J87" i="66"/>
  <c r="M87" i="66" s="1"/>
  <c r="N87" i="66" s="1"/>
  <c r="I87" i="66"/>
  <c r="E87" i="66"/>
  <c r="J133" i="66"/>
  <c r="I133" i="66"/>
  <c r="K133" i="66" s="1"/>
  <c r="L133" i="66" s="1"/>
  <c r="E133" i="66"/>
  <c r="J148" i="66"/>
  <c r="M148" i="66" s="1"/>
  <c r="N148" i="66" s="1"/>
  <c r="I148" i="66"/>
  <c r="E148" i="66"/>
  <c r="J115" i="66"/>
  <c r="M115" i="66" s="1"/>
  <c r="N115" i="66" s="1"/>
  <c r="I115" i="66"/>
  <c r="K115" i="66" s="1"/>
  <c r="L115" i="66" s="1"/>
  <c r="E115" i="66"/>
  <c r="J40" i="66"/>
  <c r="I40" i="66"/>
  <c r="E40" i="66"/>
  <c r="J216" i="66"/>
  <c r="I216" i="66"/>
  <c r="E216" i="66"/>
  <c r="J48" i="66"/>
  <c r="M48" i="66" s="1"/>
  <c r="I48" i="66"/>
  <c r="E48" i="66"/>
  <c r="J68" i="66"/>
  <c r="I68" i="66"/>
  <c r="K68" i="66" s="1"/>
  <c r="L68" i="66" s="1"/>
  <c r="E68" i="66"/>
  <c r="J78" i="66"/>
  <c r="I78" i="66"/>
  <c r="E78" i="66"/>
  <c r="J189" i="66"/>
  <c r="I189" i="66"/>
  <c r="K189" i="66" s="1"/>
  <c r="L189" i="66" s="1"/>
  <c r="E189" i="66"/>
  <c r="J144" i="66"/>
  <c r="I144" i="66"/>
  <c r="E144" i="66"/>
  <c r="J19" i="66"/>
  <c r="I19" i="66"/>
  <c r="K19" i="66" s="1"/>
  <c r="L19" i="66" s="1"/>
  <c r="E19" i="66"/>
  <c r="J81" i="66"/>
  <c r="I81" i="66"/>
  <c r="E81" i="66"/>
  <c r="J31" i="66"/>
  <c r="I31" i="66"/>
  <c r="K31" i="66" s="1"/>
  <c r="L31" i="66" s="1"/>
  <c r="E31" i="66"/>
  <c r="J202" i="66"/>
  <c r="I202" i="66"/>
  <c r="E202" i="66"/>
  <c r="J145" i="66"/>
  <c r="I145" i="66"/>
  <c r="K145" i="66" s="1"/>
  <c r="L145" i="66" s="1"/>
  <c r="E145" i="66"/>
  <c r="J179" i="66"/>
  <c r="I179" i="66"/>
  <c r="E179" i="66"/>
  <c r="J93" i="66"/>
  <c r="I93" i="66"/>
  <c r="E93" i="66"/>
  <c r="O158" i="67" l="1"/>
  <c r="P158" i="67" s="1"/>
  <c r="S37" i="67"/>
  <c r="O115" i="67"/>
  <c r="P115" i="67" s="1"/>
  <c r="O41" i="67"/>
  <c r="P41" i="67" s="1"/>
  <c r="S66" i="67"/>
  <c r="H122" i="66"/>
  <c r="O197" i="67"/>
  <c r="P197" i="67" s="1"/>
  <c r="S152" i="67"/>
  <c r="S212" i="67"/>
  <c r="S129" i="67"/>
  <c r="O24" i="67"/>
  <c r="P24" i="67" s="1"/>
  <c r="S147" i="67"/>
  <c r="O74" i="67"/>
  <c r="P74" i="67" s="1"/>
  <c r="S50" i="67"/>
  <c r="S27" i="67"/>
  <c r="S113" i="67"/>
  <c r="O176" i="67"/>
  <c r="P176" i="67" s="1"/>
  <c r="O222" i="67"/>
  <c r="P222" i="67" s="1"/>
  <c r="S125" i="67"/>
  <c r="O70" i="67"/>
  <c r="P70" i="67" s="1"/>
  <c r="S121" i="67"/>
  <c r="O200" i="67"/>
  <c r="P200" i="67" s="1"/>
  <c r="O142" i="67"/>
  <c r="P142" i="67" s="1"/>
  <c r="S163" i="67"/>
  <c r="O111" i="67"/>
  <c r="P111" i="67" s="1"/>
  <c r="O216" i="67"/>
  <c r="P216" i="67" s="1"/>
  <c r="S95" i="67"/>
  <c r="O104" i="67"/>
  <c r="P104" i="67" s="1"/>
  <c r="O156" i="67"/>
  <c r="P156" i="67" s="1"/>
  <c r="H103" i="66"/>
  <c r="S218" i="67"/>
  <c r="S140" i="67"/>
  <c r="O61" i="67"/>
  <c r="P61" i="67" s="1"/>
  <c r="O193" i="67"/>
  <c r="P193" i="67" s="1"/>
  <c r="O225" i="67"/>
  <c r="P225" i="67" s="1"/>
  <c r="H98" i="66"/>
  <c r="H69" i="66"/>
  <c r="O69" i="66" s="1"/>
  <c r="P69" i="66" s="1"/>
  <c r="K122" i="66"/>
  <c r="L122" i="66" s="1"/>
  <c r="H35" i="66"/>
  <c r="H25" i="66"/>
  <c r="S25" i="66" s="1"/>
  <c r="O34" i="67"/>
  <c r="P34" i="67" s="1"/>
  <c r="O208" i="67"/>
  <c r="P208" i="67" s="1"/>
  <c r="O18" i="67"/>
  <c r="P18" i="67" s="1"/>
  <c r="S189" i="67"/>
  <c r="O187" i="67"/>
  <c r="P187" i="67" s="1"/>
  <c r="S33" i="67"/>
  <c r="S93" i="67"/>
  <c r="S38" i="67"/>
  <c r="H166" i="66"/>
  <c r="S166" i="66" s="1"/>
  <c r="H22" i="66"/>
  <c r="S22" i="66" s="1"/>
  <c r="H58" i="66"/>
  <c r="S223" i="67"/>
  <c r="S146" i="67"/>
  <c r="S182" i="67"/>
  <c r="O53" i="67"/>
  <c r="P53" i="67" s="1"/>
  <c r="O109" i="67"/>
  <c r="P109" i="67" s="1"/>
  <c r="O54" i="67"/>
  <c r="P54" i="67" s="1"/>
  <c r="S128" i="67"/>
  <c r="S65" i="67"/>
  <c r="O162" i="67"/>
  <c r="P162" i="67" s="1"/>
  <c r="O68" i="67"/>
  <c r="P68" i="67" s="1"/>
  <c r="O164" i="67"/>
  <c r="P164" i="67" s="1"/>
  <c r="S183" i="67"/>
  <c r="O94" i="67"/>
  <c r="P94" i="67" s="1"/>
  <c r="S106" i="67"/>
  <c r="O211" i="67"/>
  <c r="P211" i="67" s="1"/>
  <c r="O165" i="67"/>
  <c r="P165" i="67" s="1"/>
  <c r="S166" i="67"/>
  <c r="O175" i="67"/>
  <c r="P175" i="67" s="1"/>
  <c r="O48" i="67"/>
  <c r="O75" i="67"/>
  <c r="P75" i="67" s="1"/>
  <c r="S49" i="67"/>
  <c r="O201" i="67"/>
  <c r="P201" i="67" s="1"/>
  <c r="S154" i="67"/>
  <c r="O169" i="67"/>
  <c r="P169" i="67" s="1"/>
  <c r="O84" i="67"/>
  <c r="P84" i="67" s="1"/>
  <c r="S84" i="67"/>
  <c r="O30" i="67"/>
  <c r="P30" i="67" s="1"/>
  <c r="O98" i="67"/>
  <c r="P98" i="67" s="1"/>
  <c r="S98" i="67"/>
  <c r="O157" i="67"/>
  <c r="P157" i="67" s="1"/>
  <c r="S157" i="67"/>
  <c r="S81" i="67"/>
  <c r="O81" i="67"/>
  <c r="P81" i="67" s="1"/>
  <c r="S19" i="67"/>
  <c r="O19" i="67"/>
  <c r="P19" i="67" s="1"/>
  <c r="S131" i="67"/>
  <c r="O131" i="67"/>
  <c r="P131" i="67" s="1"/>
  <c r="S150" i="67"/>
  <c r="O150" i="67"/>
  <c r="P150" i="67" s="1"/>
  <c r="S23" i="67"/>
  <c r="O23" i="67"/>
  <c r="P23" i="67" s="1"/>
  <c r="S77" i="67"/>
  <c r="O77" i="67"/>
  <c r="P77" i="67" s="1"/>
  <c r="S63" i="67"/>
  <c r="O63" i="67"/>
  <c r="P63" i="67" s="1"/>
  <c r="K228" i="67"/>
  <c r="L228" i="67" s="1"/>
  <c r="L48" i="67"/>
  <c r="S76" i="67"/>
  <c r="O76" i="67"/>
  <c r="P76" i="67" s="1"/>
  <c r="O190" i="67"/>
  <c r="P190" i="67" s="1"/>
  <c r="S190" i="67"/>
  <c r="O91" i="67"/>
  <c r="P91" i="67" s="1"/>
  <c r="S91" i="67"/>
  <c r="S220" i="67"/>
  <c r="O220" i="67"/>
  <c r="P220" i="67" s="1"/>
  <c r="S114" i="67"/>
  <c r="O114" i="67"/>
  <c r="P114" i="67" s="1"/>
  <c r="S123" i="67"/>
  <c r="O123" i="67"/>
  <c r="P123" i="67" s="1"/>
  <c r="S92" i="67"/>
  <c r="O92" i="67"/>
  <c r="P92" i="67" s="1"/>
  <c r="O56" i="67"/>
  <c r="P56" i="67" s="1"/>
  <c r="S56" i="67"/>
  <c r="S97" i="67"/>
  <c r="O97" i="67"/>
  <c r="P97" i="67" s="1"/>
  <c r="M228" i="67"/>
  <c r="N228" i="67" s="1"/>
  <c r="S171" i="67"/>
  <c r="O171" i="67"/>
  <c r="P171" i="67" s="1"/>
  <c r="S145" i="67"/>
  <c r="O145" i="67"/>
  <c r="P145" i="67" s="1"/>
  <c r="S141" i="67"/>
  <c r="O141" i="67"/>
  <c r="P141" i="67" s="1"/>
  <c r="S17" i="67"/>
  <c r="O17" i="67"/>
  <c r="P17" i="67" s="1"/>
  <c r="S90" i="67"/>
  <c r="O90" i="67"/>
  <c r="P90" i="67" s="1"/>
  <c r="O46" i="67"/>
  <c r="P46" i="67" s="1"/>
  <c r="S46" i="67"/>
  <c r="S32" i="67"/>
  <c r="O32" i="67"/>
  <c r="P32" i="67" s="1"/>
  <c r="O120" i="67"/>
  <c r="P120" i="67" s="1"/>
  <c r="S120" i="67"/>
  <c r="S170" i="67"/>
  <c r="O170" i="67"/>
  <c r="P170" i="67" s="1"/>
  <c r="S101" i="67"/>
  <c r="O101" i="67"/>
  <c r="P101" i="67" s="1"/>
  <c r="O31" i="67"/>
  <c r="P31" i="67" s="1"/>
  <c r="S31" i="67"/>
  <c r="O82" i="67"/>
  <c r="P82" i="67" s="1"/>
  <c r="S82" i="67"/>
  <c r="O210" i="67"/>
  <c r="P210" i="67" s="1"/>
  <c r="S210" i="67"/>
  <c r="P48" i="67"/>
  <c r="S124" i="67"/>
  <c r="O124" i="67"/>
  <c r="P124" i="67" s="1"/>
  <c r="S153" i="67"/>
  <c r="O153" i="67"/>
  <c r="P153" i="67" s="1"/>
  <c r="O185" i="67"/>
  <c r="P185" i="67" s="1"/>
  <c r="S185" i="67"/>
  <c r="S181" i="67"/>
  <c r="O181" i="67"/>
  <c r="P181" i="67" s="1"/>
  <c r="S43" i="67"/>
  <c r="O43" i="67"/>
  <c r="P43" i="67" s="1"/>
  <c r="S28" i="67"/>
  <c r="O28" i="67"/>
  <c r="P28" i="67" s="1"/>
  <c r="S186" i="67"/>
  <c r="O186" i="67"/>
  <c r="P186" i="67" s="1"/>
  <c r="S174" i="67"/>
  <c r="O174" i="67"/>
  <c r="P174" i="67" s="1"/>
  <c r="O79" i="67"/>
  <c r="P79" i="67" s="1"/>
  <c r="S79" i="67"/>
  <c r="S86" i="67"/>
  <c r="O86" i="67"/>
  <c r="P86" i="67" s="1"/>
  <c r="O198" i="67"/>
  <c r="P198" i="67" s="1"/>
  <c r="S198" i="67"/>
  <c r="S116" i="67"/>
  <c r="O116" i="67"/>
  <c r="P116" i="67" s="1"/>
  <c r="S207" i="67"/>
  <c r="O207" i="67"/>
  <c r="P207" i="67" s="1"/>
  <c r="S203" i="67"/>
  <c r="O203" i="67"/>
  <c r="P203" i="67" s="1"/>
  <c r="S20" i="67"/>
  <c r="O20" i="67"/>
  <c r="P20" i="67" s="1"/>
  <c r="S127" i="67"/>
  <c r="O127" i="67"/>
  <c r="P127" i="67" s="1"/>
  <c r="O167" i="67"/>
  <c r="P167" i="67" s="1"/>
  <c r="S167" i="67"/>
  <c r="S139" i="67"/>
  <c r="O139" i="67"/>
  <c r="P139" i="67" s="1"/>
  <c r="S105" i="67"/>
  <c r="O105" i="67"/>
  <c r="P105" i="67" s="1"/>
  <c r="S209" i="67"/>
  <c r="O209" i="67"/>
  <c r="P209" i="67" s="1"/>
  <c r="S195" i="67"/>
  <c r="O195" i="67"/>
  <c r="P195" i="67" s="1"/>
  <c r="O39" i="67"/>
  <c r="P39" i="67" s="1"/>
  <c r="S39" i="67"/>
  <c r="O122" i="67"/>
  <c r="P122" i="67" s="1"/>
  <c r="S122" i="67"/>
  <c r="S194" i="67"/>
  <c r="O194" i="67"/>
  <c r="P194" i="67" s="1"/>
  <c r="S179" i="67"/>
  <c r="O179" i="67"/>
  <c r="P179" i="67" s="1"/>
  <c r="S136" i="67"/>
  <c r="O136" i="67"/>
  <c r="P136" i="67" s="1"/>
  <c r="H228" i="67"/>
  <c r="S228" i="67" s="1"/>
  <c r="S178" i="67"/>
  <c r="O178" i="67"/>
  <c r="P178" i="67" s="1"/>
  <c r="S22" i="67"/>
  <c r="O22" i="67"/>
  <c r="P22" i="67" s="1"/>
  <c r="H85" i="66"/>
  <c r="H203" i="66"/>
  <c r="S203" i="66" s="1"/>
  <c r="H131" i="66"/>
  <c r="H179" i="66"/>
  <c r="S179" i="66" s="1"/>
  <c r="H81" i="66"/>
  <c r="S81" i="66" s="1"/>
  <c r="H78" i="66"/>
  <c r="S78" i="66" s="1"/>
  <c r="H59" i="66"/>
  <c r="S59" i="66" s="1"/>
  <c r="H33" i="66"/>
  <c r="O33" i="66" s="1"/>
  <c r="P33" i="66" s="1"/>
  <c r="H223" i="66"/>
  <c r="S223" i="66" s="1"/>
  <c r="H134" i="66"/>
  <c r="H218" i="66"/>
  <c r="H63" i="66"/>
  <c r="S63" i="66" s="1"/>
  <c r="H96" i="66"/>
  <c r="S96" i="66" s="1"/>
  <c r="H27" i="66"/>
  <c r="H225" i="66"/>
  <c r="S225" i="66" s="1"/>
  <c r="H32" i="66"/>
  <c r="S32" i="66" s="1"/>
  <c r="H107" i="66"/>
  <c r="O107" i="66" s="1"/>
  <c r="P107" i="66" s="1"/>
  <c r="H176" i="66"/>
  <c r="H93" i="66"/>
  <c r="S93" i="66" s="1"/>
  <c r="H212" i="66"/>
  <c r="S212" i="66" s="1"/>
  <c r="H88" i="66"/>
  <c r="H158" i="66"/>
  <c r="M35" i="66"/>
  <c r="N35" i="66" s="1"/>
  <c r="H161" i="66"/>
  <c r="S161" i="66" s="1"/>
  <c r="H171" i="66"/>
  <c r="H106" i="66"/>
  <c r="S106" i="66" s="1"/>
  <c r="K218" i="66"/>
  <c r="L218" i="66" s="1"/>
  <c r="H65" i="66"/>
  <c r="O65" i="66" s="1"/>
  <c r="P65" i="66" s="1"/>
  <c r="H108" i="66"/>
  <c r="H60" i="66"/>
  <c r="S60" i="66" s="1"/>
  <c r="H139" i="66"/>
  <c r="S139" i="66" s="1"/>
  <c r="H154" i="66"/>
  <c r="S154" i="66" s="1"/>
  <c r="H130" i="66"/>
  <c r="K59" i="66"/>
  <c r="L59" i="66" s="1"/>
  <c r="K33" i="66"/>
  <c r="L33" i="66" s="1"/>
  <c r="K98" i="66"/>
  <c r="L98" i="66" s="1"/>
  <c r="H146" i="66"/>
  <c r="S146" i="66" s="1"/>
  <c r="H54" i="66"/>
  <c r="S54" i="66" s="1"/>
  <c r="H163" i="66"/>
  <c r="S163" i="66" s="1"/>
  <c r="H207" i="66"/>
  <c r="S207" i="66" s="1"/>
  <c r="K179" i="66"/>
  <c r="L179" i="66" s="1"/>
  <c r="K78" i="66"/>
  <c r="L78" i="66" s="1"/>
  <c r="H169" i="66"/>
  <c r="S169" i="66" s="1"/>
  <c r="H16" i="66"/>
  <c r="S16" i="66" s="1"/>
  <c r="H17" i="66"/>
  <c r="S17" i="66" s="1"/>
  <c r="K158" i="66"/>
  <c r="L158" i="66" s="1"/>
  <c r="K58" i="66"/>
  <c r="L58" i="66" s="1"/>
  <c r="H104" i="66"/>
  <c r="S104" i="66" s="1"/>
  <c r="H188" i="66"/>
  <c r="S188" i="66" s="1"/>
  <c r="H75" i="66"/>
  <c r="S75" i="66" s="1"/>
  <c r="H180" i="66"/>
  <c r="S180" i="66" s="1"/>
  <c r="H186" i="66"/>
  <c r="S186" i="66" s="1"/>
  <c r="H126" i="66"/>
  <c r="S126" i="66" s="1"/>
  <c r="H135" i="66"/>
  <c r="S135" i="66" s="1"/>
  <c r="H39" i="66"/>
  <c r="S39" i="66" s="1"/>
  <c r="H189" i="66"/>
  <c r="O189" i="66" s="1"/>
  <c r="P189" i="66" s="1"/>
  <c r="H147" i="66"/>
  <c r="S147" i="66" s="1"/>
  <c r="O131" i="66"/>
  <c r="P131" i="66" s="1"/>
  <c r="K134" i="66"/>
  <c r="L134" i="66" s="1"/>
  <c r="H138" i="66"/>
  <c r="S138" i="66" s="1"/>
  <c r="K101" i="66"/>
  <c r="L101" i="66" s="1"/>
  <c r="H101" i="66"/>
  <c r="S101" i="66" s="1"/>
  <c r="H19" i="66"/>
  <c r="O19" i="66" s="1"/>
  <c r="P19" i="66" s="1"/>
  <c r="H115" i="66"/>
  <c r="O115" i="66" s="1"/>
  <c r="P115" i="66" s="1"/>
  <c r="H133" i="66"/>
  <c r="O133" i="66" s="1"/>
  <c r="P133" i="66" s="1"/>
  <c r="H49" i="66"/>
  <c r="K49" i="66"/>
  <c r="L49" i="66" s="1"/>
  <c r="K99" i="66"/>
  <c r="L99" i="66" s="1"/>
  <c r="H99" i="66"/>
  <c r="O99" i="66" s="1"/>
  <c r="P99" i="66" s="1"/>
  <c r="H132" i="66"/>
  <c r="S132" i="66" s="1"/>
  <c r="H215" i="66"/>
  <c r="S215" i="66" s="1"/>
  <c r="O158" i="66"/>
  <c r="P158" i="66" s="1"/>
  <c r="S158" i="66"/>
  <c r="H62" i="66"/>
  <c r="S62" i="66" s="1"/>
  <c r="K62" i="66"/>
  <c r="L62" i="66" s="1"/>
  <c r="O104" i="66"/>
  <c r="P104" i="66" s="1"/>
  <c r="H95" i="66"/>
  <c r="S95" i="66" s="1"/>
  <c r="K95" i="66"/>
  <c r="L95" i="66" s="1"/>
  <c r="H30" i="66"/>
  <c r="K121" i="66"/>
  <c r="L121" i="66" s="1"/>
  <c r="H121" i="66"/>
  <c r="H185" i="66"/>
  <c r="K185" i="66"/>
  <c r="L185" i="66" s="1"/>
  <c r="H28" i="66"/>
  <c r="O28" i="66" s="1"/>
  <c r="P28" i="66" s="1"/>
  <c r="K28" i="66"/>
  <c r="L28" i="66" s="1"/>
  <c r="K193" i="66"/>
  <c r="L193" i="66" s="1"/>
  <c r="H193" i="66"/>
  <c r="S193" i="66" s="1"/>
  <c r="H174" i="66"/>
  <c r="S174" i="66" s="1"/>
  <c r="K174" i="66"/>
  <c r="L174" i="66" s="1"/>
  <c r="H31" i="66"/>
  <c r="K81" i="66"/>
  <c r="L81" i="66" s="1"/>
  <c r="H165" i="66"/>
  <c r="K140" i="66"/>
  <c r="L140" i="66" s="1"/>
  <c r="H140" i="66"/>
  <c r="O140" i="66" s="1"/>
  <c r="P140" i="66" s="1"/>
  <c r="H184" i="66"/>
  <c r="O184" i="66" s="1"/>
  <c r="P184" i="66" s="1"/>
  <c r="H73" i="66"/>
  <c r="S73" i="66" s="1"/>
  <c r="K73" i="66"/>
  <c r="L73" i="66" s="1"/>
  <c r="H150" i="66"/>
  <c r="S150" i="66" s="1"/>
  <c r="H211" i="66"/>
  <c r="S211" i="66" s="1"/>
  <c r="H34" i="66"/>
  <c r="S34" i="66" s="1"/>
  <c r="K34" i="66"/>
  <c r="L34" i="66" s="1"/>
  <c r="H44" i="66"/>
  <c r="K44" i="66"/>
  <c r="L44" i="66" s="1"/>
  <c r="K23" i="66"/>
  <c r="L23" i="66" s="1"/>
  <c r="H23" i="66"/>
  <c r="S23" i="66" s="1"/>
  <c r="H38" i="66"/>
  <c r="S38" i="66" s="1"/>
  <c r="K38" i="66"/>
  <c r="L38" i="66" s="1"/>
  <c r="O186" i="66"/>
  <c r="P186" i="66" s="1"/>
  <c r="H21" i="66"/>
  <c r="K21" i="66"/>
  <c r="L21" i="66" s="1"/>
  <c r="H45" i="66"/>
  <c r="S45" i="66" s="1"/>
  <c r="K45" i="66"/>
  <c r="L45" i="66" s="1"/>
  <c r="O88" i="66"/>
  <c r="P88" i="66" s="1"/>
  <c r="S88" i="66"/>
  <c r="K77" i="66"/>
  <c r="L77" i="66" s="1"/>
  <c r="H77" i="66"/>
  <c r="O77" i="66" s="1"/>
  <c r="P77" i="66" s="1"/>
  <c r="H145" i="66"/>
  <c r="H68" i="66"/>
  <c r="S68" i="66" s="1"/>
  <c r="H216" i="66"/>
  <c r="O216" i="66" s="1"/>
  <c r="P216" i="66" s="1"/>
  <c r="K216" i="66"/>
  <c r="L216" i="66" s="1"/>
  <c r="K213" i="66"/>
  <c r="L213" i="66" s="1"/>
  <c r="H213" i="66"/>
  <c r="S213" i="66" s="1"/>
  <c r="H162" i="66"/>
  <c r="S162" i="66" s="1"/>
  <c r="K170" i="66"/>
  <c r="L170" i="66" s="1"/>
  <c r="H170" i="66"/>
  <c r="O170" i="66" s="1"/>
  <c r="P170" i="66" s="1"/>
  <c r="H209" i="66"/>
  <c r="M92" i="66"/>
  <c r="N92" i="66" s="1"/>
  <c r="H92" i="66"/>
  <c r="O92" i="66" s="1"/>
  <c r="P92" i="66" s="1"/>
  <c r="H151" i="66"/>
  <c r="H164" i="66"/>
  <c r="O164" i="66" s="1"/>
  <c r="P164" i="66" s="1"/>
  <c r="K124" i="66"/>
  <c r="L124" i="66" s="1"/>
  <c r="H124" i="66"/>
  <c r="O124" i="66" s="1"/>
  <c r="P124" i="66" s="1"/>
  <c r="M24" i="66"/>
  <c r="N24" i="66" s="1"/>
  <c r="H24" i="66"/>
  <c r="S24" i="66" s="1"/>
  <c r="H80" i="66"/>
  <c r="S80" i="66" s="1"/>
  <c r="K80" i="66"/>
  <c r="L80" i="66" s="1"/>
  <c r="O103" i="66"/>
  <c r="P103" i="66" s="1"/>
  <c r="S103" i="66"/>
  <c r="K97" i="66"/>
  <c r="L97" i="66" s="1"/>
  <c r="H97" i="66"/>
  <c r="S97" i="66" s="1"/>
  <c r="H125" i="66"/>
  <c r="K125" i="66"/>
  <c r="L125" i="66" s="1"/>
  <c r="H53" i="66"/>
  <c r="K53" i="66"/>
  <c r="L53" i="66" s="1"/>
  <c r="H199" i="66"/>
  <c r="H152" i="66"/>
  <c r="O152" i="66" s="1"/>
  <c r="P152" i="66" s="1"/>
  <c r="H143" i="66"/>
  <c r="H105" i="66"/>
  <c r="O105" i="66" s="1"/>
  <c r="P105" i="66" s="1"/>
  <c r="H181" i="66"/>
  <c r="H51" i="66"/>
  <c r="O51" i="66" s="1"/>
  <c r="P51" i="66" s="1"/>
  <c r="H86" i="66"/>
  <c r="S86" i="66" s="1"/>
  <c r="H118" i="66"/>
  <c r="S118" i="66" s="1"/>
  <c r="H178" i="66"/>
  <c r="O178" i="66" s="1"/>
  <c r="P178" i="66" s="1"/>
  <c r="H56" i="66"/>
  <c r="S56" i="66" s="1"/>
  <c r="H74" i="66"/>
  <c r="O74" i="66" s="1"/>
  <c r="P74" i="66" s="1"/>
  <c r="H194" i="66"/>
  <c r="O194" i="66" s="1"/>
  <c r="P194" i="66" s="1"/>
  <c r="H198" i="66"/>
  <c r="S198" i="66" s="1"/>
  <c r="H61" i="66"/>
  <c r="S61" i="66" s="1"/>
  <c r="O162" i="66"/>
  <c r="P162" i="66" s="1"/>
  <c r="H119" i="66"/>
  <c r="S119" i="66" s="1"/>
  <c r="O62" i="66"/>
  <c r="P62" i="66" s="1"/>
  <c r="O75" i="66"/>
  <c r="P75" i="66" s="1"/>
  <c r="H117" i="66"/>
  <c r="O117" i="66" s="1"/>
  <c r="P117" i="66" s="1"/>
  <c r="H205" i="66"/>
  <c r="H18" i="66"/>
  <c r="H156" i="66"/>
  <c r="O156" i="66" s="1"/>
  <c r="P156" i="66" s="1"/>
  <c r="S133" i="66"/>
  <c r="O49" i="66"/>
  <c r="P49" i="66" s="1"/>
  <c r="S49" i="66"/>
  <c r="O145" i="66"/>
  <c r="P145" i="66" s="1"/>
  <c r="S145" i="66"/>
  <c r="O68" i="66"/>
  <c r="P68" i="66" s="1"/>
  <c r="H87" i="66"/>
  <c r="K87" i="66"/>
  <c r="L87" i="66" s="1"/>
  <c r="O45" i="66"/>
  <c r="P45" i="66" s="1"/>
  <c r="H202" i="66"/>
  <c r="K202" i="66"/>
  <c r="L202" i="66" s="1"/>
  <c r="S31" i="66"/>
  <c r="O31" i="66"/>
  <c r="P31" i="66" s="1"/>
  <c r="H144" i="66"/>
  <c r="K144" i="66"/>
  <c r="L144" i="66" s="1"/>
  <c r="H48" i="66"/>
  <c r="K48" i="66"/>
  <c r="L48" i="66" s="1"/>
  <c r="S108" i="66"/>
  <c r="O108" i="66"/>
  <c r="P108" i="66" s="1"/>
  <c r="H100" i="66"/>
  <c r="K100" i="66"/>
  <c r="L100" i="66" s="1"/>
  <c r="H91" i="66"/>
  <c r="K91" i="66"/>
  <c r="L91" i="66" s="1"/>
  <c r="O81" i="66"/>
  <c r="P81" i="66" s="1"/>
  <c r="O78" i="66"/>
  <c r="P78" i="66" s="1"/>
  <c r="H148" i="66"/>
  <c r="K148" i="66"/>
  <c r="L148" i="66" s="1"/>
  <c r="O199" i="66"/>
  <c r="P199" i="66" s="1"/>
  <c r="S199" i="66"/>
  <c r="H192" i="66"/>
  <c r="K192" i="66"/>
  <c r="L192" i="66" s="1"/>
  <c r="O169" i="66"/>
  <c r="P169" i="66" s="1"/>
  <c r="H182" i="66"/>
  <c r="K182" i="66"/>
  <c r="L182" i="66" s="1"/>
  <c r="O85" i="66"/>
  <c r="P85" i="66" s="1"/>
  <c r="S85" i="66"/>
  <c r="H221" i="66"/>
  <c r="K221" i="66"/>
  <c r="L221" i="66" s="1"/>
  <c r="O193" i="66"/>
  <c r="P193" i="66" s="1"/>
  <c r="S140" i="66"/>
  <c r="S181" i="66"/>
  <c r="O181" i="66"/>
  <c r="P181" i="66" s="1"/>
  <c r="J228" i="66"/>
  <c r="N48" i="66"/>
  <c r="H40" i="66"/>
  <c r="K40" i="66"/>
  <c r="L40" i="66" s="1"/>
  <c r="O59" i="66"/>
  <c r="P59" i="66" s="1"/>
  <c r="S152" i="66"/>
  <c r="O17" i="66"/>
  <c r="P17" i="66" s="1"/>
  <c r="H84" i="66"/>
  <c r="K84" i="66"/>
  <c r="L84" i="66" s="1"/>
  <c r="O150" i="66"/>
  <c r="P150" i="66" s="1"/>
  <c r="H89" i="66"/>
  <c r="K89" i="66"/>
  <c r="L89" i="66" s="1"/>
  <c r="H175" i="66"/>
  <c r="K175" i="66"/>
  <c r="L175" i="66" s="1"/>
  <c r="H102" i="66"/>
  <c r="K102" i="66"/>
  <c r="L102" i="66" s="1"/>
  <c r="O22" i="66"/>
  <c r="P22" i="66" s="1"/>
  <c r="H195" i="66"/>
  <c r="K195" i="66"/>
  <c r="L195" i="66" s="1"/>
  <c r="O96" i="66"/>
  <c r="P96" i="66" s="1"/>
  <c r="H128" i="66"/>
  <c r="K128" i="66"/>
  <c r="L128" i="66" s="1"/>
  <c r="K191" i="66"/>
  <c r="L191" i="66" s="1"/>
  <c r="H191" i="66"/>
  <c r="I228" i="66"/>
  <c r="M137" i="66"/>
  <c r="N137" i="66" s="1"/>
  <c r="H137" i="66"/>
  <c r="H116" i="66"/>
  <c r="K116" i="66"/>
  <c r="L116" i="66" s="1"/>
  <c r="H204" i="66"/>
  <c r="K204" i="66"/>
  <c r="L204" i="66" s="1"/>
  <c r="O171" i="66"/>
  <c r="P171" i="66" s="1"/>
  <c r="S171" i="66"/>
  <c r="H159" i="66"/>
  <c r="K159" i="66"/>
  <c r="L159" i="66" s="1"/>
  <c r="O106" i="66"/>
  <c r="P106" i="66" s="1"/>
  <c r="K181" i="66"/>
  <c r="L181" i="66" s="1"/>
  <c r="O98" i="66"/>
  <c r="P98" i="66" s="1"/>
  <c r="O60" i="66"/>
  <c r="P60" i="66" s="1"/>
  <c r="H41" i="66"/>
  <c r="H224" i="66"/>
  <c r="K224" i="66"/>
  <c r="L224" i="66" s="1"/>
  <c r="O139" i="66"/>
  <c r="P139" i="66" s="1"/>
  <c r="O146" i="66"/>
  <c r="P146" i="66" s="1"/>
  <c r="O54" i="66"/>
  <c r="P54" i="66" s="1"/>
  <c r="O132" i="66"/>
  <c r="P132" i="66" s="1"/>
  <c r="O211" i="66"/>
  <c r="P211" i="66" s="1"/>
  <c r="M79" i="66"/>
  <c r="N79" i="66" s="1"/>
  <c r="H79" i="66"/>
  <c r="S178" i="66"/>
  <c r="O166" i="66"/>
  <c r="P166" i="66" s="1"/>
  <c r="S122" i="66"/>
  <c r="O122" i="66"/>
  <c r="P122" i="66" s="1"/>
  <c r="H55" i="66"/>
  <c r="M220" i="66"/>
  <c r="N220" i="66" s="1"/>
  <c r="H220" i="66"/>
  <c r="S27" i="66"/>
  <c r="O27" i="66"/>
  <c r="P27" i="66" s="1"/>
  <c r="O35" i="66"/>
  <c r="P35" i="66" s="1"/>
  <c r="S35" i="66"/>
  <c r="O203" i="66"/>
  <c r="P203" i="66" s="1"/>
  <c r="H219" i="66"/>
  <c r="K219" i="66"/>
  <c r="L219" i="66" s="1"/>
  <c r="H47" i="66"/>
  <c r="K47" i="66"/>
  <c r="L47" i="66" s="1"/>
  <c r="K109" i="66"/>
  <c r="L109" i="66" s="1"/>
  <c r="H109" i="66"/>
  <c r="S107" i="66"/>
  <c r="H110" i="66"/>
  <c r="K110" i="66"/>
  <c r="L110" i="66" s="1"/>
  <c r="K142" i="66"/>
  <c r="L142" i="66" s="1"/>
  <c r="H142" i="66"/>
  <c r="H72" i="66"/>
  <c r="K72" i="66"/>
  <c r="L72" i="66" s="1"/>
  <c r="H26" i="66"/>
  <c r="O21" i="66"/>
  <c r="P21" i="66" s="1"/>
  <c r="S21" i="66"/>
  <c r="H127" i="66"/>
  <c r="K127" i="66"/>
  <c r="L127" i="66" s="1"/>
  <c r="K200" i="66"/>
  <c r="L200" i="66" s="1"/>
  <c r="H200" i="66"/>
  <c r="H149" i="66"/>
  <c r="K149" i="66"/>
  <c r="L149" i="66" s="1"/>
  <c r="S151" i="66"/>
  <c r="O151" i="66"/>
  <c r="P151" i="66" s="1"/>
  <c r="S164" i="66"/>
  <c r="H42" i="66"/>
  <c r="K42" i="66"/>
  <c r="L42" i="66" s="1"/>
  <c r="M36" i="66"/>
  <c r="N36" i="66" s="1"/>
  <c r="H36" i="66"/>
  <c r="O44" i="66"/>
  <c r="P44" i="66" s="1"/>
  <c r="S44" i="66"/>
  <c r="O23" i="66"/>
  <c r="P23" i="66" s="1"/>
  <c r="K201" i="66"/>
  <c r="L201" i="66" s="1"/>
  <c r="H201" i="66"/>
  <c r="E228" i="66"/>
  <c r="K93" i="66"/>
  <c r="K143" i="66"/>
  <c r="L143" i="66" s="1"/>
  <c r="H82" i="66"/>
  <c r="K82" i="66"/>
  <c r="L82" i="66" s="1"/>
  <c r="S98" i="66"/>
  <c r="H129" i="66"/>
  <c r="K129" i="66"/>
  <c r="L129" i="66" s="1"/>
  <c r="S184" i="66"/>
  <c r="H71" i="66"/>
  <c r="K71" i="66"/>
  <c r="L71" i="66" s="1"/>
  <c r="S170" i="66"/>
  <c r="H177" i="66"/>
  <c r="H153" i="66"/>
  <c r="K153" i="66"/>
  <c r="L153" i="66" s="1"/>
  <c r="H222" i="66"/>
  <c r="K222" i="66"/>
  <c r="L222" i="66" s="1"/>
  <c r="H46" i="66"/>
  <c r="K46" i="66"/>
  <c r="L46" i="66" s="1"/>
  <c r="O163" i="66"/>
  <c r="P163" i="66" s="1"/>
  <c r="O58" i="66"/>
  <c r="P58" i="66" s="1"/>
  <c r="S58" i="66"/>
  <c r="O225" i="66"/>
  <c r="P225" i="66" s="1"/>
  <c r="H155" i="66"/>
  <c r="K155" i="66"/>
  <c r="L155" i="66" s="1"/>
  <c r="O24" i="66"/>
  <c r="P24" i="66" s="1"/>
  <c r="H226" i="66"/>
  <c r="S131" i="66"/>
  <c r="K190" i="66"/>
  <c r="L190" i="66" s="1"/>
  <c r="H190" i="66"/>
  <c r="H183" i="66"/>
  <c r="K183" i="66"/>
  <c r="L183" i="66" s="1"/>
  <c r="H90" i="66"/>
  <c r="O188" i="66"/>
  <c r="P188" i="66" s="1"/>
  <c r="M64" i="66"/>
  <c r="N64" i="66" s="1"/>
  <c r="H64" i="66"/>
  <c r="H157" i="66"/>
  <c r="K157" i="66"/>
  <c r="L157" i="66" s="1"/>
  <c r="S176" i="66"/>
  <c r="O176" i="66"/>
  <c r="P176" i="66" s="1"/>
  <c r="H167" i="66"/>
  <c r="H37" i="66"/>
  <c r="H210" i="66"/>
  <c r="H206" i="66"/>
  <c r="H197" i="66"/>
  <c r="O38" i="66"/>
  <c r="P38" i="66" s="1"/>
  <c r="O198" i="66"/>
  <c r="P198" i="66" s="1"/>
  <c r="H227" i="66"/>
  <c r="K227" i="66"/>
  <c r="L227" i="66" s="1"/>
  <c r="H196" i="66"/>
  <c r="K196" i="66"/>
  <c r="L196" i="66" s="1"/>
  <c r="H217" i="66"/>
  <c r="K217" i="66"/>
  <c r="L217" i="66" s="1"/>
  <c r="M173" i="66"/>
  <c r="N173" i="66" s="1"/>
  <c r="H173" i="66"/>
  <c r="M70" i="66"/>
  <c r="N70" i="66" s="1"/>
  <c r="H70" i="66"/>
  <c r="M214" i="66"/>
  <c r="H214" i="66"/>
  <c r="H50" i="66"/>
  <c r="K50" i="66"/>
  <c r="L50" i="66" s="1"/>
  <c r="H76" i="66"/>
  <c r="K76" i="66"/>
  <c r="L76" i="66" s="1"/>
  <c r="H57" i="66"/>
  <c r="K57" i="66"/>
  <c r="L57" i="66" s="1"/>
  <c r="S156" i="66"/>
  <c r="O20" i="66"/>
  <c r="P20" i="66" s="1"/>
  <c r="S20" i="66"/>
  <c r="K187" i="66"/>
  <c r="L187" i="66" s="1"/>
  <c r="H187" i="66"/>
  <c r="H113" i="66"/>
  <c r="H94" i="66"/>
  <c r="H52" i="66"/>
  <c r="H123" i="66"/>
  <c r="H120" i="66"/>
  <c r="K120" i="66"/>
  <c r="L120" i="66" s="1"/>
  <c r="H112" i="66"/>
  <c r="K112" i="66"/>
  <c r="L112" i="66" s="1"/>
  <c r="H168" i="66"/>
  <c r="K168" i="66"/>
  <c r="L168" i="66" s="1"/>
  <c r="O180" i="66"/>
  <c r="P180" i="66" s="1"/>
  <c r="O25" i="66"/>
  <c r="P25" i="66" s="1"/>
  <c r="H114" i="66"/>
  <c r="K114" i="66"/>
  <c r="L114" i="66" s="1"/>
  <c r="H66" i="66"/>
  <c r="K66" i="66"/>
  <c r="L66" i="66" s="1"/>
  <c r="K111" i="66"/>
  <c r="L111" i="66" s="1"/>
  <c r="H111" i="66"/>
  <c r="H67" i="66"/>
  <c r="O130" i="66"/>
  <c r="P130" i="66" s="1"/>
  <c r="O185" i="66"/>
  <c r="P185" i="66" s="1"/>
  <c r="S185" i="66"/>
  <c r="O134" i="66"/>
  <c r="P134" i="66" s="1"/>
  <c r="S134" i="66"/>
  <c r="O125" i="66"/>
  <c r="P125" i="66" s="1"/>
  <c r="S125" i="66"/>
  <c r="O18" i="66"/>
  <c r="P18" i="66" s="1"/>
  <c r="S18" i="66"/>
  <c r="O135" i="66"/>
  <c r="P135" i="66" s="1"/>
  <c r="O101" i="66"/>
  <c r="P101" i="66" s="1"/>
  <c r="O218" i="66"/>
  <c r="P218" i="66" s="1"/>
  <c r="H208" i="66"/>
  <c r="K208" i="66"/>
  <c r="L208" i="66" s="1"/>
  <c r="H83" i="66"/>
  <c r="K83" i="66"/>
  <c r="L83" i="66" s="1"/>
  <c r="H136" i="66"/>
  <c r="H29" i="66"/>
  <c r="S130" i="66"/>
  <c r="H141" i="66"/>
  <c r="K141" i="66"/>
  <c r="L141" i="66" s="1"/>
  <c r="O223" i="66"/>
  <c r="P223" i="66" s="1"/>
  <c r="H43" i="66"/>
  <c r="H172" i="66"/>
  <c r="H160" i="66"/>
  <c r="K160" i="66"/>
  <c r="L160" i="66" s="1"/>
  <c r="S218" i="66"/>
  <c r="S105" i="66" l="1"/>
  <c r="S33" i="66"/>
  <c r="S92" i="66"/>
  <c r="O63" i="66"/>
  <c r="P63" i="66" s="1"/>
  <c r="S77" i="66"/>
  <c r="O207" i="66"/>
  <c r="P207" i="66" s="1"/>
  <c r="S69" i="66"/>
  <c r="O179" i="66"/>
  <c r="P179" i="66" s="1"/>
  <c r="O228" i="67"/>
  <c r="P228" i="67" s="1"/>
  <c r="O32" i="66"/>
  <c r="P32" i="66" s="1"/>
  <c r="S65" i="66"/>
  <c r="S189" i="66"/>
  <c r="O138" i="66"/>
  <c r="P138" i="66" s="1"/>
  <c r="O161" i="66"/>
  <c r="P161" i="66" s="1"/>
  <c r="O73" i="66"/>
  <c r="P73" i="66" s="1"/>
  <c r="O86" i="66"/>
  <c r="P86" i="66" s="1"/>
  <c r="O212" i="66"/>
  <c r="P212" i="66" s="1"/>
  <c r="O154" i="66"/>
  <c r="P154" i="66" s="1"/>
  <c r="O56" i="66"/>
  <c r="P56" i="66" s="1"/>
  <c r="O39" i="66"/>
  <c r="P39" i="66" s="1"/>
  <c r="S19" i="66"/>
  <c r="O61" i="66"/>
  <c r="P61" i="66" s="1"/>
  <c r="S51" i="66"/>
  <c r="O213" i="66"/>
  <c r="P213" i="66" s="1"/>
  <c r="O93" i="66"/>
  <c r="P93" i="66" s="1"/>
  <c r="O215" i="66"/>
  <c r="P215" i="66" s="1"/>
  <c r="O126" i="66"/>
  <c r="P126" i="66" s="1"/>
  <c r="O119" i="66"/>
  <c r="P119" i="66" s="1"/>
  <c r="S99" i="66"/>
  <c r="O80" i="66"/>
  <c r="P80" i="66" s="1"/>
  <c r="O147" i="66"/>
  <c r="P147" i="66" s="1"/>
  <c r="O97" i="66"/>
  <c r="P97" i="66" s="1"/>
  <c r="S194" i="66"/>
  <c r="O34" i="66"/>
  <c r="P34" i="66" s="1"/>
  <c r="O16" i="66"/>
  <c r="P16" i="66" s="1"/>
  <c r="O118" i="66"/>
  <c r="P118" i="66" s="1"/>
  <c r="S124" i="66"/>
  <c r="O95" i="66"/>
  <c r="P95" i="66" s="1"/>
  <c r="S216" i="66"/>
  <c r="S143" i="66"/>
  <c r="O143" i="66"/>
  <c r="P143" i="66" s="1"/>
  <c r="S28" i="66"/>
  <c r="S209" i="66"/>
  <c r="O209" i="66"/>
  <c r="P209" i="66" s="1"/>
  <c r="S30" i="66"/>
  <c r="O30" i="66"/>
  <c r="P30" i="66" s="1"/>
  <c r="O174" i="66"/>
  <c r="P174" i="66" s="1"/>
  <c r="S115" i="66"/>
  <c r="S53" i="66"/>
  <c r="O53" i="66"/>
  <c r="P53" i="66" s="1"/>
  <c r="S165" i="66"/>
  <c r="O165" i="66"/>
  <c r="P165" i="66" s="1"/>
  <c r="S74" i="66"/>
  <c r="S117" i="66"/>
  <c r="O205" i="66"/>
  <c r="P205" i="66" s="1"/>
  <c r="S205" i="66"/>
  <c r="S121" i="66"/>
  <c r="O121" i="66"/>
  <c r="P121" i="66" s="1"/>
  <c r="S160" i="66"/>
  <c r="O160" i="66"/>
  <c r="P160" i="66" s="1"/>
  <c r="O227" i="66"/>
  <c r="P227" i="66" s="1"/>
  <c r="S227" i="66"/>
  <c r="S197" i="66"/>
  <c r="O197" i="66"/>
  <c r="P197" i="66" s="1"/>
  <c r="S157" i="66"/>
  <c r="O157" i="66"/>
  <c r="P157" i="66" s="1"/>
  <c r="S36" i="66"/>
  <c r="O36" i="66"/>
  <c r="P36" i="66" s="1"/>
  <c r="O127" i="66"/>
  <c r="P127" i="66" s="1"/>
  <c r="S127" i="66"/>
  <c r="S26" i="66"/>
  <c r="O26" i="66"/>
  <c r="P26" i="66" s="1"/>
  <c r="S47" i="66"/>
  <c r="O47" i="66"/>
  <c r="P47" i="66" s="1"/>
  <c r="S204" i="66"/>
  <c r="O204" i="66"/>
  <c r="P204" i="66" s="1"/>
  <c r="M228" i="66"/>
  <c r="N228" i="66" s="1"/>
  <c r="O67" i="66"/>
  <c r="P67" i="66" s="1"/>
  <c r="S67" i="66"/>
  <c r="O52" i="66"/>
  <c r="P52" i="66" s="1"/>
  <c r="S52" i="66"/>
  <c r="S173" i="66"/>
  <c r="O173" i="66"/>
  <c r="P173" i="66" s="1"/>
  <c r="S64" i="66"/>
  <c r="O64" i="66"/>
  <c r="P64" i="66" s="1"/>
  <c r="S200" i="66"/>
  <c r="O200" i="66"/>
  <c r="P200" i="66" s="1"/>
  <c r="S220" i="66"/>
  <c r="O220" i="66"/>
  <c r="P220" i="66" s="1"/>
  <c r="S192" i="66"/>
  <c r="O192" i="66"/>
  <c r="P192" i="66" s="1"/>
  <c r="O148" i="66"/>
  <c r="P148" i="66" s="1"/>
  <c r="S148" i="66"/>
  <c r="H228" i="66"/>
  <c r="O87" i="66"/>
  <c r="P87" i="66" s="1"/>
  <c r="S87" i="66"/>
  <c r="O172" i="66"/>
  <c r="P172" i="66" s="1"/>
  <c r="S172" i="66"/>
  <c r="O136" i="66"/>
  <c r="P136" i="66" s="1"/>
  <c r="S136" i="66"/>
  <c r="S208" i="66"/>
  <c r="O208" i="66"/>
  <c r="P208" i="66" s="1"/>
  <c r="S111" i="66"/>
  <c r="O111" i="66"/>
  <c r="P111" i="66" s="1"/>
  <c r="O94" i="66"/>
  <c r="P94" i="66" s="1"/>
  <c r="S94" i="66"/>
  <c r="S76" i="66"/>
  <c r="O76" i="66"/>
  <c r="P76" i="66" s="1"/>
  <c r="O196" i="66"/>
  <c r="P196" i="66" s="1"/>
  <c r="S196" i="66"/>
  <c r="O210" i="66"/>
  <c r="P210" i="66" s="1"/>
  <c r="S210" i="66"/>
  <c r="S183" i="66"/>
  <c r="O183" i="66"/>
  <c r="P183" i="66" s="1"/>
  <c r="S190" i="66"/>
  <c r="O190" i="66"/>
  <c r="P190" i="66" s="1"/>
  <c r="S226" i="66"/>
  <c r="O226" i="66"/>
  <c r="P226" i="66" s="1"/>
  <c r="S129" i="66"/>
  <c r="O129" i="66"/>
  <c r="P129" i="66" s="1"/>
  <c r="O72" i="66"/>
  <c r="P72" i="66" s="1"/>
  <c r="S72" i="66"/>
  <c r="O110" i="66"/>
  <c r="P110" i="66" s="1"/>
  <c r="S110" i="66"/>
  <c r="S219" i="66"/>
  <c r="O219" i="66"/>
  <c r="P219" i="66" s="1"/>
  <c r="S224" i="66"/>
  <c r="O224" i="66"/>
  <c r="P224" i="66" s="1"/>
  <c r="S116" i="66"/>
  <c r="O116" i="66"/>
  <c r="P116" i="66" s="1"/>
  <c r="S40" i="66"/>
  <c r="O40" i="66"/>
  <c r="P40" i="66" s="1"/>
  <c r="S100" i="66"/>
  <c r="O100" i="66"/>
  <c r="P100" i="66" s="1"/>
  <c r="O48" i="66"/>
  <c r="P48" i="66" s="1"/>
  <c r="S48" i="66"/>
  <c r="S144" i="66"/>
  <c r="O144" i="66"/>
  <c r="P144" i="66" s="1"/>
  <c r="S202" i="66"/>
  <c r="O202" i="66"/>
  <c r="P202" i="66" s="1"/>
  <c r="S83" i="66"/>
  <c r="O83" i="66"/>
  <c r="P83" i="66" s="1"/>
  <c r="O123" i="66"/>
  <c r="P123" i="66" s="1"/>
  <c r="S123" i="66"/>
  <c r="S187" i="66"/>
  <c r="O187" i="66"/>
  <c r="P187" i="66" s="1"/>
  <c r="O57" i="66"/>
  <c r="P57" i="66" s="1"/>
  <c r="S57" i="66"/>
  <c r="S50" i="66"/>
  <c r="O50" i="66"/>
  <c r="P50" i="66" s="1"/>
  <c r="S217" i="66"/>
  <c r="O217" i="66"/>
  <c r="P217" i="66" s="1"/>
  <c r="O167" i="66"/>
  <c r="P167" i="66" s="1"/>
  <c r="S167" i="66"/>
  <c r="S90" i="66"/>
  <c r="O90" i="66"/>
  <c r="P90" i="66" s="1"/>
  <c r="S177" i="66"/>
  <c r="O177" i="66"/>
  <c r="P177" i="66" s="1"/>
  <c r="K228" i="66"/>
  <c r="L228" i="66" s="1"/>
  <c r="L93" i="66"/>
  <c r="S137" i="66"/>
  <c r="O137" i="66"/>
  <c r="P137" i="66" s="1"/>
  <c r="S195" i="66"/>
  <c r="O195" i="66"/>
  <c r="P195" i="66" s="1"/>
  <c r="S91" i="66"/>
  <c r="O91" i="66"/>
  <c r="P91" i="66" s="1"/>
  <c r="S29" i="66"/>
  <c r="O29" i="66"/>
  <c r="P29" i="66" s="1"/>
  <c r="O66" i="66"/>
  <c r="P66" i="66" s="1"/>
  <c r="S66" i="66"/>
  <c r="S112" i="66"/>
  <c r="O112" i="66"/>
  <c r="P112" i="66" s="1"/>
  <c r="S214" i="66"/>
  <c r="O214" i="66"/>
  <c r="P214" i="66" s="1"/>
  <c r="S206" i="66"/>
  <c r="O206" i="66"/>
  <c r="P206" i="66" s="1"/>
  <c r="S155" i="66"/>
  <c r="O155" i="66"/>
  <c r="P155" i="66" s="1"/>
  <c r="S222" i="66"/>
  <c r="O222" i="66"/>
  <c r="P222" i="66" s="1"/>
  <c r="S82" i="66"/>
  <c r="O82" i="66"/>
  <c r="P82" i="66" s="1"/>
  <c r="S109" i="66"/>
  <c r="O109" i="66"/>
  <c r="P109" i="66" s="1"/>
  <c r="S79" i="66"/>
  <c r="O79" i="66"/>
  <c r="P79" i="66" s="1"/>
  <c r="S128" i="66"/>
  <c r="O128" i="66"/>
  <c r="P128" i="66" s="1"/>
  <c r="S175" i="66"/>
  <c r="O175" i="66"/>
  <c r="P175" i="66" s="1"/>
  <c r="O43" i="66"/>
  <c r="P43" i="66" s="1"/>
  <c r="S43" i="66"/>
  <c r="S141" i="66"/>
  <c r="O141" i="66"/>
  <c r="P141" i="66" s="1"/>
  <c r="O114" i="66"/>
  <c r="P114" i="66" s="1"/>
  <c r="S114" i="66"/>
  <c r="O168" i="66"/>
  <c r="P168" i="66" s="1"/>
  <c r="S168" i="66"/>
  <c r="S120" i="66"/>
  <c r="O120" i="66"/>
  <c r="P120" i="66" s="1"/>
  <c r="O113" i="66"/>
  <c r="P113" i="66" s="1"/>
  <c r="S113" i="66"/>
  <c r="O70" i="66"/>
  <c r="P70" i="66" s="1"/>
  <c r="S70" i="66"/>
  <c r="S37" i="66"/>
  <c r="O37" i="66"/>
  <c r="P37" i="66" s="1"/>
  <c r="S46" i="66"/>
  <c r="O46" i="66"/>
  <c r="P46" i="66" s="1"/>
  <c r="O153" i="66"/>
  <c r="P153" i="66" s="1"/>
  <c r="S153" i="66"/>
  <c r="S71" i="66"/>
  <c r="O71" i="66"/>
  <c r="P71" i="66" s="1"/>
  <c r="O201" i="66"/>
  <c r="P201" i="66" s="1"/>
  <c r="S201" i="66"/>
  <c r="O42" i="66"/>
  <c r="P42" i="66" s="1"/>
  <c r="S42" i="66"/>
  <c r="S149" i="66"/>
  <c r="O149" i="66"/>
  <c r="P149" i="66" s="1"/>
  <c r="O142" i="66"/>
  <c r="P142" i="66" s="1"/>
  <c r="S142" i="66"/>
  <c r="S55" i="66"/>
  <c r="O55" i="66"/>
  <c r="P55" i="66" s="1"/>
  <c r="O41" i="66"/>
  <c r="P41" i="66" s="1"/>
  <c r="S41" i="66"/>
  <c r="O159" i="66"/>
  <c r="P159" i="66" s="1"/>
  <c r="S159" i="66"/>
  <c r="S191" i="66"/>
  <c r="O191" i="66"/>
  <c r="P191" i="66" s="1"/>
  <c r="S102" i="66"/>
  <c r="O102" i="66"/>
  <c r="P102" i="66" s="1"/>
  <c r="S89" i="66"/>
  <c r="O89" i="66"/>
  <c r="P89" i="66" s="1"/>
  <c r="S84" i="66"/>
  <c r="O84" i="66"/>
  <c r="P84" i="66" s="1"/>
  <c r="S221" i="66"/>
  <c r="O221" i="66"/>
  <c r="P221" i="66" s="1"/>
  <c r="S182" i="66"/>
  <c r="O182" i="66"/>
  <c r="P182" i="66" s="1"/>
  <c r="S228" i="66" l="1"/>
  <c r="H229" i="66"/>
  <c r="O228" i="66"/>
  <c r="P228" i="66" s="1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A35" i="37"/>
  <c r="A36" i="37" s="1"/>
  <c r="A37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A18" i="37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F17" i="37"/>
  <c r="C17" i="37"/>
  <c r="F16" i="37"/>
  <c r="C16" i="37"/>
  <c r="F15" i="37"/>
  <c r="C15" i="37"/>
  <c r="I31" i="37" l="1"/>
  <c r="L31" i="37" s="1"/>
  <c r="I23" i="37"/>
  <c r="L23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15" i="37"/>
  <c r="L15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</calcChain>
</file>

<file path=xl/sharedStrings.xml><?xml version="1.0" encoding="utf-8"?>
<sst xmlns="http://schemas.openxmlformats.org/spreadsheetml/2006/main" count="996" uniqueCount="298">
  <si>
    <t>GOBERNACIÓN DEL TOLIMA</t>
  </si>
  <si>
    <t>SECRETARIA DE EDUCACIÓN Y CULTURA</t>
  </si>
  <si>
    <t>COBERTURA EDUCATIVA - ACCESO</t>
  </si>
  <si>
    <t xml:space="preserve">CRITICO  </t>
  </si>
  <si>
    <t xml:space="preserve">ALERTA ALTA </t>
  </si>
  <si>
    <t>ALERTA MEDIA</t>
  </si>
  <si>
    <t>!FELICITACIONES¡</t>
  </si>
  <si>
    <t>MATRICULA OFICIAL 2019</t>
  </si>
  <si>
    <t>N°</t>
  </si>
  <si>
    <t>MUNICIPIO</t>
  </si>
  <si>
    <t>DANE</t>
  </si>
  <si>
    <t>INSTITUCIÓN EDUCATIVA</t>
  </si>
  <si>
    <t>2019 MATRÍCULA REGULAR</t>
  </si>
  <si>
    <t>2019 MATRÍCULA CICLOS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</si>
  <si>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</si>
  <si>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</si>
  <si>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</si>
  <si>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</si>
  <si>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</si>
  <si>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</si>
  <si>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</si>
  <si>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</si>
  <si>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</si>
  <si>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</si>
  <si>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</si>
  <si>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</si>
  <si>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</si>
  <si>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</si>
  <si>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</si>
  <si>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</si>
  <si>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</si>
  <si>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</si>
  <si>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</si>
  <si>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</si>
  <si>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</si>
  <si>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</si>
  <si>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</si>
  <si>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</si>
  <si>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</si>
  <si>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</si>
  <si>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</si>
  <si>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</si>
  <si>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</si>
  <si>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</si>
  <si>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</si>
  <si>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</si>
  <si>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</si>
  <si>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</si>
  <si>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</si>
  <si>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</si>
  <si>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</si>
  <si>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</si>
  <si>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</si>
  <si>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</si>
  <si>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</si>
  <si>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</si>
  <si>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</si>
  <si>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</si>
  <si>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</si>
  <si>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</si>
  <si>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</si>
  <si>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</si>
  <si>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</si>
  <si>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</si>
  <si>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</si>
  <si>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</si>
  <si>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</si>
  <si>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</si>
  <si>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</si>
  <si>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</si>
  <si>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</si>
  <si>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</si>
  <si>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</si>
  <si>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</si>
  <si>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</si>
  <si>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</si>
  <si>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</si>
  <si>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</si>
  <si>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</si>
  <si>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</si>
  <si>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</si>
  <si>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</si>
  <si>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</si>
  <si>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</si>
  <si>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</si>
  <si>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</si>
  <si>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</si>
  <si>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</si>
  <si>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</si>
  <si>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</si>
  <si>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</si>
  <si>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</si>
  <si>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</si>
  <si>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</si>
  <si>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</si>
  <si>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</si>
  <si>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</si>
  <si>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</si>
  <si>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</si>
  <si>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</si>
  <si>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</si>
  <si>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</si>
  <si>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</si>
  <si>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</si>
  <si>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</si>
  <si>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</si>
  <si>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</si>
  <si>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</si>
  <si>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</si>
  <si>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</si>
  <si>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</si>
  <si>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</si>
  <si>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</si>
  <si>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</si>
  <si>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</si>
  <si>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</si>
  <si>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</si>
  <si>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</si>
  <si>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</si>
  <si>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</si>
  <si>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</si>
  <si>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</si>
  <si>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</si>
  <si>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</si>
  <si>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</si>
  <si>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</si>
  <si>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</si>
  <si>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</si>
  <si>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</si>
  <si>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</si>
  <si>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</si>
  <si>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</si>
  <si>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</si>
  <si>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</si>
  <si>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</si>
  <si>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</si>
  <si>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</si>
  <si>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</si>
  <si>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</si>
  <si>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</si>
  <si>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</si>
  <si>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</si>
  <si>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</si>
  <si>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</si>
  <si>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</si>
  <si>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</si>
  <si>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</si>
  <si>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</si>
  <si>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</si>
  <si>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</si>
  <si>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</si>
  <si>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</si>
  <si>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</si>
  <si>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</si>
  <si>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</si>
  <si>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</si>
  <si>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</si>
  <si>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</si>
  <si>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</si>
  <si>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</si>
  <si>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</si>
  <si>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</si>
  <si>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</si>
  <si>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</si>
  <si>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</si>
  <si>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</si>
  <si>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</si>
  <si>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</si>
  <si>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</si>
  <si>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</si>
  <si>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</si>
  <si>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</si>
  <si>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</si>
  <si>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</si>
  <si>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</si>
  <si>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</si>
  <si>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</si>
  <si>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</si>
  <si>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</si>
  <si>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</si>
  <si>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</si>
  <si>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</si>
  <si>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</si>
  <si>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</si>
  <si>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</si>
  <si>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</si>
  <si>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</si>
  <si>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</si>
  <si>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</si>
  <si>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</si>
  <si>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</si>
  <si>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</si>
  <si>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</si>
  <si>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</si>
  <si>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</si>
  <si>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</si>
  <si>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</si>
  <si>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</si>
  <si>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</si>
  <si>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</si>
  <si>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</si>
  <si>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</si>
  <si>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</si>
  <si>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</si>
  <si>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</si>
  <si>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</si>
  <si>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</si>
  <si>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</si>
  <si>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</si>
  <si>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</si>
  <si>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</si>
  <si>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</si>
  <si>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</si>
  <si>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</si>
  <si>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</si>
  <si>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</si>
  <si>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</si>
  <si>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</si>
  <si>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</si>
  <si>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</si>
  <si>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</si>
  <si>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</si>
  <si>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</si>
  <si>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</si>
  <si>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</si>
  <si>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</si>
  <si>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</si>
  <si>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</si>
  <si>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</si>
  <si>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</si>
  <si>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</si>
  <si>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</si>
  <si>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</si>
  <si>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</si>
  <si>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</si>
  <si>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</si>
  <si>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</si>
  <si>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</si>
  <si>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</si>
  <si>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</si>
  <si>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</si>
  <si>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</si>
  <si>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</si>
  <si>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</si>
  <si>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</si>
  <si>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</si>
  <si>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</si>
  <si>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</si>
  <si>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</si>
  <si>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</si>
  <si>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</si>
  <si>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</si>
  <si>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</si>
  <si>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</si>
  <si>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</si>
  <si>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</si>
  <si>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</si>
  <si>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</si>
  <si>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</si>
  <si>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¡FELICITACIONES¡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</si>
  <si>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</si>
  <si>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</si>
  <si>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</si>
  <si>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</si>
  <si>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</si>
  <si>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</si>
  <si>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MATRÍCULA CORTE SIMAT 2 OCTUBRE 2019</t>
  </si>
  <si>
    <t>MATRÍCULA CORTE 2 OCTUBRE 2019</t>
  </si>
  <si>
    <t>MATRICULA OFICIAL 2020</t>
  </si>
  <si>
    <t>2020 MATRÍCULA REGULAR</t>
  </si>
  <si>
    <t>2020 MATRÍCULA CICLOS</t>
  </si>
  <si>
    <t>FALTANTE - DIFERENCIA 2020 Vs 2019 MATRÍCULA TOTAL</t>
  </si>
  <si>
    <t>FALTANTE -DIFERENCIA 2020 Vs 2019 MATRÍCULA TOTAL</t>
  </si>
  <si>
    <t>FALTANTE -DIFERENCIA 2020 Vs 2019 MATRÍCULA REGULAR</t>
  </si>
  <si>
    <t>FALTANTE -DIFERENCIA 2020 Vs 2019 MATRÍCULA CICLOS</t>
  </si>
  <si>
    <t>%  FALTANTE MATRÍCULA TOTAL 2020</t>
  </si>
  <si>
    <t>TOTALES</t>
  </si>
  <si>
    <t>MATRICULA REGULAR</t>
  </si>
  <si>
    <t>% MATRICULA REGULAR</t>
  </si>
  <si>
    <t>COMPORTAMIENTO 2020 Vs 2019</t>
  </si>
  <si>
    <t>MATRICULA ADULTOS</t>
  </si>
  <si>
    <t>MATRICULA TOTAL</t>
  </si>
  <si>
    <t>% MATRICULA CICLOS</t>
  </si>
  <si>
    <t>INSTITUCION EDNOEDUCATIVA TECNICA NASAWE´SX FI´ZÑI</t>
  </si>
  <si>
    <t>|</t>
  </si>
  <si>
    <t>49 INSTITUCIONES EDUCATIVAS QUE LES FALTA  ENTRE 0,1% Y  2,0% DE REGISTRO DE MATRICULA</t>
  </si>
  <si>
    <t>MATRÍCULA CORTE SIMAT 1 NOVIEMBRE 2020</t>
  </si>
  <si>
    <t>6 INSTITUCIONES EDUCATIVAS LES FALTA ENTRE EL 10,1% Y 23,5% DE REGISTRO DE MATRICULA</t>
  </si>
  <si>
    <t>32 INSTITUCIONES EDUCATIVAS LES FALTA  ENTRE 5,1% y 10,0% DE REGISTRO DE MATRICULA</t>
  </si>
  <si>
    <t>45 INSTITUCIONES EDUCATIVAS QUE LES FALTA  ENTRE 2,1% Y 5,0% DE REGISTRO DE MATRICULA</t>
  </si>
  <si>
    <t>80 INSTITUCIONES EDUCATIVAS QUE A LA FECHA LOGRARON Y/O SUPERARON LA MATRICULA REGULAR DEL AÑO ANTERIOR</t>
  </si>
  <si>
    <t xml:space="preserve">MATRICULA OFICIAL 2020,  COMPARATIVO MATRICULA 1 NOVIEMBRE 2020 VS 2 OCTUBRE 2019. </t>
  </si>
  <si>
    <t xml:space="preserve">MATRICULA OFICIAL 2020 POR MUNICIPIO. COMPARATIVO MATRICULA 1 NOVIEMBRE 2020 VS 2 OCTUBRE 2019. </t>
  </si>
  <si>
    <t>6 MUNICIPIOS LES FALTA ENTRE EL 4,1% Y 7,3% DEL REGISTRO DE MATRICULA</t>
  </si>
  <si>
    <t>8 MUNICIPIOS LES FALTA ENTRE EL 2,1% Y  4,0% DEL REGISTRO DE MATRICULA</t>
  </si>
  <si>
    <t>11 MUNICIPIOS LES FALTA ENTRE 1,1 % Y 2,0 % ESTUDIANTES</t>
  </si>
  <si>
    <t>7 MUNICIPIOS LES FALTA ENTRE 0,1 % Y 1,0% ESTUDIANTES</t>
  </si>
  <si>
    <t>14 MUNICIPIO LOGRO Y ESTA SUPERANDO LA MATRICULA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</si>
</sst>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0" fontId="0" fillId="0" borderId="8" xfId="0" applyFill="1" applyBorder="1" applyAlignment="1">
      <alignment horizontal="center"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41" fontId="8" fillId="0" borderId="21" xfId="0" applyNumberFormat="1" applyFont="1" applyFill="1" applyBorder="1" applyAlignment="1">
      <alignment horizontal="center" vertical="center" wrapText="1"/>
    </xf>
    <xf numFmtId="41" fontId="8" fillId="0" borderId="22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3" fontId="16" fillId="0" borderId="26" xfId="0" applyNumberFormat="1" applyFont="1" applyFill="1" applyBorder="1" applyAlignment="1">
      <alignment vertical="center"/>
    </xf>
    <xf numFmtId="3" fontId="16" fillId="0" borderId="27" xfId="0" applyNumberFormat="1" applyFont="1" applyFill="1" applyBorder="1" applyAlignment="1">
      <alignment vertical="center"/>
    </xf>
    <xf numFmtId="3" fontId="0" fillId="0" borderId="28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41" fontId="17" fillId="0" borderId="4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1" fontId="13" fillId="2" borderId="9" xfId="2" applyNumberFormat="1" applyFont="1" applyFill="1" applyBorder="1" applyAlignment="1">
      <alignment vertical="center" wrapText="1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3" fontId="10" fillId="7" borderId="2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2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5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7" xfId="0" applyNumberFormat="1" applyFont="1" applyFill="1" applyBorder="1" applyAlignment="1">
      <alignment horizontal="center" vertical="center" wrapText="1"/>
    </xf>
    <xf numFmtId="3" fontId="16" fillId="0" borderId="28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4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3" xfId="1" applyFont="1" applyFill="1" applyBorder="1" applyAlignment="1">
      <alignment horizontal="center" vertical="center"/>
    </xf>
    <xf numFmtId="1" fontId="14" fillId="0" borderId="33" xfId="0" applyNumberFormat="1" applyFont="1" applyFill="1" applyBorder="1" applyAlignment="1">
      <alignment horizontal="center" vertical="center"/>
    </xf>
    <xf numFmtId="1" fontId="14" fillId="0" borderId="30" xfId="0" applyNumberFormat="1" applyFont="1" applyFill="1" applyBorder="1" applyAlignment="1">
      <alignment horizontal="center" vertical="center"/>
    </xf>
    <xf numFmtId="0" fontId="14" fillId="0" borderId="33" xfId="0" applyNumberFormat="1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41" fontId="14" fillId="0" borderId="37" xfId="0" applyNumberFormat="1" applyFont="1" applyFill="1" applyBorder="1" applyAlignment="1">
      <alignment horizontal="center" vertical="center"/>
    </xf>
    <xf numFmtId="1" fontId="14" fillId="0" borderId="37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9" fontId="14" fillId="2" borderId="33" xfId="1" applyFont="1" applyFill="1" applyBorder="1" applyAlignment="1">
      <alignment horizontal="center" vertical="center"/>
    </xf>
    <xf numFmtId="9" fontId="14" fillId="3" borderId="33" xfId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4" borderId="33" xfId="1" applyNumberFormat="1" applyFont="1" applyFill="1" applyBorder="1" applyAlignment="1">
      <alignment horizontal="center" vertical="center"/>
    </xf>
    <xf numFmtId="164" fontId="14" fillId="9" borderId="33" xfId="1" applyNumberFormat="1" applyFont="1" applyFill="1" applyBorder="1" applyAlignment="1">
      <alignment horizontal="center" vertical="center"/>
    </xf>
    <xf numFmtId="9" fontId="14" fillId="9" borderId="33" xfId="1" applyFont="1" applyFill="1" applyBorder="1" applyAlignment="1">
      <alignment horizontal="center" vertical="center"/>
    </xf>
    <xf numFmtId="9" fontId="14" fillId="10" borderId="33" xfId="1" applyFont="1" applyFill="1" applyBorder="1" applyAlignment="1">
      <alignment horizontal="center" vertical="center"/>
    </xf>
    <xf numFmtId="1" fontId="8" fillId="10" borderId="14" xfId="0" applyNumberFormat="1" applyFont="1" applyFill="1" applyBorder="1" applyAlignment="1">
      <alignment horizontal="center" vertical="center" wrapText="1"/>
    </xf>
    <xf numFmtId="164" fontId="14" fillId="10" borderId="11" xfId="0" applyNumberFormat="1" applyFont="1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1" xfId="1" applyNumberFormat="1" applyFont="1" applyFill="1" applyBorder="1" applyAlignment="1">
      <alignment horizontal="right" vertical="center"/>
    </xf>
    <xf numFmtId="1" fontId="15" fillId="3" borderId="1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4" fillId="2" borderId="33" xfId="1" applyNumberFormat="1" applyFont="1" applyFill="1" applyBorder="1" applyAlignment="1">
      <alignment horizontal="center" vertical="center"/>
    </xf>
    <xf numFmtId="164" fontId="14" fillId="3" borderId="33" xfId="1" applyNumberFormat="1" applyFont="1" applyFill="1" applyBorder="1" applyAlignment="1">
      <alignment horizontal="center" vertical="center"/>
    </xf>
    <xf numFmtId="164" fontId="14" fillId="10" borderId="33" xfId="1" applyNumberFormat="1" applyFont="1" applyFill="1" applyBorder="1" applyAlignment="1">
      <alignment horizontal="center" vertical="center"/>
    </xf>
    <xf numFmtId="164" fontId="14" fillId="10" borderId="30" xfId="1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0" fontId="15" fillId="10" borderId="14" xfId="0" applyFont="1" applyFill="1" applyBorder="1" applyAlignment="1" applyProtection="1">
      <alignment horizontal="left" vertical="center" wrapText="1"/>
    </xf>
    <xf numFmtId="1" fontId="15" fillId="10" borderId="10" xfId="0" applyNumberFormat="1" applyFont="1" applyFill="1" applyBorder="1" applyAlignment="1" applyProtection="1">
      <alignment horizontal="left" vertical="center" wrapText="1"/>
    </xf>
    <xf numFmtId="0" fontId="15" fillId="10" borderId="10" xfId="0" applyFont="1" applyFill="1" applyBorder="1" applyAlignment="1" applyProtection="1">
      <alignment horizontal="left" vertical="center" wrapText="1"/>
    </xf>
    <xf numFmtId="3" fontId="2" fillId="10" borderId="0" xfId="0" applyNumberFormat="1" applyFont="1" applyFill="1" applyAlignment="1">
      <alignment horizontal="left" vertical="center"/>
    </xf>
    <xf numFmtId="1" fontId="8" fillId="10" borderId="17" xfId="0" applyNumberFormat="1" applyFont="1" applyFill="1" applyBorder="1" applyAlignment="1">
      <alignment horizontal="center" vertical="center" wrapText="1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" fontId="13" fillId="10" borderId="14" xfId="2" applyNumberFormat="1" applyFont="1" applyFill="1" applyBorder="1" applyAlignment="1">
      <alignment horizontal="left" vertical="center"/>
    </xf>
    <xf numFmtId="1" fontId="8" fillId="10" borderId="16" xfId="0" applyNumberFormat="1" applyFont="1" applyFill="1" applyBorder="1" applyAlignment="1">
      <alignment horizontal="center" vertical="center" wrapText="1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64" fontId="14" fillId="4" borderId="30" xfId="1" applyNumberFormat="1" applyFont="1" applyFill="1" applyBorder="1" applyAlignment="1">
      <alignment horizontal="center" vertical="center"/>
    </xf>
    <xf numFmtId="164" fontId="0" fillId="4" borderId="24" xfId="0" applyNumberForma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6" xfId="1" applyNumberFormat="1" applyFont="1" applyFill="1" applyBorder="1" applyAlignment="1">
      <alignment horizontal="center" vertical="center" wrapText="1"/>
    </xf>
    <xf numFmtId="164" fontId="17" fillId="0" borderId="27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14" fillId="3" borderId="22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1" fontId="13" fillId="10" borderId="15" xfId="2" applyNumberFormat="1" applyFont="1" applyFill="1" applyBorder="1" applyAlignment="1">
      <alignment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9" fontId="14" fillId="4" borderId="33" xfId="1" applyFont="1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/>
    </xf>
    <xf numFmtId="1" fontId="20" fillId="10" borderId="10" xfId="2" applyNumberFormat="1" applyFont="1" applyFill="1" applyBorder="1" applyAlignment="1">
      <alignment vertical="center" wrapText="1"/>
    </xf>
    <xf numFmtId="164" fontId="8" fillId="0" borderId="2" xfId="1" applyNumberFormat="1" applyFont="1" applyFill="1" applyBorder="1" applyAlignment="1">
      <alignment horizontal="right" vertical="center" wrapText="1"/>
    </xf>
    <xf numFmtId="1" fontId="10" fillId="10" borderId="10" xfId="0" applyNumberFormat="1" applyFont="1" applyFill="1" applyBorder="1" applyAlignment="1"/>
    <xf numFmtId="9" fontId="14" fillId="2" borderId="30" xfId="1" applyFont="1" applyFill="1" applyBorder="1" applyAlignment="1">
      <alignment horizontal="center" vertical="center"/>
    </xf>
    <xf numFmtId="1" fontId="10" fillId="10" borderId="14" xfId="0" applyNumberFormat="1" applyFont="1" applyFill="1" applyBorder="1" applyAlignment="1"/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9" xfId="2" applyNumberFormat="1" applyFont="1" applyFill="1" applyBorder="1" applyAlignment="1">
      <alignment vertical="center"/>
    </xf>
    <xf numFmtId="1" fontId="15" fillId="3" borderId="16" xfId="0" applyNumberFormat="1" applyFont="1" applyFill="1" applyBorder="1" applyAlignment="1" applyProtection="1">
      <alignment horizontal="center" vertical="center" wrapText="1"/>
    </xf>
    <xf numFmtId="10" fontId="0" fillId="10" borderId="11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1" fontId="7" fillId="6" borderId="26" xfId="0" applyNumberFormat="1" applyFont="1" applyFill="1" applyBorder="1" applyAlignment="1">
      <alignment horizontal="center" vertical="center"/>
    </xf>
    <xf numFmtId="1" fontId="7" fillId="6" borderId="27" xfId="0" applyNumberFormat="1" applyFont="1" applyFill="1" applyBorder="1" applyAlignment="1">
      <alignment horizontal="center" vertical="center"/>
    </xf>
    <xf numFmtId="1" fontId="7" fillId="6" borderId="28" xfId="0" applyNumberFormat="1" applyFont="1" applyFill="1" applyBorder="1" applyAlignment="1">
      <alignment horizontal="center" vertical="center"/>
    </xf>
    <xf numFmtId="3" fontId="7" fillId="6" borderId="26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0" borderId="27" xfId="0" applyNumberFormat="1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0" fontId="7" fillId="6" borderId="28" xfId="0" applyFont="1" applyFill="1" applyBorder="1" applyAlignment="1">
      <alignment horizontal="justify" vertical="center" wrapText="1"/>
    </xf>
  </cellXfs>
  <cellStyles count="3">
    <cellStyle name="Normal" xfId="0" builtinId="0"/>
    <cellStyle name="Normal_Hoja1" xfId="2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2020%2013%20OCTUBRE/REPORTES%20DE%20MATRICULA/NOVIEMBRE/ANEXO%206A.%20CORTE%20SIMAT%201%20NOVIEMB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ES"/>
      <sheetName val="IE"/>
      <sheetName val="ANEXO 6A. CORTE SIMAT 1 NOVIEMB"/>
    </sheetNames>
    <sheetDataSet>
      <sheetData sheetId="0">
        <row r="5">
          <cell r="E5">
            <v>273024000091</v>
          </cell>
        </row>
      </sheetData>
      <sheetData sheetId="1">
        <row r="5">
          <cell r="B5">
            <v>173024000020</v>
          </cell>
          <cell r="C5" t="str">
            <v>INSTITUCION EDUCATIVA TECNICA FELISA SUAREZ DE ORTIZ</v>
          </cell>
          <cell r="D5"/>
          <cell r="E5"/>
          <cell r="F5">
            <v>41</v>
          </cell>
          <cell r="G5">
            <v>37</v>
          </cell>
          <cell r="H5">
            <v>42</v>
          </cell>
          <cell r="I5">
            <v>46</v>
          </cell>
          <cell r="J5">
            <v>49</v>
          </cell>
          <cell r="K5">
            <v>40</v>
          </cell>
          <cell r="L5">
            <v>51</v>
          </cell>
          <cell r="M5">
            <v>42</v>
          </cell>
          <cell r="N5">
            <v>45</v>
          </cell>
          <cell r="O5">
            <v>44</v>
          </cell>
          <cell r="P5">
            <v>42</v>
          </cell>
          <cell r="Q5">
            <v>24</v>
          </cell>
          <cell r="R5"/>
          <cell r="S5"/>
          <cell r="T5"/>
          <cell r="U5"/>
          <cell r="V5"/>
          <cell r="W5"/>
          <cell r="X5"/>
          <cell r="Y5"/>
          <cell r="Z5"/>
          <cell r="AA5">
            <v>503</v>
          </cell>
          <cell r="AB5">
            <v>503</v>
          </cell>
          <cell r="AC5">
            <v>0</v>
          </cell>
        </row>
        <row r="6">
          <cell r="B6">
            <v>273024000482</v>
          </cell>
          <cell r="C6" t="str">
            <v>INSTITUCION EDUCATIVA TECNICA LA ARADA</v>
          </cell>
          <cell r="D6"/>
          <cell r="E6"/>
          <cell r="F6">
            <v>9</v>
          </cell>
          <cell r="G6">
            <v>27</v>
          </cell>
          <cell r="H6">
            <v>24</v>
          </cell>
          <cell r="I6">
            <v>24</v>
          </cell>
          <cell r="J6">
            <v>19</v>
          </cell>
          <cell r="K6">
            <v>28</v>
          </cell>
          <cell r="L6">
            <v>32</v>
          </cell>
          <cell r="M6">
            <v>29</v>
          </cell>
          <cell r="N6">
            <v>15</v>
          </cell>
          <cell r="O6">
            <v>12</v>
          </cell>
          <cell r="P6">
            <v>11</v>
          </cell>
          <cell r="Q6">
            <v>21</v>
          </cell>
          <cell r="R6"/>
          <cell r="S6"/>
          <cell r="T6"/>
          <cell r="U6"/>
          <cell r="V6"/>
          <cell r="W6"/>
          <cell r="X6"/>
          <cell r="Y6"/>
          <cell r="Z6"/>
          <cell r="AA6">
            <v>251</v>
          </cell>
          <cell r="AB6">
            <v>251</v>
          </cell>
          <cell r="AC6">
            <v>0</v>
          </cell>
        </row>
        <row r="7">
          <cell r="B7">
            <v>173026000019</v>
          </cell>
          <cell r="C7" t="str">
            <v>INSTITUCION EDUCATIVA GENERAL ENRIQUE CAICEDO</v>
          </cell>
          <cell r="D7"/>
          <cell r="E7"/>
          <cell r="F7">
            <v>60</v>
          </cell>
          <cell r="G7">
            <v>79</v>
          </cell>
          <cell r="H7">
            <v>79</v>
          </cell>
          <cell r="I7">
            <v>79</v>
          </cell>
          <cell r="J7">
            <v>87</v>
          </cell>
          <cell r="K7">
            <v>97</v>
          </cell>
          <cell r="L7">
            <v>98</v>
          </cell>
          <cell r="M7">
            <v>86</v>
          </cell>
          <cell r="N7">
            <v>60</v>
          </cell>
          <cell r="O7">
            <v>76</v>
          </cell>
          <cell r="P7">
            <v>62</v>
          </cell>
          <cell r="Q7">
            <v>25</v>
          </cell>
          <cell r="R7"/>
          <cell r="S7"/>
          <cell r="T7"/>
          <cell r="U7"/>
          <cell r="V7"/>
          <cell r="W7"/>
          <cell r="X7"/>
          <cell r="Y7"/>
          <cell r="Z7"/>
          <cell r="AA7">
            <v>888</v>
          </cell>
          <cell r="AB7">
            <v>888</v>
          </cell>
          <cell r="AC7">
            <v>0</v>
          </cell>
        </row>
        <row r="8">
          <cell r="B8">
            <v>273026000099</v>
          </cell>
          <cell r="C8" t="str">
            <v>INSTITUCION EDUCATIVA LA TIGRERA</v>
          </cell>
          <cell r="D8"/>
          <cell r="E8"/>
          <cell r="F8">
            <v>20</v>
          </cell>
          <cell r="G8">
            <v>22</v>
          </cell>
          <cell r="H8">
            <v>17</v>
          </cell>
          <cell r="I8">
            <v>22</v>
          </cell>
          <cell r="J8">
            <v>23</v>
          </cell>
          <cell r="K8">
            <v>30</v>
          </cell>
          <cell r="L8">
            <v>20</v>
          </cell>
          <cell r="M8">
            <v>21</v>
          </cell>
          <cell r="N8">
            <v>19</v>
          </cell>
          <cell r="O8">
            <v>14</v>
          </cell>
          <cell r="P8">
            <v>17</v>
          </cell>
          <cell r="Q8">
            <v>5</v>
          </cell>
          <cell r="R8"/>
          <cell r="S8"/>
          <cell r="T8"/>
          <cell r="U8"/>
          <cell r="V8"/>
          <cell r="W8"/>
          <cell r="X8"/>
          <cell r="Y8"/>
          <cell r="Z8"/>
          <cell r="AA8">
            <v>230</v>
          </cell>
          <cell r="AB8">
            <v>230</v>
          </cell>
          <cell r="AC8">
            <v>0</v>
          </cell>
        </row>
        <row r="9">
          <cell r="B9">
            <v>273026000587</v>
          </cell>
          <cell r="C9" t="str">
            <v>INSTITUCION EDUCATIVA LUIS CARLOS GALAN SARMIENTO</v>
          </cell>
          <cell r="D9"/>
          <cell r="E9"/>
          <cell r="F9">
            <v>18</v>
          </cell>
          <cell r="G9">
            <v>30</v>
          </cell>
          <cell r="H9">
            <v>21</v>
          </cell>
          <cell r="I9">
            <v>24</v>
          </cell>
          <cell r="J9">
            <v>20</v>
          </cell>
          <cell r="K9">
            <v>29</v>
          </cell>
          <cell r="L9">
            <v>25</v>
          </cell>
          <cell r="M9">
            <v>28</v>
          </cell>
          <cell r="N9">
            <v>33</v>
          </cell>
          <cell r="O9">
            <v>38</v>
          </cell>
          <cell r="P9">
            <v>30</v>
          </cell>
          <cell r="Q9">
            <v>19</v>
          </cell>
          <cell r="R9"/>
          <cell r="S9"/>
          <cell r="T9"/>
          <cell r="U9"/>
          <cell r="V9"/>
          <cell r="W9"/>
          <cell r="X9"/>
          <cell r="Y9"/>
          <cell r="Z9"/>
          <cell r="AA9">
            <v>315</v>
          </cell>
          <cell r="AB9">
            <v>315</v>
          </cell>
          <cell r="AC9">
            <v>0</v>
          </cell>
        </row>
        <row r="10">
          <cell r="B10">
            <v>173030000066</v>
          </cell>
          <cell r="C10" t="str">
            <v>INSTITUCION EDUCATIVA NICANOR VELASQUEZ ORTIZ</v>
          </cell>
          <cell r="D10"/>
          <cell r="E10"/>
          <cell r="F10">
            <v>68</v>
          </cell>
          <cell r="G10">
            <v>74</v>
          </cell>
          <cell r="H10">
            <v>82</v>
          </cell>
          <cell r="I10">
            <v>60</v>
          </cell>
          <cell r="J10">
            <v>74</v>
          </cell>
          <cell r="K10">
            <v>77</v>
          </cell>
          <cell r="L10">
            <v>79</v>
          </cell>
          <cell r="M10">
            <v>92</v>
          </cell>
          <cell r="N10">
            <v>49</v>
          </cell>
          <cell r="O10">
            <v>50</v>
          </cell>
          <cell r="P10">
            <v>42</v>
          </cell>
          <cell r="Q10">
            <v>46</v>
          </cell>
          <cell r="R10"/>
          <cell r="S10"/>
          <cell r="T10"/>
          <cell r="U10"/>
          <cell r="V10"/>
          <cell r="W10"/>
          <cell r="X10"/>
          <cell r="Y10"/>
          <cell r="Z10"/>
          <cell r="AA10">
            <v>793</v>
          </cell>
          <cell r="AB10">
            <v>793</v>
          </cell>
          <cell r="AC10">
            <v>0</v>
          </cell>
        </row>
        <row r="11">
          <cell r="B11">
            <v>273030000192</v>
          </cell>
          <cell r="C11" t="str">
            <v>INSTITUCION EDUCATIVA TECNICA EL DANUBIO</v>
          </cell>
          <cell r="D11"/>
          <cell r="E11"/>
          <cell r="F11">
            <v>12</v>
          </cell>
          <cell r="G11">
            <v>23</v>
          </cell>
          <cell r="H11">
            <v>16</v>
          </cell>
          <cell r="I11">
            <v>24</v>
          </cell>
          <cell r="J11">
            <v>12</v>
          </cell>
          <cell r="K11">
            <v>12</v>
          </cell>
          <cell r="L11">
            <v>15</v>
          </cell>
          <cell r="M11">
            <v>21</v>
          </cell>
          <cell r="N11">
            <v>16</v>
          </cell>
          <cell r="O11">
            <v>15</v>
          </cell>
          <cell r="P11">
            <v>14</v>
          </cell>
          <cell r="Q11">
            <v>11</v>
          </cell>
          <cell r="R11"/>
          <cell r="S11"/>
          <cell r="T11"/>
          <cell r="U11"/>
          <cell r="V11"/>
          <cell r="W11"/>
          <cell r="X11"/>
          <cell r="Y11"/>
          <cell r="Z11"/>
          <cell r="AA11">
            <v>191</v>
          </cell>
          <cell r="AB11">
            <v>191</v>
          </cell>
          <cell r="AC11">
            <v>0</v>
          </cell>
        </row>
        <row r="12">
          <cell r="B12">
            <v>173043000014</v>
          </cell>
          <cell r="C12" t="str">
            <v>INSTITUCION EDUCATIVA TECNICA CARLOS BLANCO NASSAR</v>
          </cell>
          <cell r="D12"/>
          <cell r="E12"/>
          <cell r="F12">
            <v>59</v>
          </cell>
          <cell r="G12">
            <v>65</v>
          </cell>
          <cell r="H12">
            <v>64</v>
          </cell>
          <cell r="I12">
            <v>61</v>
          </cell>
          <cell r="J12">
            <v>67</v>
          </cell>
          <cell r="K12">
            <v>74</v>
          </cell>
          <cell r="L12">
            <v>92</v>
          </cell>
          <cell r="M12">
            <v>92</v>
          </cell>
          <cell r="N12">
            <v>84</v>
          </cell>
          <cell r="O12">
            <v>68</v>
          </cell>
          <cell r="P12">
            <v>54</v>
          </cell>
          <cell r="Q12">
            <v>64</v>
          </cell>
          <cell r="R12"/>
          <cell r="S12"/>
          <cell r="T12"/>
          <cell r="U12"/>
          <cell r="V12"/>
          <cell r="W12"/>
          <cell r="X12"/>
          <cell r="Y12"/>
          <cell r="Z12"/>
          <cell r="AA12">
            <v>844</v>
          </cell>
          <cell r="AB12">
            <v>844</v>
          </cell>
          <cell r="AC12">
            <v>0</v>
          </cell>
        </row>
        <row r="13">
          <cell r="B13">
            <v>273043000027</v>
          </cell>
          <cell r="C13" t="str">
            <v>INSTITUCION EDUCATIVA GENERAL ANZOATEGUI</v>
          </cell>
          <cell r="D13"/>
          <cell r="E13"/>
          <cell r="F13">
            <v>30</v>
          </cell>
          <cell r="G13">
            <v>52</v>
          </cell>
          <cell r="H13">
            <v>58</v>
          </cell>
          <cell r="I13">
            <v>45</v>
          </cell>
          <cell r="J13">
            <v>55</v>
          </cell>
          <cell r="K13">
            <v>51</v>
          </cell>
          <cell r="L13">
            <v>47</v>
          </cell>
          <cell r="M13">
            <v>31</v>
          </cell>
          <cell r="N13">
            <v>42</v>
          </cell>
          <cell r="O13">
            <v>25</v>
          </cell>
          <cell r="P13">
            <v>20</v>
          </cell>
          <cell r="Q13">
            <v>24</v>
          </cell>
          <cell r="R13"/>
          <cell r="S13"/>
          <cell r="T13"/>
          <cell r="U13"/>
          <cell r="V13"/>
          <cell r="W13"/>
          <cell r="X13"/>
          <cell r="Y13"/>
          <cell r="Z13"/>
          <cell r="AA13">
            <v>480</v>
          </cell>
          <cell r="AB13">
            <v>480</v>
          </cell>
          <cell r="AC13">
            <v>0</v>
          </cell>
        </row>
        <row r="14">
          <cell r="B14">
            <v>273043000787</v>
          </cell>
          <cell r="C14" t="str">
            <v>INSTITUCION EDUCATIVA TECNICA AGROPECUARIA JUAN CARLOS BARRAGAN TRONCOSO</v>
          </cell>
          <cell r="D14"/>
          <cell r="E14"/>
          <cell r="F14">
            <v>35</v>
          </cell>
          <cell r="G14">
            <v>48</v>
          </cell>
          <cell r="H14">
            <v>62</v>
          </cell>
          <cell r="I14">
            <v>54</v>
          </cell>
          <cell r="J14">
            <v>47</v>
          </cell>
          <cell r="K14">
            <v>47</v>
          </cell>
          <cell r="L14">
            <v>44</v>
          </cell>
          <cell r="M14">
            <v>53</v>
          </cell>
          <cell r="N14">
            <v>33</v>
          </cell>
          <cell r="O14">
            <v>31</v>
          </cell>
          <cell r="P14">
            <v>26</v>
          </cell>
          <cell r="Q14">
            <v>25</v>
          </cell>
          <cell r="R14"/>
          <cell r="S14"/>
          <cell r="T14"/>
          <cell r="U14"/>
          <cell r="V14"/>
          <cell r="W14"/>
          <cell r="X14"/>
          <cell r="Y14"/>
          <cell r="Z14"/>
          <cell r="AA14">
            <v>505</v>
          </cell>
          <cell r="AB14">
            <v>505</v>
          </cell>
          <cell r="AC14">
            <v>0</v>
          </cell>
        </row>
        <row r="15">
          <cell r="B15">
            <v>173055000044</v>
          </cell>
          <cell r="C15" t="str">
            <v>INSTITUCION EDUCATIVA TECNICA INSTITUTO ARMERO</v>
          </cell>
          <cell r="D15"/>
          <cell r="E15"/>
          <cell r="F15">
            <v>20</v>
          </cell>
          <cell r="G15">
            <v>57</v>
          </cell>
          <cell r="H15">
            <v>58</v>
          </cell>
          <cell r="I15">
            <v>43</v>
          </cell>
          <cell r="J15">
            <v>36</v>
          </cell>
          <cell r="K15">
            <v>41</v>
          </cell>
          <cell r="L15">
            <v>70</v>
          </cell>
          <cell r="M15">
            <v>77</v>
          </cell>
          <cell r="N15">
            <v>81</v>
          </cell>
          <cell r="O15">
            <v>56</v>
          </cell>
          <cell r="P15">
            <v>54</v>
          </cell>
          <cell r="Q15">
            <v>56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>
            <v>649</v>
          </cell>
          <cell r="AB15">
            <v>649</v>
          </cell>
          <cell r="AC15">
            <v>0</v>
          </cell>
        </row>
        <row r="16">
          <cell r="B16">
            <v>173055000095</v>
          </cell>
          <cell r="C16" t="str">
            <v>INSTITUCION EDUCATIVA TECNICA JIMENEZ DE QUESADA</v>
          </cell>
          <cell r="D16"/>
          <cell r="E16"/>
          <cell r="F16">
            <v>59</v>
          </cell>
          <cell r="G16">
            <v>82</v>
          </cell>
          <cell r="H16">
            <v>76</v>
          </cell>
          <cell r="I16">
            <v>69</v>
          </cell>
          <cell r="J16">
            <v>63</v>
          </cell>
          <cell r="K16">
            <v>57</v>
          </cell>
          <cell r="L16">
            <v>70</v>
          </cell>
          <cell r="M16">
            <v>64</v>
          </cell>
          <cell r="N16">
            <v>40</v>
          </cell>
          <cell r="O16">
            <v>58</v>
          </cell>
          <cell r="P16">
            <v>63</v>
          </cell>
          <cell r="Q16">
            <v>57</v>
          </cell>
          <cell r="R16"/>
          <cell r="S16"/>
          <cell r="T16">
            <v>2</v>
          </cell>
          <cell r="U16">
            <v>6</v>
          </cell>
          <cell r="V16">
            <v>21</v>
          </cell>
          <cell r="W16">
            <v>26</v>
          </cell>
          <cell r="X16"/>
          <cell r="Y16">
            <v>29</v>
          </cell>
          <cell r="Z16">
            <v>2</v>
          </cell>
          <cell r="AA16">
            <v>844</v>
          </cell>
          <cell r="AB16">
            <v>760</v>
          </cell>
          <cell r="AC16">
            <v>84</v>
          </cell>
        </row>
        <row r="17">
          <cell r="B17">
            <v>173055000893</v>
          </cell>
          <cell r="C17" t="str">
            <v>INSTITUCION EDUCATIVA FE Y ALEGRIA</v>
          </cell>
          <cell r="D17"/>
          <cell r="E17"/>
          <cell r="F17">
            <v>55</v>
          </cell>
          <cell r="G17">
            <v>55</v>
          </cell>
          <cell r="H17">
            <v>49</v>
          </cell>
          <cell r="I17">
            <v>66</v>
          </cell>
          <cell r="J17">
            <v>54</v>
          </cell>
          <cell r="K17">
            <v>50</v>
          </cell>
          <cell r="L17">
            <v>55</v>
          </cell>
          <cell r="M17">
            <v>40</v>
          </cell>
          <cell r="N17">
            <v>34</v>
          </cell>
          <cell r="O17">
            <v>43</v>
          </cell>
          <cell r="P17">
            <v>21</v>
          </cell>
          <cell r="Q17">
            <v>19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>
            <v>541</v>
          </cell>
          <cell r="AB17">
            <v>541</v>
          </cell>
          <cell r="AC17">
            <v>0</v>
          </cell>
        </row>
        <row r="18">
          <cell r="B18">
            <v>273055000219</v>
          </cell>
          <cell r="C18" t="str">
            <v>INSTITUCION EDUCATIVA SAN PEDRO</v>
          </cell>
          <cell r="D18"/>
          <cell r="E18"/>
          <cell r="F18">
            <v>13</v>
          </cell>
          <cell r="G18">
            <v>19</v>
          </cell>
          <cell r="H18">
            <v>16</v>
          </cell>
          <cell r="I18">
            <v>24</v>
          </cell>
          <cell r="J18">
            <v>22</v>
          </cell>
          <cell r="K18">
            <v>27</v>
          </cell>
          <cell r="L18">
            <v>22</v>
          </cell>
          <cell r="M18">
            <v>28</v>
          </cell>
          <cell r="N18">
            <v>30</v>
          </cell>
          <cell r="O18">
            <v>20</v>
          </cell>
          <cell r="P18">
            <v>17</v>
          </cell>
          <cell r="Q18">
            <v>18</v>
          </cell>
          <cell r="R18"/>
          <cell r="S18"/>
          <cell r="T18"/>
          <cell r="U18"/>
          <cell r="V18"/>
          <cell r="W18"/>
          <cell r="X18"/>
          <cell r="Y18"/>
          <cell r="Z18"/>
          <cell r="AA18">
            <v>256</v>
          </cell>
          <cell r="AB18">
            <v>256</v>
          </cell>
          <cell r="AC18">
            <v>0</v>
          </cell>
        </row>
        <row r="19">
          <cell r="B19">
            <v>173067000104</v>
          </cell>
          <cell r="C19" t="str">
            <v>INSTITUCION EDUCATIVA TECNICA MARTIN POMALA</v>
          </cell>
          <cell r="D19"/>
          <cell r="E19"/>
          <cell r="F19">
            <v>139</v>
          </cell>
          <cell r="G19">
            <v>175</v>
          </cell>
          <cell r="H19">
            <v>165</v>
          </cell>
          <cell r="I19">
            <v>130</v>
          </cell>
          <cell r="J19">
            <v>164</v>
          </cell>
          <cell r="K19">
            <v>185</v>
          </cell>
          <cell r="L19">
            <v>212</v>
          </cell>
          <cell r="M19">
            <v>122</v>
          </cell>
          <cell r="N19">
            <v>131</v>
          </cell>
          <cell r="O19">
            <v>83</v>
          </cell>
          <cell r="P19">
            <v>104</v>
          </cell>
          <cell r="Q19">
            <v>73</v>
          </cell>
          <cell r="R19"/>
          <cell r="S19"/>
          <cell r="T19"/>
          <cell r="U19"/>
          <cell r="V19">
            <v>16</v>
          </cell>
          <cell r="W19">
            <v>30</v>
          </cell>
          <cell r="X19"/>
          <cell r="Y19">
            <v>25</v>
          </cell>
          <cell r="Z19"/>
          <cell r="AA19">
            <v>1754</v>
          </cell>
          <cell r="AB19">
            <v>1683</v>
          </cell>
          <cell r="AC19">
            <v>71</v>
          </cell>
        </row>
        <row r="20">
          <cell r="B20">
            <v>273067001024</v>
          </cell>
          <cell r="C20" t="str">
            <v>INSTITUCION EDUCATIVA BERLIN</v>
          </cell>
          <cell r="D20"/>
          <cell r="E20"/>
          <cell r="F20">
            <v>31</v>
          </cell>
          <cell r="G20">
            <v>35</v>
          </cell>
          <cell r="H20">
            <v>44</v>
          </cell>
          <cell r="I20">
            <v>36</v>
          </cell>
          <cell r="J20">
            <v>33</v>
          </cell>
          <cell r="K20">
            <v>39</v>
          </cell>
          <cell r="L20">
            <v>7</v>
          </cell>
          <cell r="M20">
            <v>13</v>
          </cell>
          <cell r="N20">
            <v>4</v>
          </cell>
          <cell r="O20">
            <v>4</v>
          </cell>
          <cell r="P20">
            <v>2</v>
          </cell>
          <cell r="Q20">
            <v>4</v>
          </cell>
          <cell r="R20"/>
          <cell r="S20"/>
          <cell r="T20"/>
          <cell r="U20"/>
          <cell r="V20">
            <v>17</v>
          </cell>
          <cell r="W20">
            <v>7</v>
          </cell>
          <cell r="X20">
            <v>3</v>
          </cell>
          <cell r="Y20">
            <v>17</v>
          </cell>
          <cell r="Z20"/>
          <cell r="AA20">
            <v>296</v>
          </cell>
          <cell r="AB20">
            <v>252</v>
          </cell>
          <cell r="AC20">
            <v>44</v>
          </cell>
        </row>
        <row r="21">
          <cell r="B21">
            <v>273067001075</v>
          </cell>
          <cell r="C21" t="str">
            <v>INSTITUCION EDUCATIVA JORGE ELICER GAITAN</v>
          </cell>
          <cell r="D21"/>
          <cell r="E21"/>
          <cell r="F21">
            <v>69</v>
          </cell>
          <cell r="G21">
            <v>99</v>
          </cell>
          <cell r="H21">
            <v>99</v>
          </cell>
          <cell r="I21">
            <v>76</v>
          </cell>
          <cell r="J21">
            <v>75</v>
          </cell>
          <cell r="K21">
            <v>70</v>
          </cell>
          <cell r="L21">
            <v>49</v>
          </cell>
          <cell r="M21">
            <v>48</v>
          </cell>
          <cell r="N21">
            <v>47</v>
          </cell>
          <cell r="O21">
            <v>30</v>
          </cell>
          <cell r="P21">
            <v>28</v>
          </cell>
          <cell r="Q21">
            <v>27</v>
          </cell>
          <cell r="R21"/>
          <cell r="S21"/>
          <cell r="T21"/>
          <cell r="U21"/>
          <cell r="V21"/>
          <cell r="W21"/>
          <cell r="X21"/>
          <cell r="Y21"/>
          <cell r="Z21"/>
          <cell r="AA21">
            <v>717</v>
          </cell>
          <cell r="AB21">
            <v>717</v>
          </cell>
          <cell r="AC21">
            <v>0</v>
          </cell>
        </row>
        <row r="22">
          <cell r="B22">
            <v>273067001202</v>
          </cell>
          <cell r="C22" t="str">
            <v>INSTITUCION EDUCATIVA SANTIAGO PEREZ</v>
          </cell>
          <cell r="D22"/>
          <cell r="E22"/>
          <cell r="F22">
            <v>97</v>
          </cell>
          <cell r="G22">
            <v>157</v>
          </cell>
          <cell r="H22">
            <v>118</v>
          </cell>
          <cell r="I22">
            <v>117</v>
          </cell>
          <cell r="J22">
            <v>120</v>
          </cell>
          <cell r="K22">
            <v>113</v>
          </cell>
          <cell r="L22">
            <v>90</v>
          </cell>
          <cell r="M22">
            <v>116</v>
          </cell>
          <cell r="N22">
            <v>86</v>
          </cell>
          <cell r="O22">
            <v>53</v>
          </cell>
          <cell r="P22">
            <v>52</v>
          </cell>
          <cell r="Q22">
            <v>51</v>
          </cell>
          <cell r="R22"/>
          <cell r="S22"/>
          <cell r="T22"/>
          <cell r="U22"/>
          <cell r="V22">
            <v>15</v>
          </cell>
          <cell r="W22">
            <v>22</v>
          </cell>
          <cell r="X22"/>
          <cell r="Y22">
            <v>16</v>
          </cell>
          <cell r="Z22"/>
          <cell r="AA22">
            <v>1223</v>
          </cell>
          <cell r="AB22">
            <v>1170</v>
          </cell>
          <cell r="AC22">
            <v>53</v>
          </cell>
        </row>
        <row r="23">
          <cell r="B23">
            <v>273067001482</v>
          </cell>
          <cell r="C23" t="str">
            <v>INSTITUCION EDUCATIVA ANTONIO NARIÑO</v>
          </cell>
          <cell r="D23"/>
          <cell r="E23"/>
          <cell r="F23">
            <v>64</v>
          </cell>
          <cell r="G23">
            <v>70</v>
          </cell>
          <cell r="H23">
            <v>71</v>
          </cell>
          <cell r="I23">
            <v>60</v>
          </cell>
          <cell r="J23">
            <v>66</v>
          </cell>
          <cell r="K23">
            <v>70</v>
          </cell>
          <cell r="L23">
            <v>42</v>
          </cell>
          <cell r="M23">
            <v>50</v>
          </cell>
          <cell r="N23">
            <v>31</v>
          </cell>
          <cell r="O23">
            <v>24</v>
          </cell>
          <cell r="P23">
            <v>22</v>
          </cell>
          <cell r="Q23">
            <v>22</v>
          </cell>
          <cell r="R23"/>
          <cell r="S23"/>
          <cell r="T23"/>
          <cell r="U23"/>
          <cell r="V23"/>
          <cell r="W23"/>
          <cell r="X23"/>
          <cell r="Y23"/>
          <cell r="Z23"/>
          <cell r="AA23">
            <v>592</v>
          </cell>
          <cell r="AB23">
            <v>592</v>
          </cell>
          <cell r="AC23">
            <v>0</v>
          </cell>
        </row>
        <row r="24">
          <cell r="B24">
            <v>173124000019</v>
          </cell>
          <cell r="C24" t="str">
            <v>INSTITUCION EDUCATIVA ISMAEL PERDOMO</v>
          </cell>
          <cell r="D24"/>
          <cell r="E24"/>
          <cell r="F24">
            <v>85</v>
          </cell>
          <cell r="G24">
            <v>116</v>
          </cell>
          <cell r="H24">
            <v>84</v>
          </cell>
          <cell r="I24">
            <v>69</v>
          </cell>
          <cell r="J24">
            <v>114</v>
          </cell>
          <cell r="K24">
            <v>75</v>
          </cell>
          <cell r="L24">
            <v>126</v>
          </cell>
          <cell r="M24">
            <v>116</v>
          </cell>
          <cell r="N24">
            <v>121</v>
          </cell>
          <cell r="O24">
            <v>101</v>
          </cell>
          <cell r="P24">
            <v>77</v>
          </cell>
          <cell r="Q24">
            <v>68</v>
          </cell>
          <cell r="R24"/>
          <cell r="S24"/>
          <cell r="T24"/>
          <cell r="U24"/>
          <cell r="V24"/>
          <cell r="W24"/>
          <cell r="X24"/>
          <cell r="Y24"/>
          <cell r="Z24"/>
          <cell r="AA24">
            <v>1152</v>
          </cell>
          <cell r="AB24">
            <v>1152</v>
          </cell>
          <cell r="AC24">
            <v>0</v>
          </cell>
        </row>
        <row r="25">
          <cell r="B25">
            <v>173124000817</v>
          </cell>
          <cell r="C25" t="str">
            <v>INSTITUCION EDUCATIVA TECNICA NUESTRA SEÑORA DEL ROSARIO</v>
          </cell>
          <cell r="D25"/>
          <cell r="E25"/>
          <cell r="F25">
            <v>64</v>
          </cell>
          <cell r="G25">
            <v>87</v>
          </cell>
          <cell r="H25">
            <v>84</v>
          </cell>
          <cell r="I25">
            <v>89</v>
          </cell>
          <cell r="J25">
            <v>89</v>
          </cell>
          <cell r="K25">
            <v>86</v>
          </cell>
          <cell r="L25">
            <v>125</v>
          </cell>
          <cell r="M25">
            <v>113</v>
          </cell>
          <cell r="N25">
            <v>117</v>
          </cell>
          <cell r="O25">
            <v>94</v>
          </cell>
          <cell r="P25">
            <v>66</v>
          </cell>
          <cell r="Q25">
            <v>53</v>
          </cell>
          <cell r="R25"/>
          <cell r="S25"/>
          <cell r="T25"/>
          <cell r="U25"/>
          <cell r="V25"/>
          <cell r="W25"/>
          <cell r="X25"/>
          <cell r="Y25"/>
          <cell r="Z25"/>
          <cell r="AA25">
            <v>1067</v>
          </cell>
          <cell r="AB25">
            <v>1067</v>
          </cell>
          <cell r="AC25">
            <v>0</v>
          </cell>
        </row>
        <row r="26">
          <cell r="B26">
            <v>273124000358</v>
          </cell>
          <cell r="C26" t="str">
            <v>INSTITUCION EDUCATIVA LA LEONA</v>
          </cell>
          <cell r="D26"/>
          <cell r="E26"/>
          <cell r="F26">
            <v>16</v>
          </cell>
          <cell r="G26">
            <v>25</v>
          </cell>
          <cell r="H26">
            <v>13</v>
          </cell>
          <cell r="I26">
            <v>33</v>
          </cell>
          <cell r="J26">
            <v>19</v>
          </cell>
          <cell r="K26">
            <v>22</v>
          </cell>
          <cell r="L26">
            <v>18</v>
          </cell>
          <cell r="M26">
            <v>24</v>
          </cell>
          <cell r="N26">
            <v>16</v>
          </cell>
          <cell r="O26">
            <v>16</v>
          </cell>
          <cell r="P26">
            <v>18</v>
          </cell>
          <cell r="Q26">
            <v>17</v>
          </cell>
          <cell r="R26"/>
          <cell r="S26"/>
          <cell r="T26"/>
          <cell r="U26"/>
          <cell r="V26"/>
          <cell r="W26"/>
          <cell r="X26"/>
          <cell r="Y26"/>
          <cell r="Z26"/>
          <cell r="AA26">
            <v>237</v>
          </cell>
          <cell r="AB26">
            <v>237</v>
          </cell>
          <cell r="AC26">
            <v>0</v>
          </cell>
        </row>
        <row r="27">
          <cell r="B27">
            <v>273124000366</v>
          </cell>
          <cell r="C27" t="str">
            <v>INSTITUCION EDUCATIVA TECNICA AGROINDUSTRIAL CAJAMARCA</v>
          </cell>
          <cell r="D27"/>
          <cell r="E27"/>
          <cell r="F27">
            <v>33</v>
          </cell>
          <cell r="G27">
            <v>56</v>
          </cell>
          <cell r="H27">
            <v>47</v>
          </cell>
          <cell r="I27">
            <v>49</v>
          </cell>
          <cell r="J27">
            <v>52</v>
          </cell>
          <cell r="K27">
            <v>50</v>
          </cell>
          <cell r="L27">
            <v>58</v>
          </cell>
          <cell r="M27">
            <v>41</v>
          </cell>
          <cell r="N27">
            <v>43</v>
          </cell>
          <cell r="O27">
            <v>43</v>
          </cell>
          <cell r="P27">
            <v>43</v>
          </cell>
          <cell r="Q27">
            <v>17</v>
          </cell>
          <cell r="R27"/>
          <cell r="S27"/>
          <cell r="T27"/>
          <cell r="U27"/>
          <cell r="V27"/>
          <cell r="W27"/>
          <cell r="X27"/>
          <cell r="Y27"/>
          <cell r="Z27"/>
          <cell r="AA27">
            <v>532</v>
          </cell>
          <cell r="AB27">
            <v>532</v>
          </cell>
          <cell r="AC27">
            <v>0</v>
          </cell>
        </row>
        <row r="28">
          <cell r="B28">
            <v>273124000498</v>
          </cell>
          <cell r="C28" t="str">
            <v>INSTITUCION EDUCATIVA ANAIME</v>
          </cell>
          <cell r="D28"/>
          <cell r="E28"/>
          <cell r="F28">
            <v>39</v>
          </cell>
          <cell r="G28">
            <v>46</v>
          </cell>
          <cell r="H28">
            <v>42</v>
          </cell>
          <cell r="I28">
            <v>40</v>
          </cell>
          <cell r="J28">
            <v>38</v>
          </cell>
          <cell r="K28">
            <v>47</v>
          </cell>
          <cell r="L28">
            <v>49</v>
          </cell>
          <cell r="M28">
            <v>31</v>
          </cell>
          <cell r="N28">
            <v>28</v>
          </cell>
          <cell r="O28">
            <v>23</v>
          </cell>
          <cell r="P28">
            <v>19</v>
          </cell>
          <cell r="Q28">
            <v>15</v>
          </cell>
          <cell r="R28"/>
          <cell r="S28"/>
          <cell r="T28"/>
          <cell r="U28"/>
          <cell r="V28"/>
          <cell r="W28"/>
          <cell r="X28"/>
          <cell r="Y28"/>
          <cell r="Z28"/>
          <cell r="AA28">
            <v>417</v>
          </cell>
          <cell r="AB28">
            <v>417</v>
          </cell>
          <cell r="AC28">
            <v>0</v>
          </cell>
        </row>
        <row r="29">
          <cell r="B29">
            <v>173148000010</v>
          </cell>
          <cell r="C29" t="str">
            <v>INSTITUCION EDUCATIVA TECNICA PEDRO PABON PARGA</v>
          </cell>
          <cell r="D29"/>
          <cell r="E29"/>
          <cell r="F29">
            <v>120</v>
          </cell>
          <cell r="G29">
            <v>144</v>
          </cell>
          <cell r="H29">
            <v>124</v>
          </cell>
          <cell r="I29">
            <v>122</v>
          </cell>
          <cell r="J29">
            <v>119</v>
          </cell>
          <cell r="K29">
            <v>136</v>
          </cell>
          <cell r="L29">
            <v>174</v>
          </cell>
          <cell r="M29">
            <v>148</v>
          </cell>
          <cell r="N29">
            <v>160</v>
          </cell>
          <cell r="O29">
            <v>144</v>
          </cell>
          <cell r="P29">
            <v>123</v>
          </cell>
          <cell r="Q29">
            <v>100</v>
          </cell>
          <cell r="R29"/>
          <cell r="S29"/>
          <cell r="T29"/>
          <cell r="U29">
            <v>17</v>
          </cell>
          <cell r="V29">
            <v>24</v>
          </cell>
          <cell r="W29">
            <v>31</v>
          </cell>
          <cell r="X29"/>
          <cell r="Y29">
            <v>26</v>
          </cell>
          <cell r="Z29"/>
          <cell r="AA29">
            <v>1712</v>
          </cell>
          <cell r="AB29">
            <v>1614</v>
          </cell>
          <cell r="AC29">
            <v>98</v>
          </cell>
        </row>
        <row r="30">
          <cell r="B30">
            <v>173152000016</v>
          </cell>
          <cell r="C30" t="str">
            <v>INSTITUCION EDUCATIVA  TECNICA GENERAL JOSE JOAQUIN GARCIA</v>
          </cell>
          <cell r="D30"/>
          <cell r="E30"/>
          <cell r="F30">
            <v>39</v>
          </cell>
          <cell r="G30">
            <v>51</v>
          </cell>
          <cell r="H30">
            <v>52</v>
          </cell>
          <cell r="I30">
            <v>47</v>
          </cell>
          <cell r="J30">
            <v>54</v>
          </cell>
          <cell r="K30">
            <v>57</v>
          </cell>
          <cell r="L30">
            <v>51</v>
          </cell>
          <cell r="M30">
            <v>61</v>
          </cell>
          <cell r="N30">
            <v>54</v>
          </cell>
          <cell r="O30">
            <v>35</v>
          </cell>
          <cell r="P30">
            <v>48</v>
          </cell>
          <cell r="Q30">
            <v>29</v>
          </cell>
          <cell r="R30"/>
          <cell r="S30"/>
          <cell r="T30"/>
          <cell r="U30"/>
          <cell r="V30"/>
          <cell r="W30"/>
          <cell r="X30"/>
          <cell r="Y30"/>
          <cell r="Z30"/>
          <cell r="AA30">
            <v>578</v>
          </cell>
          <cell r="AB30">
            <v>578</v>
          </cell>
          <cell r="AC30">
            <v>0</v>
          </cell>
        </row>
        <row r="31">
          <cell r="B31">
            <v>273152000142</v>
          </cell>
          <cell r="C31" t="str">
            <v>INSTITUCION EDUCATIVA ANTONIO NARIÑO</v>
          </cell>
          <cell r="D31"/>
          <cell r="E31"/>
          <cell r="F31">
            <v>15</v>
          </cell>
          <cell r="G31">
            <v>22</v>
          </cell>
          <cell r="H31">
            <v>23</v>
          </cell>
          <cell r="I31">
            <v>17</v>
          </cell>
          <cell r="J31">
            <v>22</v>
          </cell>
          <cell r="K31">
            <v>26</v>
          </cell>
          <cell r="L31">
            <v>23</v>
          </cell>
          <cell r="M31">
            <v>14</v>
          </cell>
          <cell r="N31">
            <v>24</v>
          </cell>
          <cell r="O31">
            <v>14</v>
          </cell>
          <cell r="P31">
            <v>13</v>
          </cell>
          <cell r="Q31">
            <v>12</v>
          </cell>
          <cell r="R31"/>
          <cell r="S31"/>
          <cell r="T31"/>
          <cell r="U31"/>
          <cell r="V31"/>
          <cell r="W31"/>
          <cell r="X31"/>
          <cell r="Y31"/>
          <cell r="Z31"/>
          <cell r="AA31">
            <v>225</v>
          </cell>
          <cell r="AB31">
            <v>225</v>
          </cell>
          <cell r="AC31">
            <v>0</v>
          </cell>
        </row>
        <row r="32">
          <cell r="B32">
            <v>273152000231</v>
          </cell>
          <cell r="C32" t="str">
            <v>INSTITUCION EDUCATIVA MARCO FIDEL SUAREZ</v>
          </cell>
          <cell r="D32"/>
          <cell r="E32"/>
          <cell r="F32">
            <v>22</v>
          </cell>
          <cell r="G32">
            <v>25</v>
          </cell>
          <cell r="H32">
            <v>22</v>
          </cell>
          <cell r="I32">
            <v>34</v>
          </cell>
          <cell r="J32">
            <v>32</v>
          </cell>
          <cell r="K32">
            <v>29</v>
          </cell>
          <cell r="L32">
            <v>30</v>
          </cell>
          <cell r="M32">
            <v>33</v>
          </cell>
          <cell r="N32">
            <v>27</v>
          </cell>
          <cell r="O32">
            <v>21</v>
          </cell>
          <cell r="P32">
            <v>21</v>
          </cell>
          <cell r="Q32">
            <v>12</v>
          </cell>
          <cell r="R32"/>
          <cell r="S32"/>
          <cell r="T32"/>
          <cell r="U32"/>
          <cell r="V32"/>
          <cell r="W32"/>
          <cell r="X32"/>
          <cell r="Y32"/>
          <cell r="Z32"/>
          <cell r="AA32">
            <v>308</v>
          </cell>
          <cell r="AB32">
            <v>308</v>
          </cell>
          <cell r="AC32">
            <v>0</v>
          </cell>
        </row>
        <row r="33">
          <cell r="B33">
            <v>173168000105</v>
          </cell>
          <cell r="C33" t="str">
            <v>INSTITUCION EDUCATIVA NUESTRA SEÑORA DEL ROSARIO</v>
          </cell>
          <cell r="D33"/>
          <cell r="E33"/>
          <cell r="F33">
            <v>80</v>
          </cell>
          <cell r="G33">
            <v>98</v>
          </cell>
          <cell r="H33">
            <v>96</v>
          </cell>
          <cell r="I33">
            <v>108</v>
          </cell>
          <cell r="J33">
            <v>102</v>
          </cell>
          <cell r="K33">
            <v>86</v>
          </cell>
          <cell r="L33">
            <v>191</v>
          </cell>
          <cell r="M33">
            <v>183</v>
          </cell>
          <cell r="N33">
            <v>125</v>
          </cell>
          <cell r="O33">
            <v>104</v>
          </cell>
          <cell r="P33">
            <v>83</v>
          </cell>
          <cell r="Q33">
            <v>54</v>
          </cell>
          <cell r="R33"/>
          <cell r="S33"/>
          <cell r="T33"/>
          <cell r="U33"/>
          <cell r="V33">
            <v>94</v>
          </cell>
          <cell r="W33">
            <v>72</v>
          </cell>
          <cell r="X33">
            <v>48</v>
          </cell>
          <cell r="Y33">
            <v>55</v>
          </cell>
          <cell r="Z33"/>
          <cell r="AA33">
            <v>1579</v>
          </cell>
          <cell r="AB33">
            <v>1310</v>
          </cell>
          <cell r="AC33">
            <v>269</v>
          </cell>
        </row>
        <row r="34">
          <cell r="B34">
            <v>173168000113</v>
          </cell>
          <cell r="C34" t="str">
            <v>INSTITUCION EDUCATIVA TECNICA MEDALLA MILAGROSA</v>
          </cell>
          <cell r="D34"/>
          <cell r="E34"/>
          <cell r="F34">
            <v>98</v>
          </cell>
          <cell r="G34">
            <v>127</v>
          </cell>
          <cell r="H34">
            <v>113</v>
          </cell>
          <cell r="I34">
            <v>114</v>
          </cell>
          <cell r="J34">
            <v>100</v>
          </cell>
          <cell r="K34">
            <v>100</v>
          </cell>
          <cell r="L34">
            <v>136</v>
          </cell>
          <cell r="M34">
            <v>112</v>
          </cell>
          <cell r="N34">
            <v>130</v>
          </cell>
          <cell r="O34">
            <v>92</v>
          </cell>
          <cell r="P34">
            <v>87</v>
          </cell>
          <cell r="Q34">
            <v>65</v>
          </cell>
          <cell r="R34"/>
          <cell r="S34"/>
          <cell r="T34"/>
          <cell r="U34"/>
          <cell r="V34"/>
          <cell r="W34"/>
          <cell r="X34"/>
          <cell r="Y34"/>
          <cell r="Z34"/>
          <cell r="AA34">
            <v>1274</v>
          </cell>
          <cell r="AB34">
            <v>1274</v>
          </cell>
          <cell r="AC34">
            <v>0</v>
          </cell>
        </row>
        <row r="35">
          <cell r="B35">
            <v>173168000121</v>
          </cell>
          <cell r="C35" t="str">
            <v>INSTITUCION EDUCATIVA TECNICA SOLEDAD MEDINA</v>
          </cell>
          <cell r="D35"/>
          <cell r="E35"/>
          <cell r="F35">
            <v>175</v>
          </cell>
          <cell r="G35">
            <v>220</v>
          </cell>
          <cell r="H35">
            <v>237</v>
          </cell>
          <cell r="I35">
            <v>180</v>
          </cell>
          <cell r="J35">
            <v>215</v>
          </cell>
          <cell r="K35">
            <v>236</v>
          </cell>
          <cell r="L35">
            <v>244</v>
          </cell>
          <cell r="M35">
            <v>179</v>
          </cell>
          <cell r="N35">
            <v>180</v>
          </cell>
          <cell r="O35">
            <v>97</v>
          </cell>
          <cell r="P35">
            <v>96</v>
          </cell>
          <cell r="Q35">
            <v>55</v>
          </cell>
          <cell r="R35"/>
          <cell r="S35"/>
          <cell r="T35"/>
          <cell r="U35">
            <v>22</v>
          </cell>
          <cell r="V35">
            <v>102</v>
          </cell>
          <cell r="W35">
            <v>73</v>
          </cell>
          <cell r="X35"/>
          <cell r="Y35">
            <v>27</v>
          </cell>
          <cell r="Z35"/>
          <cell r="AA35">
            <v>2338</v>
          </cell>
          <cell r="AB35">
            <v>2114</v>
          </cell>
          <cell r="AC35">
            <v>224</v>
          </cell>
        </row>
        <row r="36">
          <cell r="B36">
            <v>173168003538</v>
          </cell>
          <cell r="C36" t="str">
            <v>INSTITUCION EDUCATIVA MANUEL MURILLO TORO</v>
          </cell>
          <cell r="D36"/>
          <cell r="E36"/>
          <cell r="F36">
            <v>153</v>
          </cell>
          <cell r="G36">
            <v>214</v>
          </cell>
          <cell r="H36">
            <v>200</v>
          </cell>
          <cell r="I36">
            <v>190</v>
          </cell>
          <cell r="J36">
            <v>222</v>
          </cell>
          <cell r="K36">
            <v>191</v>
          </cell>
          <cell r="L36">
            <v>232</v>
          </cell>
          <cell r="M36">
            <v>154</v>
          </cell>
          <cell r="N36">
            <v>169</v>
          </cell>
          <cell r="O36">
            <v>134</v>
          </cell>
          <cell r="P36">
            <v>102</v>
          </cell>
          <cell r="Q36">
            <v>94</v>
          </cell>
          <cell r="R36"/>
          <cell r="S36"/>
          <cell r="T36"/>
          <cell r="U36"/>
          <cell r="V36"/>
          <cell r="W36"/>
          <cell r="X36"/>
          <cell r="Y36"/>
          <cell r="Z36"/>
          <cell r="AA36">
            <v>2055</v>
          </cell>
          <cell r="AB36">
            <v>2055</v>
          </cell>
          <cell r="AC36">
            <v>0</v>
          </cell>
        </row>
        <row r="37">
          <cell r="B37">
            <v>273168000487</v>
          </cell>
          <cell r="C37" t="str">
            <v>INSTITUCION EDUCATIVA LAGUNILLA</v>
          </cell>
          <cell r="D37"/>
          <cell r="E37"/>
          <cell r="F37">
            <v>31</v>
          </cell>
          <cell r="G37">
            <v>52</v>
          </cell>
          <cell r="H37">
            <v>40</v>
          </cell>
          <cell r="I37">
            <v>54</v>
          </cell>
          <cell r="J37">
            <v>37</v>
          </cell>
          <cell r="K37">
            <v>38</v>
          </cell>
          <cell r="L37">
            <v>35</v>
          </cell>
          <cell r="M37">
            <v>28</v>
          </cell>
          <cell r="N37">
            <v>24</v>
          </cell>
          <cell r="O37">
            <v>23</v>
          </cell>
          <cell r="P37">
            <v>20</v>
          </cell>
          <cell r="Q37">
            <v>3</v>
          </cell>
          <cell r="R37"/>
          <cell r="S37"/>
          <cell r="T37"/>
          <cell r="U37"/>
          <cell r="V37"/>
          <cell r="W37"/>
          <cell r="X37"/>
          <cell r="Y37"/>
          <cell r="Z37"/>
          <cell r="AA37">
            <v>385</v>
          </cell>
          <cell r="AB37">
            <v>385</v>
          </cell>
          <cell r="AC37">
            <v>0</v>
          </cell>
        </row>
        <row r="38">
          <cell r="B38">
            <v>273168000908</v>
          </cell>
          <cell r="C38" t="str">
            <v>INSTITUCION EDUCATIVA SIMON BOLIVAR</v>
          </cell>
          <cell r="D38"/>
          <cell r="E38"/>
          <cell r="F38">
            <v>40</v>
          </cell>
          <cell r="G38">
            <v>53</v>
          </cell>
          <cell r="H38">
            <v>41</v>
          </cell>
          <cell r="I38">
            <v>47</v>
          </cell>
          <cell r="J38">
            <v>51</v>
          </cell>
          <cell r="K38">
            <v>31</v>
          </cell>
          <cell r="L38">
            <v>59</v>
          </cell>
          <cell r="M38">
            <v>52</v>
          </cell>
          <cell r="N38">
            <v>42</v>
          </cell>
          <cell r="O38">
            <v>22</v>
          </cell>
          <cell r="P38">
            <v>18</v>
          </cell>
          <cell r="Q38">
            <v>24</v>
          </cell>
          <cell r="R38"/>
          <cell r="S38"/>
          <cell r="T38">
            <v>2</v>
          </cell>
          <cell r="U38">
            <v>3</v>
          </cell>
          <cell r="V38">
            <v>7</v>
          </cell>
          <cell r="W38">
            <v>20</v>
          </cell>
          <cell r="X38">
            <v>2</v>
          </cell>
          <cell r="Y38"/>
          <cell r="Z38"/>
          <cell r="AA38">
            <v>514</v>
          </cell>
          <cell r="AB38">
            <v>480</v>
          </cell>
          <cell r="AC38">
            <v>34</v>
          </cell>
        </row>
        <row r="39">
          <cell r="B39">
            <v>273168002111</v>
          </cell>
          <cell r="C39" t="str">
            <v>INSTITUCION EDUCATIVA TECNICA ALVARO MOLINA</v>
          </cell>
          <cell r="D39"/>
          <cell r="E39"/>
          <cell r="F39">
            <v>40</v>
          </cell>
          <cell r="G39">
            <v>64</v>
          </cell>
          <cell r="H39">
            <v>83</v>
          </cell>
          <cell r="I39">
            <v>62</v>
          </cell>
          <cell r="J39">
            <v>60</v>
          </cell>
          <cell r="K39">
            <v>69</v>
          </cell>
          <cell r="L39">
            <v>67</v>
          </cell>
          <cell r="M39">
            <v>78</v>
          </cell>
          <cell r="N39">
            <v>52</v>
          </cell>
          <cell r="O39">
            <v>39</v>
          </cell>
          <cell r="P39">
            <v>39</v>
          </cell>
          <cell r="Q39">
            <v>33</v>
          </cell>
          <cell r="R39"/>
          <cell r="S39"/>
          <cell r="T39"/>
          <cell r="U39">
            <v>3</v>
          </cell>
          <cell r="V39">
            <v>6</v>
          </cell>
          <cell r="W39">
            <v>1</v>
          </cell>
          <cell r="X39"/>
          <cell r="Y39"/>
          <cell r="Z39"/>
          <cell r="AA39">
            <v>696</v>
          </cell>
          <cell r="AB39">
            <v>686</v>
          </cell>
          <cell r="AC39">
            <v>10</v>
          </cell>
        </row>
        <row r="40">
          <cell r="B40">
            <v>273168002277</v>
          </cell>
          <cell r="C40" t="str">
            <v>INSTITUCION EDUCATIVA LA RISALDA</v>
          </cell>
          <cell r="D40"/>
          <cell r="E40"/>
          <cell r="F40">
            <v>36</v>
          </cell>
          <cell r="G40">
            <v>62</v>
          </cell>
          <cell r="H40">
            <v>49</v>
          </cell>
          <cell r="I40">
            <v>74</v>
          </cell>
          <cell r="J40">
            <v>54</v>
          </cell>
          <cell r="K40">
            <v>60</v>
          </cell>
          <cell r="L40">
            <v>53</v>
          </cell>
          <cell r="M40">
            <v>43</v>
          </cell>
          <cell r="N40">
            <v>37</v>
          </cell>
          <cell r="O40">
            <v>33</v>
          </cell>
          <cell r="P40">
            <v>35</v>
          </cell>
          <cell r="Q40">
            <v>23</v>
          </cell>
          <cell r="R40"/>
          <cell r="S40"/>
          <cell r="T40"/>
          <cell r="U40">
            <v>4</v>
          </cell>
          <cell r="V40">
            <v>16</v>
          </cell>
          <cell r="W40">
            <v>14</v>
          </cell>
          <cell r="X40"/>
          <cell r="Y40">
            <v>22</v>
          </cell>
          <cell r="Z40"/>
          <cell r="AA40">
            <v>615</v>
          </cell>
          <cell r="AB40">
            <v>559</v>
          </cell>
          <cell r="AC40">
            <v>56</v>
          </cell>
        </row>
        <row r="41">
          <cell r="B41">
            <v>273168002803</v>
          </cell>
          <cell r="C41" t="str">
            <v>INSTITUCION EDUCATIVA TECNICA CAMACHO ANGARITA</v>
          </cell>
          <cell r="D41"/>
          <cell r="E41"/>
          <cell r="F41">
            <v>69</v>
          </cell>
          <cell r="G41">
            <v>107</v>
          </cell>
          <cell r="H41">
            <v>91</v>
          </cell>
          <cell r="I41">
            <v>79</v>
          </cell>
          <cell r="J41">
            <v>82</v>
          </cell>
          <cell r="K41">
            <v>90</v>
          </cell>
          <cell r="L41">
            <v>83</v>
          </cell>
          <cell r="M41">
            <v>46</v>
          </cell>
          <cell r="N41">
            <v>58</v>
          </cell>
          <cell r="O41">
            <v>62</v>
          </cell>
          <cell r="P41">
            <v>50</v>
          </cell>
          <cell r="Q41">
            <v>32</v>
          </cell>
          <cell r="R41"/>
          <cell r="S41"/>
          <cell r="T41"/>
          <cell r="U41"/>
          <cell r="V41"/>
          <cell r="W41"/>
          <cell r="X41"/>
          <cell r="Y41"/>
          <cell r="Z41"/>
          <cell r="AA41">
            <v>849</v>
          </cell>
          <cell r="AB41">
            <v>849</v>
          </cell>
          <cell r="AC41">
            <v>0</v>
          </cell>
        </row>
        <row r="42">
          <cell r="B42">
            <v>173200000368</v>
          </cell>
          <cell r="C42" t="str">
            <v>INSTITUCION EDUCATIVA TECNICA SIMON BOLIVAR</v>
          </cell>
          <cell r="D42"/>
          <cell r="E42"/>
          <cell r="F42">
            <v>31</v>
          </cell>
          <cell r="G42">
            <v>31</v>
          </cell>
          <cell r="H42">
            <v>23</v>
          </cell>
          <cell r="I42">
            <v>20</v>
          </cell>
          <cell r="J42">
            <v>27</v>
          </cell>
          <cell r="K42">
            <v>38</v>
          </cell>
          <cell r="L42">
            <v>29</v>
          </cell>
          <cell r="M42">
            <v>24</v>
          </cell>
          <cell r="N42">
            <v>34</v>
          </cell>
          <cell r="O42">
            <v>23</v>
          </cell>
          <cell r="P42">
            <v>29</v>
          </cell>
          <cell r="Q42">
            <v>34</v>
          </cell>
          <cell r="R42"/>
          <cell r="S42"/>
          <cell r="T42"/>
          <cell r="U42"/>
          <cell r="V42"/>
          <cell r="W42"/>
          <cell r="X42"/>
          <cell r="Y42"/>
          <cell r="Z42"/>
          <cell r="AA42">
            <v>343</v>
          </cell>
          <cell r="AB42">
            <v>343</v>
          </cell>
          <cell r="AC42">
            <v>0</v>
          </cell>
        </row>
        <row r="43">
          <cell r="B43">
            <v>273200000095</v>
          </cell>
          <cell r="C43" t="str">
            <v>INSTITUCION EDUCATIVA TECNICA LA VEGA DE LOS PADRES</v>
          </cell>
          <cell r="D43"/>
          <cell r="E43"/>
          <cell r="F43">
            <v>10</v>
          </cell>
          <cell r="G43">
            <v>25</v>
          </cell>
          <cell r="H43">
            <v>21</v>
          </cell>
          <cell r="I43">
            <v>13</v>
          </cell>
          <cell r="J43">
            <v>17</v>
          </cell>
          <cell r="K43">
            <v>19</v>
          </cell>
          <cell r="L43">
            <v>15</v>
          </cell>
          <cell r="M43">
            <v>15</v>
          </cell>
          <cell r="N43">
            <v>25</v>
          </cell>
          <cell r="O43">
            <v>26</v>
          </cell>
          <cell r="P43">
            <v>22</v>
          </cell>
          <cell r="Q43">
            <v>11</v>
          </cell>
          <cell r="R43"/>
          <cell r="S43"/>
          <cell r="T43"/>
          <cell r="U43"/>
          <cell r="V43"/>
          <cell r="W43"/>
          <cell r="X43"/>
          <cell r="Y43"/>
          <cell r="Z43"/>
          <cell r="AA43">
            <v>219</v>
          </cell>
          <cell r="AB43">
            <v>219</v>
          </cell>
          <cell r="AC43">
            <v>0</v>
          </cell>
        </row>
        <row r="44">
          <cell r="B44">
            <v>273200000150</v>
          </cell>
          <cell r="C44" t="str">
            <v>INSTITUCION EDUCATIVA CARLOS LLERAS RESTREPO</v>
          </cell>
          <cell r="D44"/>
          <cell r="E44"/>
          <cell r="F44">
            <v>22</v>
          </cell>
          <cell r="G44">
            <v>23</v>
          </cell>
          <cell r="H44">
            <v>25</v>
          </cell>
          <cell r="I44">
            <v>24</v>
          </cell>
          <cell r="J44">
            <v>30</v>
          </cell>
          <cell r="K44">
            <v>26</v>
          </cell>
          <cell r="L44">
            <v>24</v>
          </cell>
          <cell r="M44">
            <v>21</v>
          </cell>
          <cell r="N44">
            <v>25</v>
          </cell>
          <cell r="O44">
            <v>19</v>
          </cell>
          <cell r="P44">
            <v>20</v>
          </cell>
          <cell r="Q44">
            <v>11</v>
          </cell>
          <cell r="R44"/>
          <cell r="S44"/>
          <cell r="T44"/>
          <cell r="U44"/>
          <cell r="V44"/>
          <cell r="W44"/>
          <cell r="X44"/>
          <cell r="Y44"/>
          <cell r="Z44"/>
          <cell r="AA44">
            <v>270</v>
          </cell>
          <cell r="AB44">
            <v>270</v>
          </cell>
          <cell r="AC44">
            <v>0</v>
          </cell>
        </row>
        <row r="45">
          <cell r="B45">
            <v>273200000354</v>
          </cell>
          <cell r="C45" t="str">
            <v>INSTITUCION EDUCATIVA MARCO FIDEL SUAREZ</v>
          </cell>
          <cell r="D45"/>
          <cell r="E45"/>
          <cell r="F45">
            <v>48</v>
          </cell>
          <cell r="G45">
            <v>50</v>
          </cell>
          <cell r="H45">
            <v>42</v>
          </cell>
          <cell r="I45">
            <v>52</v>
          </cell>
          <cell r="J45">
            <v>48</v>
          </cell>
          <cell r="K45">
            <v>68</v>
          </cell>
          <cell r="L45">
            <v>56</v>
          </cell>
          <cell r="M45">
            <v>66</v>
          </cell>
          <cell r="N45">
            <v>64</v>
          </cell>
          <cell r="O45">
            <v>50</v>
          </cell>
          <cell r="P45">
            <v>43</v>
          </cell>
          <cell r="Q45">
            <v>36</v>
          </cell>
          <cell r="R45"/>
          <cell r="S45"/>
          <cell r="T45"/>
          <cell r="U45"/>
          <cell r="V45"/>
          <cell r="W45"/>
          <cell r="X45"/>
          <cell r="Y45"/>
          <cell r="Z45"/>
          <cell r="AA45">
            <v>623</v>
          </cell>
          <cell r="AB45">
            <v>623</v>
          </cell>
          <cell r="AC45">
            <v>0</v>
          </cell>
        </row>
        <row r="46">
          <cell r="B46">
            <v>173217000035</v>
          </cell>
          <cell r="C46" t="str">
            <v>INSTITUCION EDUCATIVA TECNICA AGROINDUSTRIAL JUAN XXIII</v>
          </cell>
          <cell r="D46"/>
          <cell r="E46"/>
          <cell r="F46">
            <v>94</v>
          </cell>
          <cell r="G46">
            <v>103</v>
          </cell>
          <cell r="H46">
            <v>109</v>
          </cell>
          <cell r="I46">
            <v>70</v>
          </cell>
          <cell r="J46">
            <v>98</v>
          </cell>
          <cell r="K46">
            <v>118</v>
          </cell>
          <cell r="L46">
            <v>142</v>
          </cell>
          <cell r="M46">
            <v>115</v>
          </cell>
          <cell r="N46">
            <v>139</v>
          </cell>
          <cell r="O46">
            <v>108</v>
          </cell>
          <cell r="P46">
            <v>108</v>
          </cell>
          <cell r="Q46">
            <v>113</v>
          </cell>
          <cell r="R46"/>
          <cell r="S46"/>
          <cell r="T46"/>
          <cell r="U46"/>
          <cell r="V46"/>
          <cell r="W46"/>
          <cell r="X46"/>
          <cell r="Y46"/>
          <cell r="Z46"/>
          <cell r="AA46">
            <v>1317</v>
          </cell>
          <cell r="AB46">
            <v>1317</v>
          </cell>
          <cell r="AC46">
            <v>0</v>
          </cell>
        </row>
        <row r="47">
          <cell r="B47">
            <v>273217000072</v>
          </cell>
          <cell r="C47" t="str">
            <v>INSTITUCION EDUCATIVA COYARCO</v>
          </cell>
          <cell r="D47"/>
          <cell r="E47"/>
          <cell r="F47">
            <v>33</v>
          </cell>
          <cell r="G47">
            <v>35</v>
          </cell>
          <cell r="H47">
            <v>40</v>
          </cell>
          <cell r="I47">
            <v>51</v>
          </cell>
          <cell r="J47">
            <v>47</v>
          </cell>
          <cell r="K47">
            <v>45</v>
          </cell>
          <cell r="L47">
            <v>43</v>
          </cell>
          <cell r="M47">
            <v>43</v>
          </cell>
          <cell r="N47">
            <v>37</v>
          </cell>
          <cell r="O47">
            <v>29</v>
          </cell>
          <cell r="P47">
            <v>17</v>
          </cell>
          <cell r="Q47">
            <v>12</v>
          </cell>
          <cell r="R47"/>
          <cell r="S47"/>
          <cell r="T47"/>
          <cell r="U47"/>
          <cell r="V47"/>
          <cell r="W47"/>
          <cell r="X47"/>
          <cell r="Y47"/>
          <cell r="Z47"/>
          <cell r="AA47">
            <v>432</v>
          </cell>
          <cell r="AB47">
            <v>432</v>
          </cell>
          <cell r="AC47">
            <v>0</v>
          </cell>
        </row>
        <row r="48">
          <cell r="B48">
            <v>273217000234</v>
          </cell>
          <cell r="C48" t="str">
            <v>INSTITUCION EDUCATIVA SANTA MARTA</v>
          </cell>
          <cell r="D48"/>
          <cell r="E48"/>
          <cell r="F48">
            <v>21</v>
          </cell>
          <cell r="G48">
            <v>29</v>
          </cell>
          <cell r="H48">
            <v>35</v>
          </cell>
          <cell r="I48">
            <v>37</v>
          </cell>
          <cell r="J48">
            <v>27</v>
          </cell>
          <cell r="K48">
            <v>30</v>
          </cell>
          <cell r="L48">
            <v>31</v>
          </cell>
          <cell r="M48">
            <v>12</v>
          </cell>
          <cell r="N48">
            <v>15</v>
          </cell>
          <cell r="O48">
            <v>16</v>
          </cell>
          <cell r="P48">
            <v>16</v>
          </cell>
          <cell r="Q48">
            <v>9</v>
          </cell>
          <cell r="R48"/>
          <cell r="S48"/>
          <cell r="T48"/>
          <cell r="U48"/>
          <cell r="V48"/>
          <cell r="W48"/>
          <cell r="X48"/>
          <cell r="Y48"/>
          <cell r="Z48"/>
          <cell r="AA48">
            <v>278</v>
          </cell>
          <cell r="AB48">
            <v>278</v>
          </cell>
          <cell r="AC48">
            <v>0</v>
          </cell>
        </row>
        <row r="49">
          <cell r="B49">
            <v>273217000293</v>
          </cell>
          <cell r="C49" t="str">
            <v>INSTITUCION EDUCATIVA NUESTRA SEÑORA DEL CARMEN</v>
          </cell>
          <cell r="D49"/>
          <cell r="E49"/>
          <cell r="F49">
            <v>13</v>
          </cell>
          <cell r="G49">
            <v>23</v>
          </cell>
          <cell r="H49">
            <v>26</v>
          </cell>
          <cell r="I49">
            <v>17</v>
          </cell>
          <cell r="J49">
            <v>19</v>
          </cell>
          <cell r="K49">
            <v>28</v>
          </cell>
          <cell r="L49">
            <v>30</v>
          </cell>
          <cell r="M49">
            <v>19</v>
          </cell>
          <cell r="N49">
            <v>20</v>
          </cell>
          <cell r="O49">
            <v>21</v>
          </cell>
          <cell r="P49">
            <v>12</v>
          </cell>
          <cell r="Q49">
            <v>23</v>
          </cell>
          <cell r="R49"/>
          <cell r="S49"/>
          <cell r="T49"/>
          <cell r="U49"/>
          <cell r="V49"/>
          <cell r="W49"/>
          <cell r="X49"/>
          <cell r="Y49"/>
          <cell r="Z49"/>
          <cell r="AA49">
            <v>251</v>
          </cell>
          <cell r="AB49">
            <v>251</v>
          </cell>
          <cell r="AC49">
            <v>0</v>
          </cell>
        </row>
        <row r="50">
          <cell r="B50">
            <v>273217000315</v>
          </cell>
          <cell r="C50" t="str">
            <v>INSTITUCION EDUCATIVA EL PALMAR</v>
          </cell>
          <cell r="D50"/>
          <cell r="E50"/>
          <cell r="F50">
            <v>36</v>
          </cell>
          <cell r="G50">
            <v>43</v>
          </cell>
          <cell r="H50">
            <v>40</v>
          </cell>
          <cell r="I50">
            <v>52</v>
          </cell>
          <cell r="J50">
            <v>49</v>
          </cell>
          <cell r="K50">
            <v>44</v>
          </cell>
          <cell r="L50">
            <v>66</v>
          </cell>
          <cell r="M50">
            <v>42</v>
          </cell>
          <cell r="N50">
            <v>48</v>
          </cell>
          <cell r="O50">
            <v>38</v>
          </cell>
          <cell r="P50">
            <v>35</v>
          </cell>
          <cell r="Q50">
            <v>23</v>
          </cell>
          <cell r="R50"/>
          <cell r="S50"/>
          <cell r="T50"/>
          <cell r="U50"/>
          <cell r="V50"/>
          <cell r="W50"/>
          <cell r="X50"/>
          <cell r="Y50"/>
          <cell r="Z50"/>
          <cell r="AA50">
            <v>516</v>
          </cell>
          <cell r="AB50">
            <v>516</v>
          </cell>
          <cell r="AC50">
            <v>0</v>
          </cell>
        </row>
        <row r="51">
          <cell r="B51">
            <v>273217000455</v>
          </cell>
          <cell r="C51" t="str">
            <v>INSTITUCION EDUCATIVA TOTARCO DINDE</v>
          </cell>
          <cell r="D51"/>
          <cell r="E51"/>
          <cell r="F51">
            <v>44</v>
          </cell>
          <cell r="G51">
            <v>50</v>
          </cell>
          <cell r="H51">
            <v>58</v>
          </cell>
          <cell r="I51">
            <v>45</v>
          </cell>
          <cell r="J51">
            <v>52</v>
          </cell>
          <cell r="K51">
            <v>60</v>
          </cell>
          <cell r="L51">
            <v>81</v>
          </cell>
          <cell r="M51">
            <v>52</v>
          </cell>
          <cell r="N51">
            <v>64</v>
          </cell>
          <cell r="O51">
            <v>25</v>
          </cell>
          <cell r="P51">
            <v>25</v>
          </cell>
          <cell r="Q51">
            <v>32</v>
          </cell>
          <cell r="R51"/>
          <cell r="S51"/>
          <cell r="T51"/>
          <cell r="U51"/>
          <cell r="V51"/>
          <cell r="W51"/>
          <cell r="X51"/>
          <cell r="Y51"/>
          <cell r="Z51"/>
          <cell r="AA51">
            <v>588</v>
          </cell>
          <cell r="AB51">
            <v>588</v>
          </cell>
          <cell r="AC51">
            <v>0</v>
          </cell>
        </row>
        <row r="52">
          <cell r="B52">
            <v>273217000692</v>
          </cell>
          <cell r="C52" t="str">
            <v>INSTITUCION EDUCATIVA GUILLERMO ANGULO GOMEZ</v>
          </cell>
          <cell r="D52"/>
          <cell r="E52"/>
          <cell r="F52">
            <v>28</v>
          </cell>
          <cell r="G52">
            <v>36</v>
          </cell>
          <cell r="H52">
            <v>27</v>
          </cell>
          <cell r="I52">
            <v>42</v>
          </cell>
          <cell r="J52">
            <v>37</v>
          </cell>
          <cell r="K52">
            <v>38</v>
          </cell>
          <cell r="L52">
            <v>49</v>
          </cell>
          <cell r="M52">
            <v>59</v>
          </cell>
          <cell r="N52">
            <v>54</v>
          </cell>
          <cell r="O52">
            <v>43</v>
          </cell>
          <cell r="P52">
            <v>18</v>
          </cell>
          <cell r="Q52">
            <v>47</v>
          </cell>
          <cell r="R52"/>
          <cell r="S52"/>
          <cell r="T52"/>
          <cell r="U52"/>
          <cell r="V52"/>
          <cell r="W52"/>
          <cell r="X52"/>
          <cell r="Y52"/>
          <cell r="Z52"/>
          <cell r="AA52">
            <v>478</v>
          </cell>
          <cell r="AB52">
            <v>478</v>
          </cell>
          <cell r="AC52">
            <v>0</v>
          </cell>
        </row>
        <row r="53">
          <cell r="B53">
            <v>273217000927</v>
          </cell>
          <cell r="C53" t="str">
            <v>INSTITUCION EDUCATIVA ZARAGOZA TAMARINDO</v>
          </cell>
          <cell r="D53"/>
          <cell r="E53"/>
          <cell r="F53">
            <v>20</v>
          </cell>
          <cell r="G53">
            <v>28</v>
          </cell>
          <cell r="H53">
            <v>33</v>
          </cell>
          <cell r="I53">
            <v>31</v>
          </cell>
          <cell r="J53">
            <v>37</v>
          </cell>
          <cell r="K53">
            <v>38</v>
          </cell>
          <cell r="L53">
            <v>40</v>
          </cell>
          <cell r="M53">
            <v>39</v>
          </cell>
          <cell r="N53">
            <v>40</v>
          </cell>
          <cell r="O53">
            <v>25</v>
          </cell>
          <cell r="P53">
            <v>17</v>
          </cell>
          <cell r="Q53">
            <v>17</v>
          </cell>
          <cell r="R53"/>
          <cell r="S53"/>
          <cell r="T53"/>
          <cell r="U53"/>
          <cell r="V53"/>
          <cell r="W53"/>
          <cell r="X53"/>
          <cell r="Y53"/>
          <cell r="Z53"/>
          <cell r="AA53">
            <v>365</v>
          </cell>
          <cell r="AB53">
            <v>365</v>
          </cell>
          <cell r="AC53">
            <v>0</v>
          </cell>
        </row>
        <row r="54">
          <cell r="B54">
            <v>273217001001</v>
          </cell>
          <cell r="C54" t="str">
            <v>INSTITUCION EDUCATIVA JUAN LOZANO SANCHEZ</v>
          </cell>
          <cell r="D54"/>
          <cell r="E54"/>
          <cell r="F54">
            <v>34</v>
          </cell>
          <cell r="G54">
            <v>33</v>
          </cell>
          <cell r="H54">
            <v>33</v>
          </cell>
          <cell r="I54">
            <v>41</v>
          </cell>
          <cell r="J54">
            <v>32</v>
          </cell>
          <cell r="K54">
            <v>46</v>
          </cell>
          <cell r="L54">
            <v>42</v>
          </cell>
          <cell r="M54">
            <v>38</v>
          </cell>
          <cell r="N54">
            <v>33</v>
          </cell>
          <cell r="O54">
            <v>36</v>
          </cell>
          <cell r="P54">
            <v>35</v>
          </cell>
          <cell r="Q54">
            <v>21</v>
          </cell>
          <cell r="R54"/>
          <cell r="S54"/>
          <cell r="T54"/>
          <cell r="U54"/>
          <cell r="V54"/>
          <cell r="W54"/>
          <cell r="X54"/>
          <cell r="Y54"/>
          <cell r="Z54"/>
          <cell r="AA54">
            <v>424</v>
          </cell>
          <cell r="AB54">
            <v>424</v>
          </cell>
          <cell r="AC54">
            <v>0</v>
          </cell>
        </row>
        <row r="55">
          <cell r="B55">
            <v>273217001044</v>
          </cell>
          <cell r="C55" t="str">
            <v>INSTITUCION EDUCATIVA TECNICA SAN MIGUEL</v>
          </cell>
          <cell r="D55"/>
          <cell r="E55"/>
          <cell r="F55">
            <v>35</v>
          </cell>
          <cell r="G55">
            <v>50</v>
          </cell>
          <cell r="H55">
            <v>42</v>
          </cell>
          <cell r="I55">
            <v>62</v>
          </cell>
          <cell r="J55">
            <v>39</v>
          </cell>
          <cell r="K55">
            <v>42</v>
          </cell>
          <cell r="L55">
            <v>46</v>
          </cell>
          <cell r="M55">
            <v>41</v>
          </cell>
          <cell r="N55">
            <v>16</v>
          </cell>
          <cell r="O55">
            <v>27</v>
          </cell>
          <cell r="P55">
            <v>18</v>
          </cell>
          <cell r="Q55">
            <v>17</v>
          </cell>
          <cell r="R55"/>
          <cell r="S55"/>
          <cell r="T55"/>
          <cell r="U55"/>
          <cell r="V55"/>
          <cell r="W55"/>
          <cell r="X55"/>
          <cell r="Y55"/>
          <cell r="Z55"/>
          <cell r="AA55">
            <v>435</v>
          </cell>
          <cell r="AB55">
            <v>435</v>
          </cell>
          <cell r="AC55">
            <v>0</v>
          </cell>
        </row>
        <row r="56">
          <cell r="B56">
            <v>273217001061</v>
          </cell>
          <cell r="C56" t="str">
            <v>INSTITUCION EDUCATIVA CHENCHE BALSILLAS</v>
          </cell>
          <cell r="D56"/>
          <cell r="E56"/>
          <cell r="F56">
            <v>21</v>
          </cell>
          <cell r="G56">
            <v>29</v>
          </cell>
          <cell r="H56">
            <v>33</v>
          </cell>
          <cell r="I56">
            <v>34</v>
          </cell>
          <cell r="J56">
            <v>34</v>
          </cell>
          <cell r="K56">
            <v>39</v>
          </cell>
          <cell r="L56">
            <v>48</v>
          </cell>
          <cell r="M56">
            <v>46</v>
          </cell>
          <cell r="N56">
            <v>35</v>
          </cell>
          <cell r="O56">
            <v>39</v>
          </cell>
          <cell r="P56">
            <v>34</v>
          </cell>
          <cell r="Q56">
            <v>23</v>
          </cell>
          <cell r="R56"/>
          <cell r="S56"/>
          <cell r="T56"/>
          <cell r="U56"/>
          <cell r="V56"/>
          <cell r="W56"/>
          <cell r="X56"/>
          <cell r="Y56"/>
          <cell r="Z56"/>
          <cell r="AA56">
            <v>415</v>
          </cell>
          <cell r="AB56">
            <v>415</v>
          </cell>
          <cell r="AC56">
            <v>0</v>
          </cell>
        </row>
        <row r="57">
          <cell r="B57">
            <v>173226000056</v>
          </cell>
          <cell r="C57" t="str">
            <v>INSTITUCION EDUCATIVA SAN ANTONIO</v>
          </cell>
          <cell r="D57"/>
          <cell r="E57"/>
          <cell r="F57">
            <v>29</v>
          </cell>
          <cell r="G57">
            <v>68</v>
          </cell>
          <cell r="H57">
            <v>69</v>
          </cell>
          <cell r="I57">
            <v>48</v>
          </cell>
          <cell r="J57">
            <v>64</v>
          </cell>
          <cell r="K57">
            <v>54</v>
          </cell>
          <cell r="L57">
            <v>63</v>
          </cell>
          <cell r="M57">
            <v>62</v>
          </cell>
          <cell r="N57">
            <v>64</v>
          </cell>
          <cell r="O57">
            <v>51</v>
          </cell>
          <cell r="P57">
            <v>53</v>
          </cell>
          <cell r="Q57">
            <v>50</v>
          </cell>
          <cell r="R57"/>
          <cell r="S57"/>
          <cell r="T57"/>
          <cell r="U57"/>
          <cell r="V57">
            <v>28</v>
          </cell>
          <cell r="W57">
            <v>15</v>
          </cell>
          <cell r="X57"/>
          <cell r="Y57">
            <v>13</v>
          </cell>
          <cell r="Z57"/>
          <cell r="AA57">
            <v>731</v>
          </cell>
          <cell r="AB57">
            <v>675</v>
          </cell>
          <cell r="AC57">
            <v>56</v>
          </cell>
        </row>
        <row r="58">
          <cell r="B58">
            <v>273226001049</v>
          </cell>
          <cell r="C58" t="str">
            <v>INSTITUCION EDUCATIVA VARSOVIA LA FLORIDA</v>
          </cell>
          <cell r="D58"/>
          <cell r="E58"/>
          <cell r="F58">
            <v>14</v>
          </cell>
          <cell r="G58">
            <v>11</v>
          </cell>
          <cell r="H58">
            <v>14</v>
          </cell>
          <cell r="I58">
            <v>12</v>
          </cell>
          <cell r="J58">
            <v>17</v>
          </cell>
          <cell r="K58">
            <v>16</v>
          </cell>
          <cell r="L58">
            <v>14</v>
          </cell>
          <cell r="M58">
            <v>21</v>
          </cell>
          <cell r="N58">
            <v>18</v>
          </cell>
          <cell r="O58">
            <v>14</v>
          </cell>
          <cell r="P58">
            <v>15</v>
          </cell>
          <cell r="Q58">
            <v>10</v>
          </cell>
          <cell r="R58"/>
          <cell r="S58"/>
          <cell r="T58"/>
          <cell r="U58"/>
          <cell r="V58"/>
          <cell r="W58"/>
          <cell r="X58"/>
          <cell r="Y58"/>
          <cell r="Z58"/>
          <cell r="AA58">
            <v>176</v>
          </cell>
          <cell r="AB58">
            <v>176</v>
          </cell>
          <cell r="AC58">
            <v>0</v>
          </cell>
        </row>
        <row r="59">
          <cell r="B59">
            <v>273226001171</v>
          </cell>
          <cell r="C59" t="str">
            <v>INSTITUCION EDUCATIVA SAN AGUSTIN</v>
          </cell>
          <cell r="D59"/>
          <cell r="E59"/>
          <cell r="F59">
            <v>38</v>
          </cell>
          <cell r="G59">
            <v>41</v>
          </cell>
          <cell r="H59">
            <v>45</v>
          </cell>
          <cell r="I59">
            <v>40</v>
          </cell>
          <cell r="J59">
            <v>40</v>
          </cell>
          <cell r="K59">
            <v>42</v>
          </cell>
          <cell r="L59">
            <v>77</v>
          </cell>
          <cell r="M59">
            <v>60</v>
          </cell>
          <cell r="N59">
            <v>64</v>
          </cell>
          <cell r="O59">
            <v>37</v>
          </cell>
          <cell r="P59">
            <v>36</v>
          </cell>
          <cell r="Q59">
            <v>51</v>
          </cell>
          <cell r="R59"/>
          <cell r="S59"/>
          <cell r="T59"/>
          <cell r="U59"/>
          <cell r="V59">
            <v>24</v>
          </cell>
          <cell r="W59"/>
          <cell r="X59"/>
          <cell r="Y59"/>
          <cell r="Z59"/>
          <cell r="AA59">
            <v>595</v>
          </cell>
          <cell r="AB59">
            <v>571</v>
          </cell>
          <cell r="AC59">
            <v>24</v>
          </cell>
        </row>
        <row r="60">
          <cell r="B60">
            <v>273226001421</v>
          </cell>
          <cell r="C60" t="str">
            <v>INSTITUCION EDUCATIVA TECNICA LA AURORA</v>
          </cell>
          <cell r="D60"/>
          <cell r="E60"/>
          <cell r="F60">
            <v>20</v>
          </cell>
          <cell r="G60">
            <v>26</v>
          </cell>
          <cell r="H60">
            <v>23</v>
          </cell>
          <cell r="I60">
            <v>27</v>
          </cell>
          <cell r="J60">
            <v>25</v>
          </cell>
          <cell r="K60">
            <v>26</v>
          </cell>
          <cell r="L60">
            <v>19</v>
          </cell>
          <cell r="M60">
            <v>38</v>
          </cell>
          <cell r="N60">
            <v>23</v>
          </cell>
          <cell r="O60">
            <v>25</v>
          </cell>
          <cell r="P60">
            <v>21</v>
          </cell>
          <cell r="Q60">
            <v>15</v>
          </cell>
          <cell r="R60"/>
          <cell r="S60"/>
          <cell r="T60"/>
          <cell r="U60"/>
          <cell r="V60"/>
          <cell r="W60"/>
          <cell r="X60"/>
          <cell r="Y60"/>
          <cell r="Z60"/>
          <cell r="AA60">
            <v>288</v>
          </cell>
          <cell r="AB60">
            <v>288</v>
          </cell>
          <cell r="AC60">
            <v>0</v>
          </cell>
        </row>
        <row r="61">
          <cell r="B61">
            <v>173236000020</v>
          </cell>
          <cell r="C61" t="str">
            <v>INSTITUCION EDUCATIVA ANTONIA SANTOS</v>
          </cell>
          <cell r="D61"/>
          <cell r="E61"/>
          <cell r="F61">
            <v>36</v>
          </cell>
          <cell r="G61">
            <v>74</v>
          </cell>
          <cell r="H61">
            <v>52</v>
          </cell>
          <cell r="I61">
            <v>54</v>
          </cell>
          <cell r="J61">
            <v>69</v>
          </cell>
          <cell r="K61">
            <v>64</v>
          </cell>
          <cell r="L61">
            <v>69</v>
          </cell>
          <cell r="M61">
            <v>78</v>
          </cell>
          <cell r="N61">
            <v>66</v>
          </cell>
          <cell r="O61">
            <v>52</v>
          </cell>
          <cell r="P61">
            <v>53</v>
          </cell>
          <cell r="Q61">
            <v>63</v>
          </cell>
          <cell r="R61"/>
          <cell r="S61"/>
          <cell r="T61"/>
          <cell r="U61"/>
          <cell r="V61">
            <v>18</v>
          </cell>
          <cell r="W61">
            <v>27</v>
          </cell>
          <cell r="X61"/>
          <cell r="Y61">
            <v>24</v>
          </cell>
          <cell r="Z61"/>
          <cell r="AA61">
            <v>799</v>
          </cell>
          <cell r="AB61">
            <v>730</v>
          </cell>
          <cell r="AC61">
            <v>69</v>
          </cell>
        </row>
        <row r="62">
          <cell r="B62">
            <v>273236000041</v>
          </cell>
          <cell r="C62" t="str">
            <v>INSTITUCION EDUCATIVA SAN PEDRO</v>
          </cell>
          <cell r="D62"/>
          <cell r="E62"/>
          <cell r="F62">
            <v>13</v>
          </cell>
          <cell r="G62">
            <v>27</v>
          </cell>
          <cell r="H62">
            <v>23</v>
          </cell>
          <cell r="I62">
            <v>25</v>
          </cell>
          <cell r="J62">
            <v>17</v>
          </cell>
          <cell r="K62">
            <v>22</v>
          </cell>
          <cell r="L62">
            <v>23</v>
          </cell>
          <cell r="M62">
            <v>25</v>
          </cell>
          <cell r="N62">
            <v>12</v>
          </cell>
          <cell r="O62">
            <v>10</v>
          </cell>
          <cell r="P62">
            <v>17</v>
          </cell>
          <cell r="Q62">
            <v>8</v>
          </cell>
          <cell r="R62"/>
          <cell r="S62"/>
          <cell r="T62"/>
          <cell r="U62">
            <v>1</v>
          </cell>
          <cell r="V62">
            <v>4</v>
          </cell>
          <cell r="W62">
            <v>1</v>
          </cell>
          <cell r="X62">
            <v>5</v>
          </cell>
          <cell r="Y62">
            <v>5</v>
          </cell>
          <cell r="Z62"/>
          <cell r="AA62">
            <v>238</v>
          </cell>
          <cell r="AB62">
            <v>222</v>
          </cell>
          <cell r="AC62">
            <v>16</v>
          </cell>
        </row>
        <row r="63">
          <cell r="B63">
            <v>273236000172</v>
          </cell>
          <cell r="C63" t="str">
            <v>INSTITUCION EDUCATIVA SAN ANDRES</v>
          </cell>
          <cell r="D63"/>
          <cell r="E63"/>
          <cell r="F63">
            <v>27</v>
          </cell>
          <cell r="G63">
            <v>22</v>
          </cell>
          <cell r="H63">
            <v>23</v>
          </cell>
          <cell r="I63">
            <v>31</v>
          </cell>
          <cell r="J63">
            <v>24</v>
          </cell>
          <cell r="K63">
            <v>17</v>
          </cell>
          <cell r="L63">
            <v>43</v>
          </cell>
          <cell r="M63">
            <v>18</v>
          </cell>
          <cell r="N63">
            <v>20</v>
          </cell>
          <cell r="O63">
            <v>22</v>
          </cell>
          <cell r="P63">
            <v>20</v>
          </cell>
          <cell r="Q63">
            <v>17</v>
          </cell>
          <cell r="R63"/>
          <cell r="S63"/>
          <cell r="T63"/>
          <cell r="U63"/>
          <cell r="V63"/>
          <cell r="W63"/>
          <cell r="X63"/>
          <cell r="Y63"/>
          <cell r="Z63"/>
          <cell r="AA63">
            <v>284</v>
          </cell>
          <cell r="AB63">
            <v>284</v>
          </cell>
          <cell r="AC63">
            <v>0</v>
          </cell>
        </row>
        <row r="64">
          <cell r="B64">
            <v>273236000288</v>
          </cell>
          <cell r="C64" t="str">
            <v>INSTITUCION EDUCATIVA TECNICA SAN JOSE</v>
          </cell>
          <cell r="D64"/>
          <cell r="E64"/>
          <cell r="F64">
            <v>21</v>
          </cell>
          <cell r="G64">
            <v>20</v>
          </cell>
          <cell r="H64">
            <v>19</v>
          </cell>
          <cell r="I64">
            <v>17</v>
          </cell>
          <cell r="J64">
            <v>21</v>
          </cell>
          <cell r="K64">
            <v>22</v>
          </cell>
          <cell r="L64">
            <v>28</v>
          </cell>
          <cell r="M64">
            <v>20</v>
          </cell>
          <cell r="N64">
            <v>19</v>
          </cell>
          <cell r="O64">
            <v>22</v>
          </cell>
          <cell r="P64">
            <v>23</v>
          </cell>
          <cell r="Q64">
            <v>22</v>
          </cell>
          <cell r="R64"/>
          <cell r="S64"/>
          <cell r="T64"/>
          <cell r="U64"/>
          <cell r="V64"/>
          <cell r="W64"/>
          <cell r="X64"/>
          <cell r="Y64"/>
          <cell r="Z64"/>
          <cell r="AA64">
            <v>254</v>
          </cell>
          <cell r="AB64">
            <v>254</v>
          </cell>
          <cell r="AC64">
            <v>0</v>
          </cell>
        </row>
        <row r="65">
          <cell r="B65">
            <v>173268000137</v>
          </cell>
          <cell r="C65" t="str">
            <v>INSTITUCION EDUCATIVA SAN ISIDORO</v>
          </cell>
          <cell r="D65"/>
          <cell r="E65"/>
          <cell r="F65">
            <v>176</v>
          </cell>
          <cell r="G65">
            <v>240</v>
          </cell>
          <cell r="H65">
            <v>238</v>
          </cell>
          <cell r="I65">
            <v>207</v>
          </cell>
          <cell r="J65">
            <v>252</v>
          </cell>
          <cell r="K65">
            <v>247</v>
          </cell>
          <cell r="L65">
            <v>291</v>
          </cell>
          <cell r="M65">
            <v>235</v>
          </cell>
          <cell r="N65">
            <v>227</v>
          </cell>
          <cell r="O65">
            <v>236</v>
          </cell>
          <cell r="P65">
            <v>231</v>
          </cell>
          <cell r="Q65">
            <v>191</v>
          </cell>
          <cell r="R65"/>
          <cell r="S65"/>
          <cell r="T65"/>
          <cell r="U65"/>
          <cell r="V65">
            <v>43</v>
          </cell>
          <cell r="W65">
            <v>50</v>
          </cell>
          <cell r="X65">
            <v>23</v>
          </cell>
          <cell r="Y65">
            <v>63</v>
          </cell>
          <cell r="Z65"/>
          <cell r="AA65">
            <v>2950</v>
          </cell>
          <cell r="AB65">
            <v>2771</v>
          </cell>
          <cell r="AC65">
            <v>179</v>
          </cell>
        </row>
        <row r="66">
          <cell r="B66">
            <v>173268000200</v>
          </cell>
          <cell r="C66" t="str">
            <v>INSTITUCION EDUCATIVA TECNICA FELIX TIBERIO GUZMAN</v>
          </cell>
          <cell r="D66"/>
          <cell r="E66"/>
          <cell r="F66">
            <v>112</v>
          </cell>
          <cell r="G66">
            <v>132</v>
          </cell>
          <cell r="H66">
            <v>126</v>
          </cell>
          <cell r="I66">
            <v>135</v>
          </cell>
          <cell r="J66">
            <v>153</v>
          </cell>
          <cell r="K66">
            <v>164</v>
          </cell>
          <cell r="L66">
            <v>287</v>
          </cell>
          <cell r="M66">
            <v>274</v>
          </cell>
          <cell r="N66">
            <v>209</v>
          </cell>
          <cell r="O66">
            <v>170</v>
          </cell>
          <cell r="P66">
            <v>213</v>
          </cell>
          <cell r="Q66">
            <v>147</v>
          </cell>
          <cell r="R66"/>
          <cell r="S66"/>
          <cell r="T66"/>
          <cell r="U66"/>
          <cell r="V66"/>
          <cell r="W66"/>
          <cell r="X66"/>
          <cell r="Y66"/>
          <cell r="Z66"/>
          <cell r="AA66">
            <v>2122</v>
          </cell>
          <cell r="AB66">
            <v>2122</v>
          </cell>
          <cell r="AC66">
            <v>0</v>
          </cell>
        </row>
        <row r="67">
          <cell r="B67">
            <v>173268000218</v>
          </cell>
          <cell r="C67" t="str">
            <v>INSTITUCION EDUCATIVA TECNICA NUESTRA SEÑORA DE FATIMA</v>
          </cell>
          <cell r="D67"/>
          <cell r="E67"/>
          <cell r="F67">
            <v>61</v>
          </cell>
          <cell r="G67">
            <v>70</v>
          </cell>
          <cell r="H67">
            <v>71</v>
          </cell>
          <cell r="I67">
            <v>59</v>
          </cell>
          <cell r="J67">
            <v>69</v>
          </cell>
          <cell r="K67">
            <v>84</v>
          </cell>
          <cell r="L67">
            <v>85</v>
          </cell>
          <cell r="M67">
            <v>71</v>
          </cell>
          <cell r="N67">
            <v>42</v>
          </cell>
          <cell r="O67">
            <v>52</v>
          </cell>
          <cell r="P67">
            <v>39</v>
          </cell>
          <cell r="Q67">
            <v>37</v>
          </cell>
          <cell r="R67"/>
          <cell r="S67"/>
          <cell r="T67"/>
          <cell r="U67"/>
          <cell r="V67"/>
          <cell r="W67"/>
          <cell r="X67"/>
          <cell r="Y67"/>
          <cell r="Z67"/>
          <cell r="AA67">
            <v>740</v>
          </cell>
          <cell r="AB67">
            <v>740</v>
          </cell>
          <cell r="AC67">
            <v>0</v>
          </cell>
        </row>
        <row r="68">
          <cell r="B68">
            <v>173268001010</v>
          </cell>
          <cell r="C68" t="str">
            <v>INSTITUCION EDUCATIVA TECNICA MARIANO SANCHEZ ANDRADE</v>
          </cell>
          <cell r="D68"/>
          <cell r="E68"/>
          <cell r="F68">
            <v>72</v>
          </cell>
          <cell r="G68">
            <v>123</v>
          </cell>
          <cell r="H68">
            <v>99</v>
          </cell>
          <cell r="I68">
            <v>106</v>
          </cell>
          <cell r="J68">
            <v>96</v>
          </cell>
          <cell r="K68">
            <v>103</v>
          </cell>
          <cell r="L68">
            <v>127</v>
          </cell>
          <cell r="M68">
            <v>120</v>
          </cell>
          <cell r="N68">
            <v>91</v>
          </cell>
          <cell r="O68">
            <v>70</v>
          </cell>
          <cell r="P68">
            <v>55</v>
          </cell>
          <cell r="Q68">
            <v>48</v>
          </cell>
          <cell r="R68"/>
          <cell r="S68"/>
          <cell r="T68">
            <v>43</v>
          </cell>
          <cell r="U68">
            <v>130</v>
          </cell>
          <cell r="V68">
            <v>70</v>
          </cell>
          <cell r="W68">
            <v>54</v>
          </cell>
          <cell r="X68"/>
          <cell r="Y68">
            <v>22</v>
          </cell>
          <cell r="Z68"/>
          <cell r="AA68">
            <v>1429</v>
          </cell>
          <cell r="AB68">
            <v>1110</v>
          </cell>
          <cell r="AC68">
            <v>319</v>
          </cell>
        </row>
        <row r="69">
          <cell r="B69">
            <v>173268001346</v>
          </cell>
          <cell r="C69" t="str">
            <v>INSTITUCION EDUCATIVA RAFAEL URIBE URIBE</v>
          </cell>
          <cell r="D69"/>
          <cell r="E69"/>
          <cell r="F69">
            <v>53</v>
          </cell>
          <cell r="G69">
            <v>49</v>
          </cell>
          <cell r="H69">
            <v>42</v>
          </cell>
          <cell r="I69">
            <v>46</v>
          </cell>
          <cell r="J69">
            <v>70</v>
          </cell>
          <cell r="K69">
            <v>72</v>
          </cell>
          <cell r="L69">
            <v>95</v>
          </cell>
          <cell r="M69">
            <v>108</v>
          </cell>
          <cell r="N69">
            <v>59</v>
          </cell>
          <cell r="O69">
            <v>58</v>
          </cell>
          <cell r="P69">
            <v>44</v>
          </cell>
          <cell r="Q69">
            <v>45</v>
          </cell>
          <cell r="R69"/>
          <cell r="S69"/>
          <cell r="T69"/>
          <cell r="U69"/>
          <cell r="V69"/>
          <cell r="W69"/>
          <cell r="X69"/>
          <cell r="Y69"/>
          <cell r="Z69"/>
          <cell r="AA69">
            <v>741</v>
          </cell>
          <cell r="AB69">
            <v>741</v>
          </cell>
          <cell r="AC69">
            <v>0</v>
          </cell>
        </row>
        <row r="70">
          <cell r="B70">
            <v>273268000336</v>
          </cell>
          <cell r="C70" t="str">
            <v>INSTITUCION EDUCATIVA PATIO BONITO</v>
          </cell>
          <cell r="D70"/>
          <cell r="E70"/>
          <cell r="F70">
            <v>28</v>
          </cell>
          <cell r="G70">
            <v>43</v>
          </cell>
          <cell r="H70">
            <v>25</v>
          </cell>
          <cell r="I70">
            <v>33</v>
          </cell>
          <cell r="J70">
            <v>28</v>
          </cell>
          <cell r="K70">
            <v>29</v>
          </cell>
          <cell r="L70">
            <v>23</v>
          </cell>
          <cell r="M70">
            <v>40</v>
          </cell>
          <cell r="N70">
            <v>24</v>
          </cell>
          <cell r="O70">
            <v>16</v>
          </cell>
          <cell r="P70">
            <v>17</v>
          </cell>
          <cell r="Q70">
            <v>10</v>
          </cell>
          <cell r="R70"/>
          <cell r="S70"/>
          <cell r="T70"/>
          <cell r="U70"/>
          <cell r="V70"/>
          <cell r="W70"/>
          <cell r="X70"/>
          <cell r="Y70"/>
          <cell r="Z70"/>
          <cell r="AA70">
            <v>316</v>
          </cell>
          <cell r="AB70">
            <v>316</v>
          </cell>
          <cell r="AC70">
            <v>0</v>
          </cell>
        </row>
        <row r="71">
          <cell r="B71">
            <v>273268000476</v>
          </cell>
          <cell r="C71" t="str">
            <v>INSTITUCION EDUCATIVA DINDALITO CENTRO</v>
          </cell>
          <cell r="D71"/>
          <cell r="E71"/>
          <cell r="F71">
            <v>19</v>
          </cell>
          <cell r="G71">
            <v>39</v>
          </cell>
          <cell r="H71">
            <v>23</v>
          </cell>
          <cell r="I71">
            <v>37</v>
          </cell>
          <cell r="J71">
            <v>30</v>
          </cell>
          <cell r="K71">
            <v>36</v>
          </cell>
          <cell r="L71">
            <v>44</v>
          </cell>
          <cell r="M71">
            <v>54</v>
          </cell>
          <cell r="N71">
            <v>41</v>
          </cell>
          <cell r="O71">
            <v>37</v>
          </cell>
          <cell r="P71">
            <v>24</v>
          </cell>
          <cell r="Q71">
            <v>32</v>
          </cell>
          <cell r="R71"/>
          <cell r="S71"/>
          <cell r="T71"/>
          <cell r="U71"/>
          <cell r="V71"/>
          <cell r="W71"/>
          <cell r="X71"/>
          <cell r="Y71"/>
          <cell r="Z71"/>
          <cell r="AA71">
            <v>416</v>
          </cell>
          <cell r="AB71">
            <v>416</v>
          </cell>
          <cell r="AC71">
            <v>0</v>
          </cell>
        </row>
        <row r="72">
          <cell r="B72">
            <v>273268000506</v>
          </cell>
          <cell r="C72" t="str">
            <v>INSTITUCION EDUCATIVA TECNICA GUASIMAL</v>
          </cell>
          <cell r="D72"/>
          <cell r="E72"/>
          <cell r="F72">
            <v>36</v>
          </cell>
          <cell r="G72">
            <v>32</v>
          </cell>
          <cell r="H72">
            <v>31</v>
          </cell>
          <cell r="I72">
            <v>37</v>
          </cell>
          <cell r="J72">
            <v>38</v>
          </cell>
          <cell r="K72">
            <v>38</v>
          </cell>
          <cell r="L72">
            <v>45</v>
          </cell>
          <cell r="M72">
            <v>40</v>
          </cell>
          <cell r="N72">
            <v>50</v>
          </cell>
          <cell r="O72">
            <v>53</v>
          </cell>
          <cell r="P72">
            <v>32</v>
          </cell>
          <cell r="Q72">
            <v>34</v>
          </cell>
          <cell r="R72"/>
          <cell r="S72"/>
          <cell r="T72"/>
          <cell r="U72"/>
          <cell r="V72"/>
          <cell r="W72"/>
          <cell r="X72"/>
          <cell r="Y72"/>
          <cell r="Z72"/>
          <cell r="AA72">
            <v>466</v>
          </cell>
          <cell r="AB72">
            <v>466</v>
          </cell>
          <cell r="AC72">
            <v>0</v>
          </cell>
        </row>
        <row r="73">
          <cell r="B73">
            <v>273268001120</v>
          </cell>
          <cell r="C73" t="str">
            <v>INSTITUCION EDUCATIVA TECNICA SAN LUIS GONZAGA</v>
          </cell>
          <cell r="D73"/>
          <cell r="E73"/>
          <cell r="F73">
            <v>107</v>
          </cell>
          <cell r="G73">
            <v>124</v>
          </cell>
          <cell r="H73">
            <v>96</v>
          </cell>
          <cell r="I73">
            <v>102</v>
          </cell>
          <cell r="J73">
            <v>98</v>
          </cell>
          <cell r="K73">
            <v>96</v>
          </cell>
          <cell r="L73">
            <v>141</v>
          </cell>
          <cell r="M73">
            <v>90</v>
          </cell>
          <cell r="N73">
            <v>142</v>
          </cell>
          <cell r="O73">
            <v>84</v>
          </cell>
          <cell r="P73">
            <v>81</v>
          </cell>
          <cell r="Q73">
            <v>83</v>
          </cell>
          <cell r="R73"/>
          <cell r="S73"/>
          <cell r="T73"/>
          <cell r="U73"/>
          <cell r="V73"/>
          <cell r="W73"/>
          <cell r="X73"/>
          <cell r="Y73"/>
          <cell r="Z73"/>
          <cell r="AA73">
            <v>1244</v>
          </cell>
          <cell r="AB73">
            <v>1244</v>
          </cell>
          <cell r="AC73">
            <v>0</v>
          </cell>
        </row>
        <row r="74">
          <cell r="B74">
            <v>273270000262</v>
          </cell>
          <cell r="C74" t="str">
            <v>INSTITUCION EDUCATIVA ALTO DEL ROMPE</v>
          </cell>
          <cell r="D74"/>
          <cell r="E74"/>
          <cell r="F74">
            <v>16</v>
          </cell>
          <cell r="G74">
            <v>15</v>
          </cell>
          <cell r="H74">
            <v>15</v>
          </cell>
          <cell r="I74">
            <v>11</v>
          </cell>
          <cell r="J74">
            <v>21</v>
          </cell>
          <cell r="K74">
            <v>22</v>
          </cell>
          <cell r="L74">
            <v>33</v>
          </cell>
          <cell r="M74">
            <v>35</v>
          </cell>
          <cell r="N74">
            <v>22</v>
          </cell>
          <cell r="O74">
            <v>25</v>
          </cell>
          <cell r="P74">
            <v>18</v>
          </cell>
          <cell r="Q74">
            <v>18</v>
          </cell>
          <cell r="R74"/>
          <cell r="S74"/>
          <cell r="T74"/>
          <cell r="U74"/>
          <cell r="V74"/>
          <cell r="W74"/>
          <cell r="X74"/>
          <cell r="Y74"/>
          <cell r="Z74"/>
          <cell r="AA74">
            <v>251</v>
          </cell>
          <cell r="AB74">
            <v>251</v>
          </cell>
          <cell r="AC74">
            <v>0</v>
          </cell>
        </row>
        <row r="75">
          <cell r="B75">
            <v>273270000661</v>
          </cell>
          <cell r="C75" t="str">
            <v>INSTITUCION EDUCATIVA NORMAL SUPERIOR FABIO LOZANO TORRIJOS</v>
          </cell>
          <cell r="D75"/>
          <cell r="E75">
            <v>17</v>
          </cell>
          <cell r="F75">
            <v>42</v>
          </cell>
          <cell r="G75">
            <v>78</v>
          </cell>
          <cell r="H75">
            <v>63</v>
          </cell>
          <cell r="I75">
            <v>55</v>
          </cell>
          <cell r="J75">
            <v>80</v>
          </cell>
          <cell r="K75">
            <v>77</v>
          </cell>
          <cell r="L75">
            <v>98</v>
          </cell>
          <cell r="M75">
            <v>79</v>
          </cell>
          <cell r="N75">
            <v>86</v>
          </cell>
          <cell r="O75">
            <v>78</v>
          </cell>
          <cell r="P75">
            <v>93</v>
          </cell>
          <cell r="Q75">
            <v>67</v>
          </cell>
          <cell r="R75">
            <v>37</v>
          </cell>
          <cell r="S75">
            <v>62</v>
          </cell>
          <cell r="T75"/>
          <cell r="U75"/>
          <cell r="V75"/>
          <cell r="W75"/>
          <cell r="X75"/>
          <cell r="Y75"/>
          <cell r="Z75"/>
          <cell r="AA75">
            <v>1012</v>
          </cell>
          <cell r="AB75">
            <v>1012</v>
          </cell>
          <cell r="AC75">
            <v>0</v>
          </cell>
        </row>
        <row r="76">
          <cell r="B76">
            <v>273270000726</v>
          </cell>
          <cell r="C76" t="str">
            <v>INSTITUCION EDUCATIVA DIEGO FALLON</v>
          </cell>
          <cell r="D76"/>
          <cell r="E76"/>
          <cell r="F76">
            <v>34</v>
          </cell>
          <cell r="G76">
            <v>46</v>
          </cell>
          <cell r="H76">
            <v>36</v>
          </cell>
          <cell r="I76">
            <v>43</v>
          </cell>
          <cell r="J76">
            <v>52</v>
          </cell>
          <cell r="K76">
            <v>44</v>
          </cell>
          <cell r="L76">
            <v>59</v>
          </cell>
          <cell r="M76">
            <v>54</v>
          </cell>
          <cell r="N76">
            <v>47</v>
          </cell>
          <cell r="O76">
            <v>26</v>
          </cell>
          <cell r="P76">
            <v>34</v>
          </cell>
          <cell r="Q76">
            <v>36</v>
          </cell>
          <cell r="R76"/>
          <cell r="S76"/>
          <cell r="T76"/>
          <cell r="U76"/>
          <cell r="V76"/>
          <cell r="W76"/>
          <cell r="X76"/>
          <cell r="Y76"/>
          <cell r="Z76"/>
          <cell r="AA76">
            <v>511</v>
          </cell>
          <cell r="AB76">
            <v>511</v>
          </cell>
          <cell r="AC76">
            <v>0</v>
          </cell>
        </row>
        <row r="77">
          <cell r="B77">
            <v>173275000037</v>
          </cell>
          <cell r="C77" t="str">
            <v>INSTITUCION EDUCATIVA LA PAZ NO 1</v>
          </cell>
          <cell r="D77"/>
          <cell r="E77"/>
          <cell r="F77">
            <v>43</v>
          </cell>
          <cell r="G77">
            <v>69</v>
          </cell>
          <cell r="H77">
            <v>49</v>
          </cell>
          <cell r="I77">
            <v>57</v>
          </cell>
          <cell r="J77">
            <v>73</v>
          </cell>
          <cell r="K77">
            <v>50</v>
          </cell>
          <cell r="L77">
            <v>55</v>
          </cell>
          <cell r="M77">
            <v>48</v>
          </cell>
          <cell r="N77">
            <v>51</v>
          </cell>
          <cell r="O77">
            <v>40</v>
          </cell>
          <cell r="P77">
            <v>33</v>
          </cell>
          <cell r="Q77">
            <v>43</v>
          </cell>
          <cell r="R77"/>
          <cell r="S77"/>
          <cell r="T77"/>
          <cell r="U77"/>
          <cell r="V77"/>
          <cell r="W77"/>
          <cell r="X77"/>
          <cell r="Y77"/>
          <cell r="Z77"/>
          <cell r="AA77">
            <v>611</v>
          </cell>
          <cell r="AB77">
            <v>611</v>
          </cell>
          <cell r="AC77">
            <v>0</v>
          </cell>
        </row>
        <row r="78">
          <cell r="B78">
            <v>173275000118</v>
          </cell>
          <cell r="C78" t="str">
            <v>INSTITUCION EDUCATIVA MANUELA OMAÑA</v>
          </cell>
          <cell r="D78"/>
          <cell r="E78"/>
          <cell r="F78">
            <v>62</v>
          </cell>
          <cell r="G78">
            <v>85</v>
          </cell>
          <cell r="H78">
            <v>76</v>
          </cell>
          <cell r="I78">
            <v>80</v>
          </cell>
          <cell r="J78">
            <v>82</v>
          </cell>
          <cell r="K78">
            <v>96</v>
          </cell>
          <cell r="L78">
            <v>94</v>
          </cell>
          <cell r="M78">
            <v>106</v>
          </cell>
          <cell r="N78">
            <v>95</v>
          </cell>
          <cell r="O78">
            <v>110</v>
          </cell>
          <cell r="P78">
            <v>100</v>
          </cell>
          <cell r="Q78">
            <v>69</v>
          </cell>
          <cell r="R78"/>
          <cell r="S78"/>
          <cell r="T78"/>
          <cell r="U78">
            <v>25</v>
          </cell>
          <cell r="V78">
            <v>38</v>
          </cell>
          <cell r="W78">
            <v>37</v>
          </cell>
          <cell r="X78">
            <v>6</v>
          </cell>
          <cell r="Y78">
            <v>29</v>
          </cell>
          <cell r="Z78"/>
          <cell r="AA78">
            <v>1190</v>
          </cell>
          <cell r="AB78">
            <v>1055</v>
          </cell>
          <cell r="AC78">
            <v>135</v>
          </cell>
        </row>
        <row r="79">
          <cell r="B79">
            <v>173275000428</v>
          </cell>
          <cell r="C79" t="str">
            <v>INSTITUCION EDUCATIVA JORGE ELIECER GAITAN</v>
          </cell>
          <cell r="D79"/>
          <cell r="E79"/>
          <cell r="F79">
            <v>119</v>
          </cell>
          <cell r="G79">
            <v>133</v>
          </cell>
          <cell r="H79">
            <v>110</v>
          </cell>
          <cell r="I79">
            <v>135</v>
          </cell>
          <cell r="J79">
            <v>133</v>
          </cell>
          <cell r="K79">
            <v>129</v>
          </cell>
          <cell r="L79">
            <v>114</v>
          </cell>
          <cell r="M79">
            <v>97</v>
          </cell>
          <cell r="N79">
            <v>50</v>
          </cell>
          <cell r="O79">
            <v>56</v>
          </cell>
          <cell r="P79">
            <v>57</v>
          </cell>
          <cell r="Q79">
            <v>36</v>
          </cell>
          <cell r="R79"/>
          <cell r="S79"/>
          <cell r="T79"/>
          <cell r="U79"/>
          <cell r="V79">
            <v>24</v>
          </cell>
          <cell r="W79">
            <v>22</v>
          </cell>
          <cell r="X79"/>
          <cell r="Y79">
            <v>26</v>
          </cell>
          <cell r="Z79"/>
          <cell r="AA79">
            <v>1241</v>
          </cell>
          <cell r="AB79">
            <v>1169</v>
          </cell>
          <cell r="AC79">
            <v>72</v>
          </cell>
        </row>
        <row r="80">
          <cell r="B80">
            <v>273275000163</v>
          </cell>
          <cell r="C80" t="str">
            <v>INSTITUCION EDUCATIVA MARIA INMACULADA</v>
          </cell>
          <cell r="D80"/>
          <cell r="E80"/>
          <cell r="F80">
            <v>42</v>
          </cell>
          <cell r="G80">
            <v>30</v>
          </cell>
          <cell r="H80">
            <v>41</v>
          </cell>
          <cell r="I80">
            <v>23</v>
          </cell>
          <cell r="J80">
            <v>34</v>
          </cell>
          <cell r="K80">
            <v>45</v>
          </cell>
          <cell r="L80">
            <v>58</v>
          </cell>
          <cell r="M80">
            <v>42</v>
          </cell>
          <cell r="N80">
            <v>44</v>
          </cell>
          <cell r="O80">
            <v>36</v>
          </cell>
          <cell r="P80">
            <v>41</v>
          </cell>
          <cell r="Q80">
            <v>29</v>
          </cell>
          <cell r="R80"/>
          <cell r="S80"/>
          <cell r="T80"/>
          <cell r="U80"/>
          <cell r="V80"/>
          <cell r="W80">
            <v>4</v>
          </cell>
          <cell r="X80">
            <v>1</v>
          </cell>
          <cell r="Y80">
            <v>9</v>
          </cell>
          <cell r="Z80"/>
          <cell r="AA80">
            <v>479</v>
          </cell>
          <cell r="AB80">
            <v>465</v>
          </cell>
          <cell r="AC80">
            <v>14</v>
          </cell>
        </row>
        <row r="81">
          <cell r="B81">
            <v>173283000011</v>
          </cell>
          <cell r="C81" t="str">
            <v>INSTITUCION EDUCATIVA TECNICA MARIA AUXILIADORA</v>
          </cell>
          <cell r="D81"/>
          <cell r="E81"/>
          <cell r="F81">
            <v>81</v>
          </cell>
          <cell r="G81">
            <v>92</v>
          </cell>
          <cell r="H81">
            <v>112</v>
          </cell>
          <cell r="I81">
            <v>115</v>
          </cell>
          <cell r="J81">
            <v>121</v>
          </cell>
          <cell r="K81">
            <v>117</v>
          </cell>
          <cell r="L81">
            <v>110</v>
          </cell>
          <cell r="M81">
            <v>94</v>
          </cell>
          <cell r="N81">
            <v>83</v>
          </cell>
          <cell r="O81">
            <v>67</v>
          </cell>
          <cell r="P81">
            <v>71</v>
          </cell>
          <cell r="Q81">
            <v>46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>
            <v>1109</v>
          </cell>
          <cell r="AB81">
            <v>1109</v>
          </cell>
          <cell r="AC81">
            <v>0</v>
          </cell>
        </row>
        <row r="82">
          <cell r="B82">
            <v>173283000020</v>
          </cell>
          <cell r="C82" t="str">
            <v>INSTITUCION EDUCATIVA TECNICA NIÑA MARIA</v>
          </cell>
          <cell r="D82"/>
          <cell r="E82"/>
          <cell r="F82">
            <v>89</v>
          </cell>
          <cell r="G82">
            <v>90</v>
          </cell>
          <cell r="H82">
            <v>95</v>
          </cell>
          <cell r="I82">
            <v>79</v>
          </cell>
          <cell r="J82">
            <v>93</v>
          </cell>
          <cell r="K82">
            <v>100</v>
          </cell>
          <cell r="L82">
            <v>98</v>
          </cell>
          <cell r="M82">
            <v>113</v>
          </cell>
          <cell r="N82">
            <v>110</v>
          </cell>
          <cell r="O82">
            <v>80</v>
          </cell>
          <cell r="P82">
            <v>64</v>
          </cell>
          <cell r="Q82">
            <v>61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>
            <v>1072</v>
          </cell>
          <cell r="AB82">
            <v>1072</v>
          </cell>
          <cell r="AC82">
            <v>0</v>
          </cell>
        </row>
        <row r="83">
          <cell r="B83">
            <v>173283000038</v>
          </cell>
          <cell r="C83" t="str">
            <v>INSTITUCION EDUCATIVA TECNICA SAN JOSE</v>
          </cell>
          <cell r="D83"/>
          <cell r="E83"/>
          <cell r="F83">
            <v>84</v>
          </cell>
          <cell r="G83">
            <v>88</v>
          </cell>
          <cell r="H83">
            <v>79</v>
          </cell>
          <cell r="I83">
            <v>79</v>
          </cell>
          <cell r="J83">
            <v>112</v>
          </cell>
          <cell r="K83">
            <v>88</v>
          </cell>
          <cell r="L83">
            <v>127</v>
          </cell>
          <cell r="M83">
            <v>134</v>
          </cell>
          <cell r="N83">
            <v>94</v>
          </cell>
          <cell r="O83">
            <v>68</v>
          </cell>
          <cell r="P83">
            <v>62</v>
          </cell>
          <cell r="Q83">
            <v>40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>
            <v>1055</v>
          </cell>
          <cell r="AB83">
            <v>1055</v>
          </cell>
          <cell r="AC83">
            <v>0</v>
          </cell>
        </row>
        <row r="84">
          <cell r="B84">
            <v>273283000075</v>
          </cell>
          <cell r="C84" t="str">
            <v>INSTITUCION EDUCATIVA FERNANDO GONZALEZ MESA</v>
          </cell>
          <cell r="D84"/>
          <cell r="E84"/>
          <cell r="F84">
            <v>19</v>
          </cell>
          <cell r="G84">
            <v>10</v>
          </cell>
          <cell r="H84">
            <v>14</v>
          </cell>
          <cell r="I84">
            <v>10</v>
          </cell>
          <cell r="J84">
            <v>14</v>
          </cell>
          <cell r="K84">
            <v>12</v>
          </cell>
          <cell r="L84">
            <v>26</v>
          </cell>
          <cell r="M84">
            <v>15</v>
          </cell>
          <cell r="N84">
            <v>18</v>
          </cell>
          <cell r="O84">
            <v>19</v>
          </cell>
          <cell r="P84">
            <v>18</v>
          </cell>
          <cell r="Q84">
            <v>9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>
            <v>184</v>
          </cell>
          <cell r="AB84">
            <v>184</v>
          </cell>
          <cell r="AC84">
            <v>0</v>
          </cell>
        </row>
        <row r="85">
          <cell r="B85">
            <v>273283000245</v>
          </cell>
          <cell r="C85" t="str">
            <v>INSTITUCION EDUCATIVA LA AGUADITA</v>
          </cell>
          <cell r="D85"/>
          <cell r="E85"/>
          <cell r="F85">
            <v>41</v>
          </cell>
          <cell r="G85">
            <v>38</v>
          </cell>
          <cell r="H85">
            <v>45</v>
          </cell>
          <cell r="I85">
            <v>39</v>
          </cell>
          <cell r="J85">
            <v>38</v>
          </cell>
          <cell r="K85">
            <v>34</v>
          </cell>
          <cell r="L85">
            <v>54</v>
          </cell>
          <cell r="M85">
            <v>41</v>
          </cell>
          <cell r="N85">
            <v>51</v>
          </cell>
          <cell r="O85">
            <v>27</v>
          </cell>
          <cell r="P85">
            <v>25</v>
          </cell>
          <cell r="Q85">
            <v>18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>
            <v>451</v>
          </cell>
          <cell r="AB85">
            <v>451</v>
          </cell>
          <cell r="AC85">
            <v>0</v>
          </cell>
        </row>
        <row r="86">
          <cell r="B86">
            <v>273283000326</v>
          </cell>
          <cell r="C86" t="str">
            <v>INSTITUCION EDUCATIVA TECNICA AGROPECUARIA EL GUAYABO</v>
          </cell>
          <cell r="D86"/>
          <cell r="E86"/>
          <cell r="F86">
            <v>27</v>
          </cell>
          <cell r="G86">
            <v>33</v>
          </cell>
          <cell r="H86">
            <v>40</v>
          </cell>
          <cell r="I86">
            <v>26</v>
          </cell>
          <cell r="J86">
            <v>36</v>
          </cell>
          <cell r="K86">
            <v>26</v>
          </cell>
          <cell r="L86">
            <v>32</v>
          </cell>
          <cell r="M86">
            <v>23</v>
          </cell>
          <cell r="N86">
            <v>21</v>
          </cell>
          <cell r="O86">
            <v>19</v>
          </cell>
          <cell r="P86">
            <v>9</v>
          </cell>
          <cell r="Q86">
            <v>9</v>
          </cell>
          <cell r="R86"/>
          <cell r="S86"/>
          <cell r="T86"/>
          <cell r="U86"/>
          <cell r="V86"/>
          <cell r="W86"/>
          <cell r="X86"/>
          <cell r="Y86"/>
          <cell r="Z86"/>
          <cell r="AA86">
            <v>301</v>
          </cell>
          <cell r="AB86">
            <v>301</v>
          </cell>
          <cell r="AC86">
            <v>0</v>
          </cell>
        </row>
        <row r="87">
          <cell r="B87">
            <v>273283000521</v>
          </cell>
          <cell r="C87" t="str">
            <v>INSTITUCION EDUCATIVA REAL CAMPESTRE LA SAGRADA FAMILIA</v>
          </cell>
          <cell r="D87"/>
          <cell r="E87"/>
          <cell r="F87">
            <v>46</v>
          </cell>
          <cell r="G87">
            <v>57</v>
          </cell>
          <cell r="H87">
            <v>56</v>
          </cell>
          <cell r="I87">
            <v>48</v>
          </cell>
          <cell r="J87">
            <v>44</v>
          </cell>
          <cell r="K87">
            <v>42</v>
          </cell>
          <cell r="L87">
            <v>42</v>
          </cell>
          <cell r="M87">
            <v>48</v>
          </cell>
          <cell r="N87">
            <v>41</v>
          </cell>
          <cell r="O87">
            <v>41</v>
          </cell>
          <cell r="P87">
            <v>35</v>
          </cell>
          <cell r="Q87">
            <v>24</v>
          </cell>
          <cell r="R87"/>
          <cell r="S87"/>
          <cell r="T87"/>
          <cell r="U87"/>
          <cell r="V87"/>
          <cell r="W87"/>
          <cell r="X87"/>
          <cell r="Y87"/>
          <cell r="Z87"/>
          <cell r="AA87">
            <v>524</v>
          </cell>
          <cell r="AB87">
            <v>524</v>
          </cell>
          <cell r="AC87">
            <v>0</v>
          </cell>
        </row>
        <row r="88">
          <cell r="B88">
            <v>273283001331</v>
          </cell>
          <cell r="C88" t="str">
            <v>INSTITUCION EDUCATIVA TECNICA NUESTRA SEÑORA DE LA ASUNCION</v>
          </cell>
          <cell r="D88"/>
          <cell r="E88"/>
          <cell r="F88">
            <v>48</v>
          </cell>
          <cell r="G88">
            <v>74</v>
          </cell>
          <cell r="H88">
            <v>64</v>
          </cell>
          <cell r="I88">
            <v>61</v>
          </cell>
          <cell r="J88">
            <v>53</v>
          </cell>
          <cell r="K88">
            <v>43</v>
          </cell>
          <cell r="L88">
            <v>84</v>
          </cell>
          <cell r="M88">
            <v>62</v>
          </cell>
          <cell r="N88">
            <v>51</v>
          </cell>
          <cell r="O88">
            <v>41</v>
          </cell>
          <cell r="P88">
            <v>34</v>
          </cell>
          <cell r="Q88">
            <v>23</v>
          </cell>
          <cell r="R88"/>
          <cell r="S88"/>
          <cell r="T88"/>
          <cell r="U88"/>
          <cell r="V88"/>
          <cell r="W88"/>
          <cell r="X88"/>
          <cell r="Y88"/>
          <cell r="Z88"/>
          <cell r="AA88">
            <v>638</v>
          </cell>
          <cell r="AB88">
            <v>638</v>
          </cell>
          <cell r="AC88">
            <v>0</v>
          </cell>
        </row>
        <row r="89">
          <cell r="B89">
            <v>173319000072</v>
          </cell>
          <cell r="C89" t="str">
            <v>INSTITUCION EDUCATIVA TECNICA COMERCIAL CALDAS</v>
          </cell>
          <cell r="D89"/>
          <cell r="E89"/>
          <cell r="F89">
            <v>127</v>
          </cell>
          <cell r="G89">
            <v>142</v>
          </cell>
          <cell r="H89">
            <v>132</v>
          </cell>
          <cell r="I89">
            <v>151</v>
          </cell>
          <cell r="J89">
            <v>156</v>
          </cell>
          <cell r="K89">
            <v>124</v>
          </cell>
          <cell r="L89">
            <v>201</v>
          </cell>
          <cell r="M89">
            <v>169</v>
          </cell>
          <cell r="N89">
            <v>192</v>
          </cell>
          <cell r="O89">
            <v>138</v>
          </cell>
          <cell r="P89">
            <v>158</v>
          </cell>
          <cell r="Q89">
            <v>167</v>
          </cell>
          <cell r="R89"/>
          <cell r="S89"/>
          <cell r="T89"/>
          <cell r="U89"/>
          <cell r="V89"/>
          <cell r="W89"/>
          <cell r="X89"/>
          <cell r="Y89"/>
          <cell r="Z89"/>
          <cell r="AA89">
            <v>1857</v>
          </cell>
          <cell r="AB89">
            <v>1857</v>
          </cell>
          <cell r="AC89">
            <v>0</v>
          </cell>
        </row>
        <row r="90">
          <cell r="B90">
            <v>173319000081</v>
          </cell>
          <cell r="C90" t="str">
            <v>INSTITUCION EDUCATIVA SOR JOSEFA DEL CASTILLO</v>
          </cell>
          <cell r="D90"/>
          <cell r="E90"/>
          <cell r="F90">
            <v>55</v>
          </cell>
          <cell r="G90">
            <v>69</v>
          </cell>
          <cell r="H90">
            <v>68</v>
          </cell>
          <cell r="I90">
            <v>77</v>
          </cell>
          <cell r="J90">
            <v>65</v>
          </cell>
          <cell r="K90">
            <v>82</v>
          </cell>
          <cell r="L90">
            <v>62</v>
          </cell>
          <cell r="M90">
            <v>43</v>
          </cell>
          <cell r="N90">
            <v>46</v>
          </cell>
          <cell r="O90">
            <v>29</v>
          </cell>
          <cell r="P90">
            <v>37</v>
          </cell>
          <cell r="Q90">
            <v>27</v>
          </cell>
          <cell r="R90"/>
          <cell r="S90"/>
          <cell r="T90"/>
          <cell r="U90"/>
          <cell r="V90"/>
          <cell r="W90"/>
          <cell r="X90"/>
          <cell r="Y90"/>
          <cell r="Z90"/>
          <cell r="AA90">
            <v>660</v>
          </cell>
          <cell r="AB90">
            <v>660</v>
          </cell>
          <cell r="AC90">
            <v>0</v>
          </cell>
        </row>
        <row r="91">
          <cell r="B91">
            <v>173319000099</v>
          </cell>
          <cell r="C91" t="str">
            <v>INSTITUCION EDUCATIVA TECNICA INDUSTRIAL SIMON BOLIVAR</v>
          </cell>
          <cell r="D91"/>
          <cell r="E91"/>
          <cell r="F91">
            <v>95</v>
          </cell>
          <cell r="G91">
            <v>116</v>
          </cell>
          <cell r="H91">
            <v>111</v>
          </cell>
          <cell r="I91">
            <v>130</v>
          </cell>
          <cell r="J91">
            <v>108</v>
          </cell>
          <cell r="K91">
            <v>119</v>
          </cell>
          <cell r="L91">
            <v>172</v>
          </cell>
          <cell r="M91">
            <v>171</v>
          </cell>
          <cell r="N91">
            <v>147</v>
          </cell>
          <cell r="O91">
            <v>120</v>
          </cell>
          <cell r="P91">
            <v>133</v>
          </cell>
          <cell r="Q91">
            <v>105</v>
          </cell>
          <cell r="R91"/>
          <cell r="S91"/>
          <cell r="T91"/>
          <cell r="U91"/>
          <cell r="V91">
            <v>67</v>
          </cell>
          <cell r="W91">
            <v>46</v>
          </cell>
          <cell r="X91">
            <v>5</v>
          </cell>
          <cell r="Y91">
            <v>71</v>
          </cell>
          <cell r="Z91"/>
          <cell r="AA91">
            <v>1716</v>
          </cell>
          <cell r="AB91">
            <v>1527</v>
          </cell>
          <cell r="AC91">
            <v>189</v>
          </cell>
        </row>
        <row r="92">
          <cell r="B92">
            <v>273319000379</v>
          </cell>
          <cell r="C92" t="str">
            <v>INSTITUCION EDUCATIVA LAS MERCEDES CAPILLA</v>
          </cell>
          <cell r="D92"/>
          <cell r="E92"/>
          <cell r="F92">
            <v>13</v>
          </cell>
          <cell r="G92">
            <v>15</v>
          </cell>
          <cell r="H92">
            <v>18</v>
          </cell>
          <cell r="I92">
            <v>11</v>
          </cell>
          <cell r="J92">
            <v>16</v>
          </cell>
          <cell r="K92">
            <v>18</v>
          </cell>
          <cell r="L92">
            <v>21</v>
          </cell>
          <cell r="M92">
            <v>24</v>
          </cell>
          <cell r="N92">
            <v>17</v>
          </cell>
          <cell r="O92">
            <v>14</v>
          </cell>
          <cell r="P92">
            <v>15</v>
          </cell>
          <cell r="Q92">
            <v>20</v>
          </cell>
          <cell r="R92"/>
          <cell r="S92"/>
          <cell r="T92"/>
          <cell r="U92"/>
          <cell r="V92"/>
          <cell r="W92"/>
          <cell r="X92"/>
          <cell r="Y92"/>
          <cell r="Z92"/>
          <cell r="AA92">
            <v>202</v>
          </cell>
          <cell r="AB92">
            <v>202</v>
          </cell>
          <cell r="AC92">
            <v>0</v>
          </cell>
        </row>
        <row r="93">
          <cell r="B93">
            <v>273319000841</v>
          </cell>
          <cell r="C93" t="str">
            <v>INSTITUCION EDUCATIVA TECNICA ALBERTO CASTILLA</v>
          </cell>
          <cell r="D93"/>
          <cell r="E93"/>
          <cell r="F93">
            <v>11</v>
          </cell>
          <cell r="G93">
            <v>11</v>
          </cell>
          <cell r="H93">
            <v>16</v>
          </cell>
          <cell r="I93">
            <v>17</v>
          </cell>
          <cell r="J93">
            <v>14</v>
          </cell>
          <cell r="K93">
            <v>32</v>
          </cell>
          <cell r="L93">
            <v>29</v>
          </cell>
          <cell r="M93">
            <v>27</v>
          </cell>
          <cell r="N93">
            <v>24</v>
          </cell>
          <cell r="O93">
            <v>27</v>
          </cell>
          <cell r="P93">
            <v>38</v>
          </cell>
          <cell r="Q93">
            <v>18</v>
          </cell>
          <cell r="R93"/>
          <cell r="S93"/>
          <cell r="T93"/>
          <cell r="U93"/>
          <cell r="V93"/>
          <cell r="W93"/>
          <cell r="X93"/>
          <cell r="Y93"/>
          <cell r="Z93"/>
          <cell r="AA93">
            <v>264</v>
          </cell>
          <cell r="AB93">
            <v>264</v>
          </cell>
          <cell r="AC93">
            <v>0</v>
          </cell>
        </row>
        <row r="94">
          <cell r="B94">
            <v>273319000859</v>
          </cell>
          <cell r="C94" t="str">
            <v>INSTITUCION EDUCATIVA TECNICA LA CHAMBA</v>
          </cell>
          <cell r="D94"/>
          <cell r="E94"/>
          <cell r="F94">
            <v>19</v>
          </cell>
          <cell r="G94">
            <v>33</v>
          </cell>
          <cell r="H94">
            <v>33</v>
          </cell>
          <cell r="I94">
            <v>29</v>
          </cell>
          <cell r="J94">
            <v>35</v>
          </cell>
          <cell r="K94">
            <v>22</v>
          </cell>
          <cell r="L94">
            <v>28</v>
          </cell>
          <cell r="M94">
            <v>32</v>
          </cell>
          <cell r="N94">
            <v>13</v>
          </cell>
          <cell r="O94">
            <v>21</v>
          </cell>
          <cell r="P94">
            <v>20</v>
          </cell>
          <cell r="Q94">
            <v>14</v>
          </cell>
          <cell r="R94"/>
          <cell r="S94"/>
          <cell r="T94"/>
          <cell r="U94"/>
          <cell r="V94"/>
          <cell r="W94"/>
          <cell r="X94"/>
          <cell r="Y94"/>
          <cell r="Z94"/>
          <cell r="AA94">
            <v>299</v>
          </cell>
          <cell r="AB94">
            <v>299</v>
          </cell>
          <cell r="AC94">
            <v>0</v>
          </cell>
        </row>
        <row r="95">
          <cell r="B95">
            <v>273319001197</v>
          </cell>
          <cell r="C95" t="str">
            <v>INSTITUCION EDUCATIVA TECNICA CAÑADA RODEO</v>
          </cell>
          <cell r="D95"/>
          <cell r="E95"/>
          <cell r="F95">
            <v>17</v>
          </cell>
          <cell r="G95">
            <v>22</v>
          </cell>
          <cell r="H95">
            <v>19</v>
          </cell>
          <cell r="I95">
            <v>18</v>
          </cell>
          <cell r="J95">
            <v>19</v>
          </cell>
          <cell r="K95">
            <v>25</v>
          </cell>
          <cell r="L95">
            <v>22</v>
          </cell>
          <cell r="M95">
            <v>18</v>
          </cell>
          <cell r="N95">
            <v>19</v>
          </cell>
          <cell r="O95">
            <v>16</v>
          </cell>
          <cell r="P95">
            <v>14</v>
          </cell>
          <cell r="Q95">
            <v>11</v>
          </cell>
          <cell r="R95"/>
          <cell r="S95"/>
          <cell r="T95"/>
          <cell r="U95"/>
          <cell r="V95"/>
          <cell r="W95"/>
          <cell r="X95"/>
          <cell r="Y95"/>
          <cell r="Z95"/>
          <cell r="AA95">
            <v>220</v>
          </cell>
          <cell r="AB95">
            <v>220</v>
          </cell>
          <cell r="AC95">
            <v>0</v>
          </cell>
        </row>
        <row r="96">
          <cell r="B96">
            <v>173347000011</v>
          </cell>
          <cell r="C96" t="str">
            <v>INSTITUCION EDUCATIVA TECNICA MARCO FIDEL SUAREZ</v>
          </cell>
          <cell r="D96"/>
          <cell r="E96"/>
          <cell r="F96">
            <v>38</v>
          </cell>
          <cell r="G96">
            <v>52</v>
          </cell>
          <cell r="H96">
            <v>38</v>
          </cell>
          <cell r="I96">
            <v>34</v>
          </cell>
          <cell r="J96">
            <v>54</v>
          </cell>
          <cell r="K96">
            <v>56</v>
          </cell>
          <cell r="L96">
            <v>65</v>
          </cell>
          <cell r="M96">
            <v>62</v>
          </cell>
          <cell r="N96">
            <v>50</v>
          </cell>
          <cell r="O96">
            <v>40</v>
          </cell>
          <cell r="P96">
            <v>31</v>
          </cell>
          <cell r="Q96">
            <v>24</v>
          </cell>
          <cell r="R96"/>
          <cell r="S96"/>
          <cell r="T96"/>
          <cell r="U96"/>
          <cell r="V96">
            <v>10</v>
          </cell>
          <cell r="W96">
            <v>14</v>
          </cell>
          <cell r="X96">
            <v>5</v>
          </cell>
          <cell r="Y96">
            <v>10</v>
          </cell>
          <cell r="Z96"/>
          <cell r="AA96">
            <v>583</v>
          </cell>
          <cell r="AB96">
            <v>544</v>
          </cell>
          <cell r="AC96">
            <v>39</v>
          </cell>
        </row>
        <row r="97">
          <cell r="B97">
            <v>273347000252</v>
          </cell>
          <cell r="C97" t="str">
            <v>INSTITUCION EDUCATIVA ALFONSO DAZA AGUIRRE</v>
          </cell>
          <cell r="D97"/>
          <cell r="E97"/>
          <cell r="F97">
            <v>9</v>
          </cell>
          <cell r="G97">
            <v>12</v>
          </cell>
          <cell r="H97">
            <v>7</v>
          </cell>
          <cell r="I97">
            <v>20</v>
          </cell>
          <cell r="J97">
            <v>16</v>
          </cell>
          <cell r="K97">
            <v>18</v>
          </cell>
          <cell r="L97">
            <v>17</v>
          </cell>
          <cell r="M97">
            <v>21</v>
          </cell>
          <cell r="N97">
            <v>21</v>
          </cell>
          <cell r="O97">
            <v>11</v>
          </cell>
          <cell r="P97">
            <v>14</v>
          </cell>
          <cell r="Q97">
            <v>9</v>
          </cell>
          <cell r="R97"/>
          <cell r="S97"/>
          <cell r="T97"/>
          <cell r="U97"/>
          <cell r="V97"/>
          <cell r="W97"/>
          <cell r="X97"/>
          <cell r="Y97"/>
          <cell r="Z97"/>
          <cell r="AA97">
            <v>175</v>
          </cell>
          <cell r="AB97">
            <v>175</v>
          </cell>
          <cell r="AC97">
            <v>0</v>
          </cell>
        </row>
        <row r="98">
          <cell r="B98">
            <v>273347000384</v>
          </cell>
          <cell r="C98" t="str">
            <v>INSTITUCION EDUCATIVA JUAN XXIII</v>
          </cell>
          <cell r="D98"/>
          <cell r="E98"/>
          <cell r="F98">
            <v>37</v>
          </cell>
          <cell r="G98">
            <v>56</v>
          </cell>
          <cell r="H98">
            <v>56</v>
          </cell>
          <cell r="I98">
            <v>46</v>
          </cell>
          <cell r="J98">
            <v>48</v>
          </cell>
          <cell r="K98">
            <v>50</v>
          </cell>
          <cell r="L98">
            <v>52</v>
          </cell>
          <cell r="M98">
            <v>47</v>
          </cell>
          <cell r="N98">
            <v>52</v>
          </cell>
          <cell r="O98">
            <v>37</v>
          </cell>
          <cell r="P98">
            <v>42</v>
          </cell>
          <cell r="Q98">
            <v>16</v>
          </cell>
          <cell r="R98"/>
          <cell r="S98"/>
          <cell r="T98"/>
          <cell r="U98"/>
          <cell r="V98"/>
          <cell r="W98"/>
          <cell r="X98"/>
          <cell r="Y98"/>
          <cell r="Z98"/>
          <cell r="AA98">
            <v>539</v>
          </cell>
          <cell r="AB98">
            <v>539</v>
          </cell>
          <cell r="AC98">
            <v>0</v>
          </cell>
        </row>
        <row r="99">
          <cell r="B99">
            <v>173349000026</v>
          </cell>
          <cell r="C99" t="str">
            <v>INSTITUCION EDUCATIVA TECNICA ALFONSO PALACIO RUDAS</v>
          </cell>
          <cell r="D99"/>
          <cell r="E99"/>
          <cell r="F99">
            <v>61</v>
          </cell>
          <cell r="G99">
            <v>68</v>
          </cell>
          <cell r="H99">
            <v>77</v>
          </cell>
          <cell r="I99">
            <v>89</v>
          </cell>
          <cell r="J99">
            <v>88</v>
          </cell>
          <cell r="K99">
            <v>106</v>
          </cell>
          <cell r="L99">
            <v>124</v>
          </cell>
          <cell r="M99">
            <v>93</v>
          </cell>
          <cell r="N99">
            <v>124</v>
          </cell>
          <cell r="O99">
            <v>97</v>
          </cell>
          <cell r="P99">
            <v>104</v>
          </cell>
          <cell r="Q99">
            <v>80</v>
          </cell>
          <cell r="R99"/>
          <cell r="S99"/>
          <cell r="T99"/>
          <cell r="U99"/>
          <cell r="V99"/>
          <cell r="W99"/>
          <cell r="X99"/>
          <cell r="Y99"/>
          <cell r="Z99"/>
          <cell r="AA99">
            <v>1111</v>
          </cell>
          <cell r="AB99">
            <v>1111</v>
          </cell>
          <cell r="AC99">
            <v>0</v>
          </cell>
        </row>
        <row r="100">
          <cell r="B100">
            <v>173349000034</v>
          </cell>
          <cell r="C100" t="str">
            <v>INSTITUCION EDUCATIVA ALFONSO LOPEZ PUMAREJO</v>
          </cell>
          <cell r="D100"/>
          <cell r="E100"/>
          <cell r="F100">
            <v>21</v>
          </cell>
          <cell r="G100">
            <v>21</v>
          </cell>
          <cell r="H100">
            <v>21</v>
          </cell>
          <cell r="I100">
            <v>22</v>
          </cell>
          <cell r="J100">
            <v>19</v>
          </cell>
          <cell r="K100">
            <v>22</v>
          </cell>
          <cell r="L100">
            <v>36</v>
          </cell>
          <cell r="M100">
            <v>26</v>
          </cell>
          <cell r="N100">
            <v>37</v>
          </cell>
          <cell r="O100">
            <v>37</v>
          </cell>
          <cell r="P100">
            <v>42</v>
          </cell>
          <cell r="Q100">
            <v>48</v>
          </cell>
          <cell r="R100"/>
          <cell r="S100"/>
          <cell r="T100"/>
          <cell r="U100"/>
          <cell r="V100"/>
          <cell r="W100"/>
          <cell r="X100"/>
          <cell r="Y100"/>
          <cell r="Z100"/>
          <cell r="AA100">
            <v>352</v>
          </cell>
          <cell r="AB100">
            <v>352</v>
          </cell>
          <cell r="AC100">
            <v>0</v>
          </cell>
        </row>
        <row r="101">
          <cell r="B101">
            <v>173349000093</v>
          </cell>
          <cell r="C101" t="str">
            <v>INSTITUCION EDUCATIVA TECNICA GENERAL SANTANDER</v>
          </cell>
          <cell r="D101"/>
          <cell r="E101"/>
          <cell r="F101">
            <v>37</v>
          </cell>
          <cell r="G101">
            <v>48</v>
          </cell>
          <cell r="H101">
            <v>43</v>
          </cell>
          <cell r="I101">
            <v>35</v>
          </cell>
          <cell r="J101">
            <v>45</v>
          </cell>
          <cell r="K101">
            <v>46</v>
          </cell>
          <cell r="L101">
            <v>49</v>
          </cell>
          <cell r="M101">
            <v>65</v>
          </cell>
          <cell r="N101">
            <v>66</v>
          </cell>
          <cell r="O101">
            <v>30</v>
          </cell>
          <cell r="P101">
            <v>36</v>
          </cell>
          <cell r="Q101">
            <v>32</v>
          </cell>
          <cell r="R101"/>
          <cell r="S101"/>
          <cell r="T101"/>
          <cell r="U101"/>
          <cell r="V101"/>
          <cell r="W101"/>
          <cell r="X101"/>
          <cell r="Y101"/>
          <cell r="Z101"/>
          <cell r="AA101">
            <v>532</v>
          </cell>
          <cell r="AB101">
            <v>532</v>
          </cell>
          <cell r="AC101">
            <v>0</v>
          </cell>
        </row>
        <row r="102">
          <cell r="B102">
            <v>173349000255</v>
          </cell>
          <cell r="C102" t="str">
            <v>INSTITUCION EDUCATIVA TECNICA JUAN MANUEL RUDAS</v>
          </cell>
          <cell r="D102"/>
          <cell r="E102"/>
          <cell r="F102">
            <v>48</v>
          </cell>
          <cell r="G102">
            <v>42</v>
          </cell>
          <cell r="H102">
            <v>38</v>
          </cell>
          <cell r="I102">
            <v>33</v>
          </cell>
          <cell r="J102">
            <v>44</v>
          </cell>
          <cell r="K102">
            <v>30</v>
          </cell>
          <cell r="L102">
            <v>46</v>
          </cell>
          <cell r="M102">
            <v>36</v>
          </cell>
          <cell r="N102">
            <v>38</v>
          </cell>
          <cell r="O102">
            <v>27</v>
          </cell>
          <cell r="P102">
            <v>35</v>
          </cell>
          <cell r="Q102">
            <v>25</v>
          </cell>
          <cell r="R102"/>
          <cell r="S102"/>
          <cell r="T102"/>
          <cell r="U102"/>
          <cell r="V102">
            <v>76</v>
          </cell>
          <cell r="W102">
            <v>91</v>
          </cell>
          <cell r="X102">
            <v>20</v>
          </cell>
          <cell r="Y102">
            <v>70</v>
          </cell>
          <cell r="Z102"/>
          <cell r="AA102">
            <v>699</v>
          </cell>
          <cell r="AB102">
            <v>442</v>
          </cell>
          <cell r="AC102">
            <v>257</v>
          </cell>
        </row>
        <row r="103">
          <cell r="B103">
            <v>173349000263</v>
          </cell>
          <cell r="C103" t="str">
            <v>INSTITUCION EDUCATIVA ANTONIO HERRAN ZALDUA</v>
          </cell>
          <cell r="D103"/>
          <cell r="E103"/>
          <cell r="F103">
            <v>45</v>
          </cell>
          <cell r="G103">
            <v>41</v>
          </cell>
          <cell r="H103">
            <v>35</v>
          </cell>
          <cell r="I103">
            <v>31</v>
          </cell>
          <cell r="J103">
            <v>19</v>
          </cell>
          <cell r="K103">
            <v>31</v>
          </cell>
          <cell r="L103">
            <v>44</v>
          </cell>
          <cell r="M103">
            <v>25</v>
          </cell>
          <cell r="N103">
            <v>18</v>
          </cell>
          <cell r="O103">
            <v>11</v>
          </cell>
          <cell r="P103">
            <v>14</v>
          </cell>
          <cell r="Q103">
            <v>11</v>
          </cell>
          <cell r="R103"/>
          <cell r="S103"/>
          <cell r="T103"/>
          <cell r="U103"/>
          <cell r="V103"/>
          <cell r="W103"/>
          <cell r="X103"/>
          <cell r="Y103"/>
          <cell r="Z103"/>
          <cell r="AA103">
            <v>325</v>
          </cell>
          <cell r="AB103">
            <v>325</v>
          </cell>
          <cell r="AC103">
            <v>0</v>
          </cell>
        </row>
        <row r="104">
          <cell r="B104">
            <v>173349000735</v>
          </cell>
          <cell r="C104" t="str">
            <v>INSTITUCION EDUCATIVA LUIS CARLOS GALAN SARMIENTO</v>
          </cell>
          <cell r="D104"/>
          <cell r="E104"/>
          <cell r="F104">
            <v>35</v>
          </cell>
          <cell r="G104">
            <v>60</v>
          </cell>
          <cell r="H104">
            <v>43</v>
          </cell>
          <cell r="I104">
            <v>45</v>
          </cell>
          <cell r="J104">
            <v>39</v>
          </cell>
          <cell r="K104">
            <v>38</v>
          </cell>
          <cell r="L104">
            <v>39</v>
          </cell>
          <cell r="M104">
            <v>36</v>
          </cell>
          <cell r="N104">
            <v>27</v>
          </cell>
          <cell r="O104">
            <v>22</v>
          </cell>
          <cell r="P104">
            <v>13</v>
          </cell>
          <cell r="Q104">
            <v>18</v>
          </cell>
          <cell r="R104"/>
          <cell r="S104"/>
          <cell r="T104">
            <v>12</v>
          </cell>
          <cell r="U104">
            <v>24</v>
          </cell>
          <cell r="V104">
            <v>38</v>
          </cell>
          <cell r="W104">
            <v>47</v>
          </cell>
          <cell r="X104">
            <v>2</v>
          </cell>
          <cell r="Y104">
            <v>21</v>
          </cell>
          <cell r="Z104"/>
          <cell r="AA104">
            <v>559</v>
          </cell>
          <cell r="AB104">
            <v>415</v>
          </cell>
          <cell r="AC104">
            <v>144</v>
          </cell>
        </row>
        <row r="105">
          <cell r="B105">
            <v>173352000037</v>
          </cell>
          <cell r="C105" t="str">
            <v>INSTITUCION EDUCATIVA NORMAL SUPERIOR</v>
          </cell>
          <cell r="D105"/>
          <cell r="E105"/>
          <cell r="F105">
            <v>65</v>
          </cell>
          <cell r="G105">
            <v>58</v>
          </cell>
          <cell r="H105">
            <v>67</v>
          </cell>
          <cell r="I105">
            <v>55</v>
          </cell>
          <cell r="J105">
            <v>74</v>
          </cell>
          <cell r="K105">
            <v>67</v>
          </cell>
          <cell r="L105">
            <v>62</v>
          </cell>
          <cell r="M105">
            <v>85</v>
          </cell>
          <cell r="N105">
            <v>79</v>
          </cell>
          <cell r="O105">
            <v>65</v>
          </cell>
          <cell r="P105">
            <v>57</v>
          </cell>
          <cell r="Q105">
            <v>93</v>
          </cell>
          <cell r="R105">
            <v>67</v>
          </cell>
          <cell r="S105">
            <v>29</v>
          </cell>
          <cell r="T105"/>
          <cell r="U105"/>
          <cell r="V105"/>
          <cell r="W105"/>
          <cell r="X105"/>
          <cell r="Y105"/>
          <cell r="Z105"/>
          <cell r="AA105">
            <v>923</v>
          </cell>
          <cell r="AB105">
            <v>923</v>
          </cell>
          <cell r="AC105">
            <v>0</v>
          </cell>
        </row>
        <row r="106">
          <cell r="B106">
            <v>173352000690</v>
          </cell>
          <cell r="C106" t="str">
            <v>INSTITUCION EDUCATIVA TECNICA NUESTRA SEÑORA DE LAS MERCEDES</v>
          </cell>
          <cell r="D106"/>
          <cell r="E106"/>
          <cell r="F106">
            <v>33</v>
          </cell>
          <cell r="G106">
            <v>45</v>
          </cell>
          <cell r="H106">
            <v>36</v>
          </cell>
          <cell r="I106">
            <v>34</v>
          </cell>
          <cell r="J106">
            <v>32</v>
          </cell>
          <cell r="K106">
            <v>37</v>
          </cell>
          <cell r="L106">
            <v>66</v>
          </cell>
          <cell r="M106">
            <v>69</v>
          </cell>
          <cell r="N106">
            <v>62</v>
          </cell>
          <cell r="O106">
            <v>55</v>
          </cell>
          <cell r="P106">
            <v>48</v>
          </cell>
          <cell r="Q106">
            <v>33</v>
          </cell>
          <cell r="R106"/>
          <cell r="S106"/>
          <cell r="T106"/>
          <cell r="U106"/>
          <cell r="V106"/>
          <cell r="W106"/>
          <cell r="X106"/>
          <cell r="Y106"/>
          <cell r="Z106"/>
          <cell r="AA106">
            <v>550</v>
          </cell>
          <cell r="AB106">
            <v>550</v>
          </cell>
          <cell r="AC106">
            <v>0</v>
          </cell>
        </row>
        <row r="107">
          <cell r="B107">
            <v>273352000163</v>
          </cell>
          <cell r="C107" t="str">
            <v>INSTITUCION EDUCATIVA FRANCISCO SAENZ</v>
          </cell>
          <cell r="D107"/>
          <cell r="E107"/>
          <cell r="F107">
            <v>14</v>
          </cell>
          <cell r="G107">
            <v>26</v>
          </cell>
          <cell r="H107">
            <v>20</v>
          </cell>
          <cell r="I107">
            <v>15</v>
          </cell>
          <cell r="J107">
            <v>13</v>
          </cell>
          <cell r="K107">
            <v>16</v>
          </cell>
          <cell r="L107">
            <v>15</v>
          </cell>
          <cell r="M107">
            <v>32</v>
          </cell>
          <cell r="N107">
            <v>19</v>
          </cell>
          <cell r="O107">
            <v>20</v>
          </cell>
          <cell r="P107">
            <v>14</v>
          </cell>
          <cell r="Q107">
            <v>22</v>
          </cell>
          <cell r="R107"/>
          <cell r="S107"/>
          <cell r="T107"/>
          <cell r="U107"/>
          <cell r="V107"/>
          <cell r="W107"/>
          <cell r="X107"/>
          <cell r="Y107"/>
          <cell r="Z107"/>
          <cell r="AA107">
            <v>226</v>
          </cell>
          <cell r="AB107">
            <v>226</v>
          </cell>
          <cell r="AC107">
            <v>0</v>
          </cell>
        </row>
        <row r="108">
          <cell r="B108">
            <v>273352000201</v>
          </cell>
          <cell r="C108" t="str">
            <v>INSTITUCION EDUCATIVA LA FILA</v>
          </cell>
          <cell r="D108"/>
          <cell r="E108"/>
          <cell r="F108">
            <v>21</v>
          </cell>
          <cell r="G108">
            <v>20</v>
          </cell>
          <cell r="H108">
            <v>19</v>
          </cell>
          <cell r="I108">
            <v>23</v>
          </cell>
          <cell r="J108">
            <v>24</v>
          </cell>
          <cell r="K108">
            <v>25</v>
          </cell>
          <cell r="L108">
            <v>29</v>
          </cell>
          <cell r="M108">
            <v>25</v>
          </cell>
          <cell r="N108">
            <v>19</v>
          </cell>
          <cell r="O108">
            <v>14</v>
          </cell>
          <cell r="P108">
            <v>8</v>
          </cell>
          <cell r="Q108">
            <v>10</v>
          </cell>
          <cell r="R108"/>
          <cell r="S108"/>
          <cell r="T108">
            <v>3</v>
          </cell>
          <cell r="U108">
            <v>14</v>
          </cell>
          <cell r="V108">
            <v>22</v>
          </cell>
          <cell r="W108">
            <v>14</v>
          </cell>
          <cell r="X108">
            <v>22</v>
          </cell>
          <cell r="Y108">
            <v>65</v>
          </cell>
          <cell r="Z108"/>
          <cell r="AA108">
            <v>377</v>
          </cell>
          <cell r="AB108">
            <v>237</v>
          </cell>
          <cell r="AC108">
            <v>140</v>
          </cell>
        </row>
        <row r="109">
          <cell r="B109">
            <v>273352000601</v>
          </cell>
          <cell r="C109" t="str">
            <v>INSTITUCION EDUCATIVA PANAMERICANA</v>
          </cell>
          <cell r="D109"/>
          <cell r="E109"/>
          <cell r="F109">
            <v>18</v>
          </cell>
          <cell r="G109">
            <v>11</v>
          </cell>
          <cell r="H109">
            <v>12</v>
          </cell>
          <cell r="I109">
            <v>15</v>
          </cell>
          <cell r="J109">
            <v>15</v>
          </cell>
          <cell r="K109">
            <v>17</v>
          </cell>
          <cell r="L109">
            <v>24</v>
          </cell>
          <cell r="M109">
            <v>23</v>
          </cell>
          <cell r="N109">
            <v>17</v>
          </cell>
          <cell r="O109">
            <v>20</v>
          </cell>
          <cell r="P109">
            <v>10</v>
          </cell>
          <cell r="Q109">
            <v>7</v>
          </cell>
          <cell r="R109"/>
          <cell r="S109"/>
          <cell r="T109"/>
          <cell r="U109"/>
          <cell r="V109"/>
          <cell r="W109"/>
          <cell r="X109"/>
          <cell r="Y109"/>
          <cell r="Z109"/>
          <cell r="AA109">
            <v>189</v>
          </cell>
          <cell r="AB109">
            <v>189</v>
          </cell>
          <cell r="AC109">
            <v>0</v>
          </cell>
        </row>
        <row r="110">
          <cell r="B110">
            <v>273352000651</v>
          </cell>
          <cell r="C110" t="str">
            <v>INSTITUCION EDUCATIVA EL TRIUNFO</v>
          </cell>
          <cell r="D110"/>
          <cell r="E110"/>
          <cell r="F110">
            <v>11</v>
          </cell>
          <cell r="G110">
            <v>29</v>
          </cell>
          <cell r="H110">
            <v>23</v>
          </cell>
          <cell r="I110">
            <v>15</v>
          </cell>
          <cell r="J110">
            <v>23</v>
          </cell>
          <cell r="K110">
            <v>21</v>
          </cell>
          <cell r="L110">
            <v>7</v>
          </cell>
          <cell r="M110">
            <v>10</v>
          </cell>
          <cell r="N110">
            <v>6</v>
          </cell>
          <cell r="O110">
            <v>10</v>
          </cell>
          <cell r="P110">
            <v>4</v>
          </cell>
          <cell r="Q110">
            <v>4</v>
          </cell>
          <cell r="R110"/>
          <cell r="S110"/>
          <cell r="T110"/>
          <cell r="U110"/>
          <cell r="V110"/>
          <cell r="W110"/>
          <cell r="X110"/>
          <cell r="Y110"/>
          <cell r="Z110"/>
          <cell r="AA110">
            <v>163</v>
          </cell>
          <cell r="AB110">
            <v>163</v>
          </cell>
          <cell r="AC110">
            <v>0</v>
          </cell>
        </row>
        <row r="111">
          <cell r="B111">
            <v>173408000019</v>
          </cell>
          <cell r="C111" t="str">
            <v>INSTITUCION EDUCATIVA ARTURO MEJIA JARAMILLO</v>
          </cell>
          <cell r="D111"/>
          <cell r="E111"/>
          <cell r="F111">
            <v>52</v>
          </cell>
          <cell r="G111">
            <v>74</v>
          </cell>
          <cell r="H111">
            <v>95</v>
          </cell>
          <cell r="I111">
            <v>66</v>
          </cell>
          <cell r="J111">
            <v>65</v>
          </cell>
          <cell r="K111">
            <v>61</v>
          </cell>
          <cell r="L111">
            <v>138</v>
          </cell>
          <cell r="M111">
            <v>112</v>
          </cell>
          <cell r="N111">
            <v>103</v>
          </cell>
          <cell r="O111">
            <v>87</v>
          </cell>
          <cell r="P111">
            <v>88</v>
          </cell>
          <cell r="Q111">
            <v>65</v>
          </cell>
          <cell r="R111"/>
          <cell r="S111"/>
          <cell r="T111"/>
          <cell r="U111"/>
          <cell r="V111">
            <v>29</v>
          </cell>
          <cell r="W111">
            <v>24</v>
          </cell>
          <cell r="X111"/>
          <cell r="Y111">
            <v>33</v>
          </cell>
          <cell r="Z111"/>
          <cell r="AA111">
            <v>1092</v>
          </cell>
          <cell r="AB111">
            <v>1006</v>
          </cell>
          <cell r="AC111">
            <v>86</v>
          </cell>
        </row>
        <row r="112">
          <cell r="B112">
            <v>173408000469</v>
          </cell>
          <cell r="C112" t="str">
            <v>INSTITUCION EDUCATIVA TECNICA MINUTO DE DIOS FE Y ALEGRIA</v>
          </cell>
          <cell r="D112"/>
          <cell r="E112"/>
          <cell r="F112">
            <v>21</v>
          </cell>
          <cell r="G112">
            <v>27</v>
          </cell>
          <cell r="H112">
            <v>27</v>
          </cell>
          <cell r="I112">
            <v>29</v>
          </cell>
          <cell r="J112">
            <v>27</v>
          </cell>
          <cell r="K112">
            <v>47</v>
          </cell>
          <cell r="L112">
            <v>48</v>
          </cell>
          <cell r="M112">
            <v>45</v>
          </cell>
          <cell r="N112">
            <v>42</v>
          </cell>
          <cell r="O112">
            <v>38</v>
          </cell>
          <cell r="P112">
            <v>24</v>
          </cell>
          <cell r="Q112">
            <v>25</v>
          </cell>
          <cell r="R112"/>
          <cell r="S112"/>
          <cell r="T112"/>
          <cell r="U112"/>
          <cell r="V112">
            <v>27</v>
          </cell>
          <cell r="W112">
            <v>64</v>
          </cell>
          <cell r="X112">
            <v>72</v>
          </cell>
          <cell r="Y112">
            <v>42</v>
          </cell>
          <cell r="Z112">
            <v>26</v>
          </cell>
          <cell r="AA112">
            <v>631</v>
          </cell>
          <cell r="AB112">
            <v>426</v>
          </cell>
          <cell r="AC112">
            <v>205</v>
          </cell>
        </row>
        <row r="113">
          <cell r="B113">
            <v>173408000663</v>
          </cell>
          <cell r="C113" t="str">
            <v>INSTITUCION EDUCATIVA TECNICA COLOMBO ALEMAN SCALAS</v>
          </cell>
          <cell r="D113"/>
          <cell r="E113"/>
          <cell r="F113">
            <v>93</v>
          </cell>
          <cell r="G113">
            <v>112</v>
          </cell>
          <cell r="H113">
            <v>83</v>
          </cell>
          <cell r="I113">
            <v>95</v>
          </cell>
          <cell r="J113">
            <v>97</v>
          </cell>
          <cell r="K113">
            <v>94</v>
          </cell>
          <cell r="L113">
            <v>75</v>
          </cell>
          <cell r="M113">
            <v>61</v>
          </cell>
          <cell r="N113">
            <v>91</v>
          </cell>
          <cell r="O113">
            <v>54</v>
          </cell>
          <cell r="P113">
            <v>76</v>
          </cell>
          <cell r="Q113">
            <v>48</v>
          </cell>
          <cell r="R113"/>
          <cell r="S113"/>
          <cell r="T113"/>
          <cell r="U113"/>
          <cell r="V113"/>
          <cell r="W113"/>
          <cell r="X113"/>
          <cell r="Y113"/>
          <cell r="Z113"/>
          <cell r="AA113">
            <v>979</v>
          </cell>
          <cell r="AB113">
            <v>979</v>
          </cell>
          <cell r="AC113">
            <v>0</v>
          </cell>
        </row>
        <row r="114">
          <cell r="B114">
            <v>273408000137</v>
          </cell>
          <cell r="C114" t="str">
            <v>INSTITUCION EDUCATIVA SAN FRANCISCO DE LA SIERRA</v>
          </cell>
          <cell r="D114"/>
          <cell r="E114"/>
          <cell r="F114">
            <v>26</v>
          </cell>
          <cell r="G114">
            <v>36</v>
          </cell>
          <cell r="H114">
            <v>43</v>
          </cell>
          <cell r="I114">
            <v>46</v>
          </cell>
          <cell r="J114">
            <v>29</v>
          </cell>
          <cell r="K114">
            <v>32</v>
          </cell>
          <cell r="L114">
            <v>36</v>
          </cell>
          <cell r="M114">
            <v>40</v>
          </cell>
          <cell r="N114">
            <v>38</v>
          </cell>
          <cell r="O114">
            <v>44</v>
          </cell>
          <cell r="P114">
            <v>45</v>
          </cell>
          <cell r="Q114">
            <v>22</v>
          </cell>
          <cell r="R114"/>
          <cell r="S114"/>
          <cell r="T114"/>
          <cell r="U114"/>
          <cell r="V114"/>
          <cell r="W114"/>
          <cell r="X114"/>
          <cell r="Y114"/>
          <cell r="Z114"/>
          <cell r="AA114">
            <v>437</v>
          </cell>
          <cell r="AB114">
            <v>437</v>
          </cell>
          <cell r="AC114">
            <v>0</v>
          </cell>
        </row>
        <row r="115">
          <cell r="B115">
            <v>173411000046</v>
          </cell>
          <cell r="C115" t="str">
            <v>INSTITUCION EDUCATIVA TECNICA NUESTRA SEÑORA DEL CARMEN</v>
          </cell>
          <cell r="D115"/>
          <cell r="E115"/>
          <cell r="F115">
            <v>44</v>
          </cell>
          <cell r="G115">
            <v>48</v>
          </cell>
          <cell r="H115">
            <v>61</v>
          </cell>
          <cell r="I115">
            <v>66</v>
          </cell>
          <cell r="J115">
            <v>82</v>
          </cell>
          <cell r="K115">
            <v>76</v>
          </cell>
          <cell r="L115">
            <v>93</v>
          </cell>
          <cell r="M115">
            <v>121</v>
          </cell>
          <cell r="N115">
            <v>83</v>
          </cell>
          <cell r="O115">
            <v>69</v>
          </cell>
          <cell r="P115">
            <v>69</v>
          </cell>
          <cell r="Q115">
            <v>38</v>
          </cell>
          <cell r="R115"/>
          <cell r="S115"/>
          <cell r="T115"/>
          <cell r="U115"/>
          <cell r="V115"/>
          <cell r="W115"/>
          <cell r="X115"/>
          <cell r="Y115"/>
          <cell r="Z115">
            <v>27</v>
          </cell>
          <cell r="AA115">
            <v>877</v>
          </cell>
          <cell r="AB115">
            <v>877</v>
          </cell>
          <cell r="AC115">
            <v>0</v>
          </cell>
        </row>
        <row r="116">
          <cell r="B116">
            <v>173411000054</v>
          </cell>
          <cell r="C116" t="str">
            <v>INSTITUCION EDUCATIVA TECNICA ALFONSO ARANGO TORO</v>
          </cell>
          <cell r="D116"/>
          <cell r="E116"/>
          <cell r="F116">
            <v>25</v>
          </cell>
          <cell r="G116">
            <v>40</v>
          </cell>
          <cell r="H116">
            <v>49</v>
          </cell>
          <cell r="I116">
            <v>51</v>
          </cell>
          <cell r="J116">
            <v>40</v>
          </cell>
          <cell r="K116">
            <v>45</v>
          </cell>
          <cell r="L116">
            <v>80</v>
          </cell>
          <cell r="M116">
            <v>37</v>
          </cell>
          <cell r="N116">
            <v>31</v>
          </cell>
          <cell r="O116">
            <v>44</v>
          </cell>
          <cell r="P116">
            <v>33</v>
          </cell>
          <cell r="Q116">
            <v>21</v>
          </cell>
          <cell r="R116"/>
          <cell r="S116"/>
          <cell r="T116"/>
          <cell r="U116">
            <v>28</v>
          </cell>
          <cell r="V116">
            <v>22</v>
          </cell>
          <cell r="W116">
            <v>20</v>
          </cell>
          <cell r="X116">
            <v>6</v>
          </cell>
          <cell r="Y116">
            <v>8</v>
          </cell>
          <cell r="Z116"/>
          <cell r="AA116">
            <v>580</v>
          </cell>
          <cell r="AB116">
            <v>496</v>
          </cell>
          <cell r="AC116">
            <v>84</v>
          </cell>
        </row>
        <row r="117">
          <cell r="B117">
            <v>173411000097</v>
          </cell>
          <cell r="C117" t="str">
            <v>INSTITUCION EDUCATIVA TECNICA ISIDRO PARRA</v>
          </cell>
          <cell r="D117"/>
          <cell r="E117"/>
          <cell r="F117">
            <v>53</v>
          </cell>
          <cell r="G117">
            <v>51</v>
          </cell>
          <cell r="H117">
            <v>59</v>
          </cell>
          <cell r="I117">
            <v>54</v>
          </cell>
          <cell r="J117">
            <v>62</v>
          </cell>
          <cell r="K117">
            <v>64</v>
          </cell>
          <cell r="L117">
            <v>76</v>
          </cell>
          <cell r="M117">
            <v>51</v>
          </cell>
          <cell r="N117">
            <v>64</v>
          </cell>
          <cell r="O117">
            <v>40</v>
          </cell>
          <cell r="P117">
            <v>59</v>
          </cell>
          <cell r="Q117">
            <v>43</v>
          </cell>
          <cell r="R117"/>
          <cell r="S117"/>
          <cell r="T117"/>
          <cell r="U117"/>
          <cell r="V117">
            <v>9</v>
          </cell>
          <cell r="W117">
            <v>21</v>
          </cell>
          <cell r="X117">
            <v>13</v>
          </cell>
          <cell r="Y117">
            <v>14</v>
          </cell>
          <cell r="Z117"/>
          <cell r="AA117">
            <v>733</v>
          </cell>
          <cell r="AB117">
            <v>676</v>
          </cell>
          <cell r="AC117">
            <v>57</v>
          </cell>
        </row>
        <row r="118">
          <cell r="B118">
            <v>173411000941</v>
          </cell>
          <cell r="C118" t="str">
            <v>INSTITUCION EDUCATIVA TECNICA NUESTRA SEÑORA DE LOURDES</v>
          </cell>
          <cell r="D118"/>
          <cell r="E118"/>
          <cell r="F118">
            <v>82</v>
          </cell>
          <cell r="G118">
            <v>119</v>
          </cell>
          <cell r="H118">
            <v>99</v>
          </cell>
          <cell r="I118">
            <v>96</v>
          </cell>
          <cell r="J118">
            <v>108</v>
          </cell>
          <cell r="K118">
            <v>114</v>
          </cell>
          <cell r="L118">
            <v>116</v>
          </cell>
          <cell r="M118">
            <v>132</v>
          </cell>
          <cell r="N118">
            <v>115</v>
          </cell>
          <cell r="O118">
            <v>91</v>
          </cell>
          <cell r="P118">
            <v>84</v>
          </cell>
          <cell r="Q118">
            <v>50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>
            <v>1206</v>
          </cell>
          <cell r="AB118">
            <v>1206</v>
          </cell>
          <cell r="AC118">
            <v>0</v>
          </cell>
        </row>
        <row r="119">
          <cell r="B119">
            <v>173411001000</v>
          </cell>
          <cell r="C119" t="str">
            <v>INSTITUCION EDUCATIVA TECNICA JORGE ELIECER GAITAN AYALA</v>
          </cell>
          <cell r="D119"/>
          <cell r="E119"/>
          <cell r="F119">
            <v>134</v>
          </cell>
          <cell r="G119">
            <v>127</v>
          </cell>
          <cell r="H119">
            <v>93</v>
          </cell>
          <cell r="I119">
            <v>92</v>
          </cell>
          <cell r="J119">
            <v>79</v>
          </cell>
          <cell r="K119">
            <v>97</v>
          </cell>
          <cell r="L119">
            <v>108</v>
          </cell>
          <cell r="M119">
            <v>133</v>
          </cell>
          <cell r="N119">
            <v>160</v>
          </cell>
          <cell r="O119">
            <v>78</v>
          </cell>
          <cell r="P119">
            <v>99</v>
          </cell>
          <cell r="Q119">
            <v>84</v>
          </cell>
          <cell r="R119"/>
          <cell r="S119"/>
          <cell r="T119"/>
          <cell r="U119"/>
          <cell r="V119">
            <v>27</v>
          </cell>
          <cell r="W119">
            <v>60</v>
          </cell>
          <cell r="X119">
            <v>47</v>
          </cell>
          <cell r="Y119">
            <v>43</v>
          </cell>
          <cell r="Z119"/>
          <cell r="AA119">
            <v>1461</v>
          </cell>
          <cell r="AB119">
            <v>1284</v>
          </cell>
          <cell r="AC119">
            <v>177</v>
          </cell>
        </row>
        <row r="120">
          <cell r="B120">
            <v>273411000466</v>
          </cell>
          <cell r="C120" t="str">
            <v>INSTITUCION EDUCATIVA EL TESORO</v>
          </cell>
          <cell r="D120"/>
          <cell r="E120"/>
          <cell r="F120">
            <v>23</v>
          </cell>
          <cell r="G120">
            <v>33</v>
          </cell>
          <cell r="H120">
            <v>25</v>
          </cell>
          <cell r="I120">
            <v>17</v>
          </cell>
          <cell r="J120">
            <v>37</v>
          </cell>
          <cell r="K120">
            <v>24</v>
          </cell>
          <cell r="L120">
            <v>28</v>
          </cell>
          <cell r="M120">
            <v>22</v>
          </cell>
          <cell r="N120">
            <v>18</v>
          </cell>
          <cell r="O120">
            <v>10</v>
          </cell>
          <cell r="P120">
            <v>9</v>
          </cell>
          <cell r="Q120">
            <v>13</v>
          </cell>
          <cell r="R120"/>
          <cell r="S120"/>
          <cell r="T120"/>
          <cell r="U120"/>
          <cell r="V120"/>
          <cell r="W120"/>
          <cell r="X120"/>
          <cell r="Y120"/>
          <cell r="Z120"/>
          <cell r="AA120">
            <v>259</v>
          </cell>
          <cell r="AB120">
            <v>259</v>
          </cell>
          <cell r="AC120">
            <v>0</v>
          </cell>
        </row>
        <row r="121">
          <cell r="B121">
            <v>273411000491</v>
          </cell>
          <cell r="C121" t="str">
            <v>INSTITUCION EDUCATIVA PATIO BONITO</v>
          </cell>
          <cell r="D121"/>
          <cell r="E121"/>
          <cell r="F121">
            <v>7</v>
          </cell>
          <cell r="G121">
            <v>24</v>
          </cell>
          <cell r="H121">
            <v>17</v>
          </cell>
          <cell r="I121">
            <v>14</v>
          </cell>
          <cell r="J121">
            <v>13</v>
          </cell>
          <cell r="K121">
            <v>19</v>
          </cell>
          <cell r="L121">
            <v>20</v>
          </cell>
          <cell r="M121">
            <v>20</v>
          </cell>
          <cell r="N121">
            <v>17</v>
          </cell>
          <cell r="O121">
            <v>19</v>
          </cell>
          <cell r="P121">
            <v>13</v>
          </cell>
          <cell r="Q121">
            <v>12</v>
          </cell>
          <cell r="R121"/>
          <cell r="S121"/>
          <cell r="T121"/>
          <cell r="U121"/>
          <cell r="V121"/>
          <cell r="W121"/>
          <cell r="X121"/>
          <cell r="Y121"/>
          <cell r="Z121"/>
          <cell r="AA121">
            <v>195</v>
          </cell>
          <cell r="AB121">
            <v>195</v>
          </cell>
          <cell r="AC121">
            <v>0</v>
          </cell>
        </row>
        <row r="122">
          <cell r="B122">
            <v>273411000563</v>
          </cell>
          <cell r="C122" t="str">
            <v>INSTITUCION EDUCATIVA SAN FERNANDO</v>
          </cell>
          <cell r="D122"/>
          <cell r="E122"/>
          <cell r="F122">
            <v>8</v>
          </cell>
          <cell r="G122">
            <v>17</v>
          </cell>
          <cell r="H122">
            <v>12</v>
          </cell>
          <cell r="I122">
            <v>15</v>
          </cell>
          <cell r="J122">
            <v>23</v>
          </cell>
          <cell r="K122">
            <v>20</v>
          </cell>
          <cell r="L122">
            <v>22</v>
          </cell>
          <cell r="M122">
            <v>22</v>
          </cell>
          <cell r="N122">
            <v>25</v>
          </cell>
          <cell r="O122">
            <v>15</v>
          </cell>
          <cell r="P122">
            <v>11</v>
          </cell>
          <cell r="Q122">
            <v>12</v>
          </cell>
          <cell r="R122"/>
          <cell r="S122"/>
          <cell r="T122"/>
          <cell r="U122"/>
          <cell r="V122"/>
          <cell r="W122"/>
          <cell r="X122"/>
          <cell r="Y122"/>
          <cell r="Z122"/>
          <cell r="AA122">
            <v>202</v>
          </cell>
          <cell r="AB122">
            <v>202</v>
          </cell>
          <cell r="AC122">
            <v>0</v>
          </cell>
        </row>
        <row r="123">
          <cell r="B123">
            <v>273411000661</v>
          </cell>
          <cell r="C123" t="str">
            <v>INSTITUCION EDUCATIVA LUIS FLOREZ</v>
          </cell>
          <cell r="D123"/>
          <cell r="E123"/>
          <cell r="F123">
            <v>18</v>
          </cell>
          <cell r="G123">
            <v>12</v>
          </cell>
          <cell r="H123">
            <v>22</v>
          </cell>
          <cell r="I123">
            <v>17</v>
          </cell>
          <cell r="J123">
            <v>19</v>
          </cell>
          <cell r="K123">
            <v>20</v>
          </cell>
          <cell r="L123">
            <v>18</v>
          </cell>
          <cell r="M123">
            <v>18</v>
          </cell>
          <cell r="N123">
            <v>17</v>
          </cell>
          <cell r="O123">
            <v>8</v>
          </cell>
          <cell r="P123">
            <v>8</v>
          </cell>
          <cell r="Q123">
            <v>15</v>
          </cell>
          <cell r="R123"/>
          <cell r="S123"/>
          <cell r="T123"/>
          <cell r="U123"/>
          <cell r="V123"/>
          <cell r="W123"/>
          <cell r="X123"/>
          <cell r="Y123"/>
          <cell r="Z123"/>
          <cell r="AA123">
            <v>192</v>
          </cell>
          <cell r="AB123">
            <v>192</v>
          </cell>
          <cell r="AC123">
            <v>0</v>
          </cell>
        </row>
        <row r="124">
          <cell r="B124">
            <v>273411000687</v>
          </cell>
          <cell r="C124" t="str">
            <v>INSTITUCION EDUCATIVA CAMPOALEGRE  EUCLIDES BARRAGAN MENDEZ</v>
          </cell>
          <cell r="D124"/>
          <cell r="E124"/>
          <cell r="F124">
            <v>14</v>
          </cell>
          <cell r="G124">
            <v>22</v>
          </cell>
          <cell r="H124">
            <v>20</v>
          </cell>
          <cell r="I124">
            <v>29</v>
          </cell>
          <cell r="J124">
            <v>32</v>
          </cell>
          <cell r="K124">
            <v>22</v>
          </cell>
          <cell r="L124">
            <v>35</v>
          </cell>
          <cell r="M124">
            <v>27</v>
          </cell>
          <cell r="N124">
            <v>14</v>
          </cell>
          <cell r="O124">
            <v>15</v>
          </cell>
          <cell r="P124">
            <v>7</v>
          </cell>
          <cell r="Q124">
            <v>5</v>
          </cell>
          <cell r="R124"/>
          <cell r="S124"/>
          <cell r="T124"/>
          <cell r="U124"/>
          <cell r="V124">
            <v>21</v>
          </cell>
          <cell r="W124"/>
          <cell r="X124"/>
          <cell r="Y124"/>
          <cell r="Z124"/>
          <cell r="AA124">
            <v>263</v>
          </cell>
          <cell r="AB124">
            <v>242</v>
          </cell>
          <cell r="AC124">
            <v>21</v>
          </cell>
        </row>
        <row r="125">
          <cell r="B125">
            <v>273411001624</v>
          </cell>
          <cell r="C125" t="str">
            <v>INSTITUCION EDUCATIVA SANTA TERESA</v>
          </cell>
          <cell r="D125"/>
          <cell r="E125"/>
          <cell r="F125">
            <v>24</v>
          </cell>
          <cell r="G125">
            <v>34</v>
          </cell>
          <cell r="H125">
            <v>39</v>
          </cell>
          <cell r="I125">
            <v>14</v>
          </cell>
          <cell r="J125">
            <v>44</v>
          </cell>
          <cell r="K125">
            <v>40</v>
          </cell>
          <cell r="L125">
            <v>36</v>
          </cell>
          <cell r="M125">
            <v>31</v>
          </cell>
          <cell r="N125">
            <v>24</v>
          </cell>
          <cell r="O125">
            <v>16</v>
          </cell>
          <cell r="P125">
            <v>21</v>
          </cell>
          <cell r="Q125">
            <v>16</v>
          </cell>
          <cell r="R125"/>
          <cell r="S125"/>
          <cell r="T125"/>
          <cell r="U125"/>
          <cell r="V125">
            <v>16</v>
          </cell>
          <cell r="W125">
            <v>21</v>
          </cell>
          <cell r="X125"/>
          <cell r="Y125">
            <v>24</v>
          </cell>
          <cell r="Z125"/>
          <cell r="AA125">
            <v>400</v>
          </cell>
          <cell r="AB125">
            <v>339</v>
          </cell>
          <cell r="AC125">
            <v>61</v>
          </cell>
        </row>
        <row r="126">
          <cell r="B126">
            <v>273411002043</v>
          </cell>
          <cell r="C126" t="str">
            <v>INSTITUCION EDUCATIVA INMACULADA CONCEPCION</v>
          </cell>
          <cell r="D126"/>
          <cell r="E126"/>
          <cell r="F126">
            <v>38</v>
          </cell>
          <cell r="G126">
            <v>58</v>
          </cell>
          <cell r="H126">
            <v>46</v>
          </cell>
          <cell r="I126">
            <v>56</v>
          </cell>
          <cell r="J126">
            <v>45</v>
          </cell>
          <cell r="K126">
            <v>58</v>
          </cell>
          <cell r="L126">
            <v>50</v>
          </cell>
          <cell r="M126">
            <v>75</v>
          </cell>
          <cell r="N126">
            <v>65</v>
          </cell>
          <cell r="O126">
            <v>61</v>
          </cell>
          <cell r="P126">
            <v>47</v>
          </cell>
          <cell r="Q126">
            <v>28</v>
          </cell>
          <cell r="R126"/>
          <cell r="S126"/>
          <cell r="T126"/>
          <cell r="U126"/>
          <cell r="V126"/>
          <cell r="W126"/>
          <cell r="X126"/>
          <cell r="Y126"/>
          <cell r="Z126"/>
          <cell r="AA126">
            <v>627</v>
          </cell>
          <cell r="AB126">
            <v>627</v>
          </cell>
          <cell r="AC126">
            <v>0</v>
          </cell>
        </row>
        <row r="127">
          <cell r="B127">
            <v>173443000021</v>
          </cell>
          <cell r="C127" t="str">
            <v>INSTITUCION EDUCATIVA SANTA ANA</v>
          </cell>
          <cell r="D127"/>
          <cell r="E127"/>
          <cell r="F127">
            <v>128</v>
          </cell>
          <cell r="G127">
            <v>140</v>
          </cell>
          <cell r="H127">
            <v>135</v>
          </cell>
          <cell r="I127">
            <v>148</v>
          </cell>
          <cell r="J127">
            <v>157</v>
          </cell>
          <cell r="K127">
            <v>143</v>
          </cell>
          <cell r="L127">
            <v>174</v>
          </cell>
          <cell r="M127">
            <v>159</v>
          </cell>
          <cell r="N127">
            <v>142</v>
          </cell>
          <cell r="O127">
            <v>92</v>
          </cell>
          <cell r="P127">
            <v>81</v>
          </cell>
          <cell r="Q127">
            <v>59</v>
          </cell>
          <cell r="R127"/>
          <cell r="S127"/>
          <cell r="T127"/>
          <cell r="U127"/>
          <cell r="V127"/>
          <cell r="W127"/>
          <cell r="X127"/>
          <cell r="Y127"/>
          <cell r="Z127"/>
          <cell r="AA127">
            <v>1558</v>
          </cell>
          <cell r="AB127">
            <v>1558</v>
          </cell>
          <cell r="AC127">
            <v>0</v>
          </cell>
        </row>
        <row r="128">
          <cell r="B128">
            <v>173443000030</v>
          </cell>
          <cell r="C128" t="str">
            <v>INSTITUCION EDUCATIVA TECNICA FRANCISCO NUÑEZ PEDROSO</v>
          </cell>
          <cell r="D128"/>
          <cell r="E128"/>
          <cell r="F128">
            <v>96</v>
          </cell>
          <cell r="G128">
            <v>116</v>
          </cell>
          <cell r="H128">
            <v>96</v>
          </cell>
          <cell r="I128">
            <v>126</v>
          </cell>
          <cell r="J128">
            <v>127</v>
          </cell>
          <cell r="K128">
            <v>145</v>
          </cell>
          <cell r="L128">
            <v>152</v>
          </cell>
          <cell r="M128">
            <v>123</v>
          </cell>
          <cell r="N128">
            <v>120</v>
          </cell>
          <cell r="O128">
            <v>83</v>
          </cell>
          <cell r="P128">
            <v>79</v>
          </cell>
          <cell r="Q128">
            <v>63</v>
          </cell>
          <cell r="R128"/>
          <cell r="S128"/>
          <cell r="T128"/>
          <cell r="U128"/>
          <cell r="V128"/>
          <cell r="W128"/>
          <cell r="X128"/>
          <cell r="Y128"/>
          <cell r="Z128"/>
          <cell r="AA128">
            <v>1326</v>
          </cell>
          <cell r="AB128">
            <v>1326</v>
          </cell>
          <cell r="AC128">
            <v>0</v>
          </cell>
        </row>
        <row r="129">
          <cell r="B129">
            <v>173443000277</v>
          </cell>
          <cell r="C129" t="str">
            <v>INSTITUCION EDUCATIVA TECNICA MORENO Y ESCANDON</v>
          </cell>
          <cell r="D129"/>
          <cell r="E129"/>
          <cell r="F129">
            <v>73</v>
          </cell>
          <cell r="G129">
            <v>120</v>
          </cell>
          <cell r="H129">
            <v>106</v>
          </cell>
          <cell r="I129">
            <v>116</v>
          </cell>
          <cell r="J129">
            <v>134</v>
          </cell>
          <cell r="K129">
            <v>121</v>
          </cell>
          <cell r="L129">
            <v>155</v>
          </cell>
          <cell r="M129">
            <v>153</v>
          </cell>
          <cell r="N129">
            <v>164</v>
          </cell>
          <cell r="O129">
            <v>116</v>
          </cell>
          <cell r="P129">
            <v>102</v>
          </cell>
          <cell r="Q129">
            <v>85</v>
          </cell>
          <cell r="R129"/>
          <cell r="S129"/>
          <cell r="T129"/>
          <cell r="U129">
            <v>17</v>
          </cell>
          <cell r="V129">
            <v>73</v>
          </cell>
          <cell r="W129">
            <v>72</v>
          </cell>
          <cell r="X129">
            <v>8</v>
          </cell>
          <cell r="Y129">
            <v>70</v>
          </cell>
          <cell r="Z129"/>
          <cell r="AA129">
            <v>1685</v>
          </cell>
          <cell r="AB129">
            <v>1445</v>
          </cell>
          <cell r="AC129">
            <v>240</v>
          </cell>
        </row>
        <row r="130">
          <cell r="B130">
            <v>173443000315</v>
          </cell>
          <cell r="C130" t="str">
            <v>INSTITUCION EDUCATIVA GONZALO JIMENEZ DE QUESADA</v>
          </cell>
          <cell r="D130"/>
          <cell r="E130"/>
          <cell r="F130">
            <v>107</v>
          </cell>
          <cell r="G130">
            <v>140</v>
          </cell>
          <cell r="H130">
            <v>116</v>
          </cell>
          <cell r="I130">
            <v>126</v>
          </cell>
          <cell r="J130">
            <v>125</v>
          </cell>
          <cell r="K130">
            <v>123</v>
          </cell>
          <cell r="L130">
            <v>145</v>
          </cell>
          <cell r="M130">
            <v>154</v>
          </cell>
          <cell r="N130">
            <v>145</v>
          </cell>
          <cell r="O130">
            <v>102</v>
          </cell>
          <cell r="P130">
            <v>116</v>
          </cell>
          <cell r="Q130">
            <v>73</v>
          </cell>
          <cell r="R130"/>
          <cell r="S130"/>
          <cell r="T130"/>
          <cell r="U130"/>
          <cell r="V130"/>
          <cell r="W130"/>
          <cell r="X130"/>
          <cell r="Y130"/>
          <cell r="Z130"/>
          <cell r="AA130">
            <v>1472</v>
          </cell>
          <cell r="AB130">
            <v>1472</v>
          </cell>
          <cell r="AC130">
            <v>0</v>
          </cell>
        </row>
        <row r="131">
          <cell r="B131">
            <v>273443000506</v>
          </cell>
          <cell r="C131" t="str">
            <v>INSTITUCION EDUCATIVA LAS CAMELIAS</v>
          </cell>
          <cell r="D131"/>
          <cell r="E131"/>
          <cell r="F131">
            <v>16</v>
          </cell>
          <cell r="G131">
            <v>27</v>
          </cell>
          <cell r="H131">
            <v>22</v>
          </cell>
          <cell r="I131">
            <v>23</v>
          </cell>
          <cell r="J131">
            <v>25</v>
          </cell>
          <cell r="K131">
            <v>28</v>
          </cell>
          <cell r="L131">
            <v>25</v>
          </cell>
          <cell r="M131">
            <v>24</v>
          </cell>
          <cell r="N131">
            <v>39</v>
          </cell>
          <cell r="O131">
            <v>27</v>
          </cell>
          <cell r="P131">
            <v>25</v>
          </cell>
          <cell r="Q131">
            <v>27</v>
          </cell>
          <cell r="R131"/>
          <cell r="S131"/>
          <cell r="T131"/>
          <cell r="U131"/>
          <cell r="V131"/>
          <cell r="W131"/>
          <cell r="X131"/>
          <cell r="Y131"/>
          <cell r="Z131"/>
          <cell r="AA131">
            <v>308</v>
          </cell>
          <cell r="AB131">
            <v>308</v>
          </cell>
          <cell r="AC131">
            <v>0</v>
          </cell>
        </row>
        <row r="132">
          <cell r="B132">
            <v>173449000015</v>
          </cell>
          <cell r="C132" t="str">
            <v>INSTITUCION EDUCATIVA TECNICA SUMAPAZ</v>
          </cell>
          <cell r="D132"/>
          <cell r="E132"/>
          <cell r="F132">
            <v>268</v>
          </cell>
          <cell r="G132">
            <v>320</v>
          </cell>
          <cell r="H132">
            <v>323</v>
          </cell>
          <cell r="I132">
            <v>307</v>
          </cell>
          <cell r="J132">
            <v>278</v>
          </cell>
          <cell r="K132">
            <v>264</v>
          </cell>
          <cell r="L132">
            <v>310</v>
          </cell>
          <cell r="M132">
            <v>306</v>
          </cell>
          <cell r="N132">
            <v>247</v>
          </cell>
          <cell r="O132">
            <v>207</v>
          </cell>
          <cell r="P132">
            <v>205</v>
          </cell>
          <cell r="Q132">
            <v>158</v>
          </cell>
          <cell r="R132"/>
          <cell r="S132"/>
          <cell r="T132"/>
          <cell r="U132">
            <v>21</v>
          </cell>
          <cell r="V132">
            <v>122</v>
          </cell>
          <cell r="W132">
            <v>107</v>
          </cell>
          <cell r="X132">
            <v>32</v>
          </cell>
          <cell r="Y132">
            <v>54</v>
          </cell>
          <cell r="Z132"/>
          <cell r="AA132">
            <v>3529</v>
          </cell>
          <cell r="AB132">
            <v>3193</v>
          </cell>
          <cell r="AC132">
            <v>336</v>
          </cell>
        </row>
        <row r="133">
          <cell r="B133">
            <v>173449000031</v>
          </cell>
          <cell r="C133" t="str">
            <v>INSTITUCION EDUCATIVA TECNICA GABRIELA MISTRAL</v>
          </cell>
          <cell r="D133"/>
          <cell r="E133"/>
          <cell r="F133">
            <v>109</v>
          </cell>
          <cell r="G133">
            <v>161</v>
          </cell>
          <cell r="H133">
            <v>173</v>
          </cell>
          <cell r="I133">
            <v>174</v>
          </cell>
          <cell r="J133">
            <v>193</v>
          </cell>
          <cell r="K133">
            <v>188</v>
          </cell>
          <cell r="L133">
            <v>215</v>
          </cell>
          <cell r="M133">
            <v>204</v>
          </cell>
          <cell r="N133">
            <v>169</v>
          </cell>
          <cell r="O133">
            <v>146</v>
          </cell>
          <cell r="P133">
            <v>121</v>
          </cell>
          <cell r="Q133">
            <v>97</v>
          </cell>
          <cell r="R133"/>
          <cell r="S133"/>
          <cell r="T133"/>
          <cell r="U133"/>
          <cell r="V133"/>
          <cell r="W133"/>
          <cell r="X133"/>
          <cell r="Y133"/>
          <cell r="Z133"/>
          <cell r="AA133">
            <v>1950</v>
          </cell>
          <cell r="AB133">
            <v>1950</v>
          </cell>
          <cell r="AC133">
            <v>0</v>
          </cell>
        </row>
        <row r="134">
          <cell r="B134">
            <v>273449000141</v>
          </cell>
          <cell r="C134" t="str">
            <v>INSTITUCION EDUCATIVA TECNICA CUALAMANA</v>
          </cell>
          <cell r="D134"/>
          <cell r="E134"/>
          <cell r="F134">
            <v>42</v>
          </cell>
          <cell r="G134">
            <v>50</v>
          </cell>
          <cell r="H134">
            <v>49</v>
          </cell>
          <cell r="I134">
            <v>51</v>
          </cell>
          <cell r="J134">
            <v>74</v>
          </cell>
          <cell r="K134">
            <v>74</v>
          </cell>
          <cell r="L134">
            <v>104</v>
          </cell>
          <cell r="M134">
            <v>99</v>
          </cell>
          <cell r="N134">
            <v>100</v>
          </cell>
          <cell r="O134">
            <v>81</v>
          </cell>
          <cell r="P134">
            <v>83</v>
          </cell>
          <cell r="Q134">
            <v>60</v>
          </cell>
          <cell r="R134"/>
          <cell r="S134"/>
          <cell r="T134"/>
          <cell r="U134"/>
          <cell r="V134"/>
          <cell r="W134"/>
          <cell r="X134"/>
          <cell r="Y134"/>
          <cell r="Z134"/>
          <cell r="AA134">
            <v>867</v>
          </cell>
          <cell r="AB134">
            <v>867</v>
          </cell>
          <cell r="AC134">
            <v>0</v>
          </cell>
        </row>
        <row r="135">
          <cell r="B135">
            <v>373449000685</v>
          </cell>
          <cell r="C135" t="str">
            <v>GIMNASIO MILITAR FUERZA AEREA COLOMBIANA "TC. LUIS F. PINTO"</v>
          </cell>
          <cell r="D135">
            <v>9</v>
          </cell>
          <cell r="E135">
            <v>17</v>
          </cell>
          <cell r="F135">
            <v>25</v>
          </cell>
          <cell r="G135">
            <v>25</v>
          </cell>
          <cell r="H135">
            <v>28</v>
          </cell>
          <cell r="I135">
            <v>29</v>
          </cell>
          <cell r="J135">
            <v>25</v>
          </cell>
          <cell r="K135">
            <v>20</v>
          </cell>
          <cell r="L135">
            <v>23</v>
          </cell>
          <cell r="M135">
            <v>19</v>
          </cell>
          <cell r="N135">
            <v>28</v>
          </cell>
          <cell r="O135">
            <v>20</v>
          </cell>
          <cell r="P135">
            <v>31</v>
          </cell>
          <cell r="Q135">
            <v>19</v>
          </cell>
          <cell r="R135"/>
          <cell r="S135"/>
          <cell r="T135"/>
          <cell r="U135"/>
          <cell r="V135"/>
          <cell r="W135"/>
          <cell r="X135"/>
          <cell r="Y135"/>
          <cell r="Z135"/>
          <cell r="AA135">
            <v>318</v>
          </cell>
          <cell r="AB135">
            <v>318</v>
          </cell>
          <cell r="AC135">
            <v>0</v>
          </cell>
        </row>
        <row r="136">
          <cell r="B136">
            <v>273411000695</v>
          </cell>
          <cell r="C136" t="str">
            <v>INSTITUCION EDUCATIVA EL BOSQUE</v>
          </cell>
          <cell r="D136"/>
          <cell r="E136"/>
          <cell r="F136">
            <v>24</v>
          </cell>
          <cell r="G136">
            <v>17</v>
          </cell>
          <cell r="H136">
            <v>17</v>
          </cell>
          <cell r="I136">
            <v>14</v>
          </cell>
          <cell r="J136">
            <v>28</v>
          </cell>
          <cell r="K136">
            <v>24</v>
          </cell>
          <cell r="L136">
            <v>18</v>
          </cell>
          <cell r="M136">
            <v>14</v>
          </cell>
          <cell r="N136">
            <v>14</v>
          </cell>
          <cell r="O136">
            <v>15</v>
          </cell>
          <cell r="P136">
            <v>11</v>
          </cell>
          <cell r="Q136">
            <v>13</v>
          </cell>
          <cell r="R136"/>
          <cell r="S136"/>
          <cell r="T136"/>
          <cell r="U136"/>
          <cell r="V136"/>
          <cell r="W136"/>
          <cell r="X136"/>
          <cell r="Y136"/>
          <cell r="Z136"/>
          <cell r="AA136">
            <v>209</v>
          </cell>
          <cell r="AB136">
            <v>209</v>
          </cell>
          <cell r="AC136">
            <v>0</v>
          </cell>
        </row>
        <row r="137">
          <cell r="B137">
            <v>273411000725</v>
          </cell>
          <cell r="C137" t="str">
            <v>INSTITUCION EDUCATIVA TECNICA LEPANTO</v>
          </cell>
          <cell r="D137"/>
          <cell r="E137"/>
          <cell r="F137">
            <v>33</v>
          </cell>
          <cell r="G137">
            <v>59</v>
          </cell>
          <cell r="H137">
            <v>54</v>
          </cell>
          <cell r="I137">
            <v>56</v>
          </cell>
          <cell r="J137">
            <v>46</v>
          </cell>
          <cell r="K137">
            <v>50</v>
          </cell>
          <cell r="L137">
            <v>44</v>
          </cell>
          <cell r="M137">
            <v>43</v>
          </cell>
          <cell r="N137">
            <v>47</v>
          </cell>
          <cell r="O137">
            <v>17</v>
          </cell>
          <cell r="P137">
            <v>36</v>
          </cell>
          <cell r="Q137">
            <v>22</v>
          </cell>
          <cell r="R137"/>
          <cell r="S137"/>
          <cell r="T137"/>
          <cell r="U137"/>
          <cell r="V137"/>
          <cell r="W137"/>
          <cell r="X137"/>
          <cell r="Y137"/>
          <cell r="Z137"/>
          <cell r="AA137">
            <v>507</v>
          </cell>
          <cell r="AB137">
            <v>507</v>
          </cell>
          <cell r="AC137">
            <v>0</v>
          </cell>
        </row>
        <row r="138">
          <cell r="B138">
            <v>173483000016</v>
          </cell>
          <cell r="C138" t="str">
            <v>INSTITUCION EDUCATIVA TECNICA FRANCISCO JOSE DE CALDAS</v>
          </cell>
          <cell r="D138"/>
          <cell r="E138"/>
          <cell r="F138">
            <v>25</v>
          </cell>
          <cell r="G138">
            <v>46</v>
          </cell>
          <cell r="H138">
            <v>47</v>
          </cell>
          <cell r="I138">
            <v>43</v>
          </cell>
          <cell r="J138">
            <v>55</v>
          </cell>
          <cell r="K138">
            <v>65</v>
          </cell>
          <cell r="L138">
            <v>102</v>
          </cell>
          <cell r="M138">
            <v>103</v>
          </cell>
          <cell r="N138">
            <v>106</v>
          </cell>
          <cell r="O138">
            <v>102</v>
          </cell>
          <cell r="P138">
            <v>81</v>
          </cell>
          <cell r="Q138">
            <v>84</v>
          </cell>
          <cell r="R138"/>
          <cell r="S138"/>
          <cell r="T138"/>
          <cell r="U138"/>
          <cell r="V138"/>
          <cell r="W138"/>
          <cell r="X138"/>
          <cell r="Y138"/>
          <cell r="Z138"/>
          <cell r="AA138">
            <v>859</v>
          </cell>
          <cell r="AB138">
            <v>859</v>
          </cell>
          <cell r="AC138">
            <v>0</v>
          </cell>
        </row>
        <row r="139">
          <cell r="B139">
            <v>173483000083</v>
          </cell>
          <cell r="C139" t="str">
            <v>INSTITUCION EDUCATIVA GUSTAVO PERDOMO AVILA</v>
          </cell>
          <cell r="D139"/>
          <cell r="E139"/>
          <cell r="F139">
            <v>56</v>
          </cell>
          <cell r="G139">
            <v>62</v>
          </cell>
          <cell r="H139">
            <v>74</v>
          </cell>
          <cell r="I139">
            <v>77</v>
          </cell>
          <cell r="J139">
            <v>68</v>
          </cell>
          <cell r="K139">
            <v>78</v>
          </cell>
          <cell r="L139">
            <v>63</v>
          </cell>
          <cell r="M139">
            <v>64</v>
          </cell>
          <cell r="N139">
            <v>74</v>
          </cell>
          <cell r="O139">
            <v>43</v>
          </cell>
          <cell r="P139">
            <v>49</v>
          </cell>
          <cell r="Q139">
            <v>28</v>
          </cell>
          <cell r="R139"/>
          <cell r="S139"/>
          <cell r="T139"/>
          <cell r="U139"/>
          <cell r="V139"/>
          <cell r="W139"/>
          <cell r="X139"/>
          <cell r="Y139"/>
          <cell r="Z139"/>
          <cell r="AA139">
            <v>736</v>
          </cell>
          <cell r="AB139">
            <v>736</v>
          </cell>
          <cell r="AC139">
            <v>0</v>
          </cell>
        </row>
        <row r="140">
          <cell r="B140">
            <v>273483000142</v>
          </cell>
          <cell r="C140" t="str">
            <v>INSTITUCION EDUCATIVA POLICARPA SALAVARRIETA</v>
          </cell>
          <cell r="D140"/>
          <cell r="E140"/>
          <cell r="F140">
            <v>15</v>
          </cell>
          <cell r="G140">
            <v>17</v>
          </cell>
          <cell r="H140">
            <v>16</v>
          </cell>
          <cell r="I140">
            <v>19</v>
          </cell>
          <cell r="J140">
            <v>21</v>
          </cell>
          <cell r="K140">
            <v>31</v>
          </cell>
          <cell r="L140">
            <v>16</v>
          </cell>
          <cell r="M140">
            <v>28</v>
          </cell>
          <cell r="N140">
            <v>10</v>
          </cell>
          <cell r="O140">
            <v>14</v>
          </cell>
          <cell r="P140">
            <v>12</v>
          </cell>
          <cell r="Q140">
            <v>16</v>
          </cell>
          <cell r="R140"/>
          <cell r="S140"/>
          <cell r="T140"/>
          <cell r="U140"/>
          <cell r="V140">
            <v>10</v>
          </cell>
          <cell r="W140">
            <v>37</v>
          </cell>
          <cell r="X140"/>
          <cell r="Y140">
            <v>47</v>
          </cell>
          <cell r="Z140"/>
          <cell r="AA140">
            <v>309</v>
          </cell>
          <cell r="AB140">
            <v>215</v>
          </cell>
          <cell r="AC140">
            <v>94</v>
          </cell>
        </row>
        <row r="141">
          <cell r="B141">
            <v>273483000541</v>
          </cell>
          <cell r="C141" t="str">
            <v>INSTITUCION EDUCATIVA MARIANO OSPINA PEREZ</v>
          </cell>
          <cell r="D141"/>
          <cell r="E141"/>
          <cell r="F141">
            <v>12</v>
          </cell>
          <cell r="G141">
            <v>30</v>
          </cell>
          <cell r="H141">
            <v>12</v>
          </cell>
          <cell r="I141">
            <v>16</v>
          </cell>
          <cell r="J141">
            <v>21</v>
          </cell>
          <cell r="K141">
            <v>26</v>
          </cell>
          <cell r="L141">
            <v>28</v>
          </cell>
          <cell r="M141">
            <v>32</v>
          </cell>
          <cell r="N141">
            <v>31</v>
          </cell>
          <cell r="O141">
            <v>26</v>
          </cell>
          <cell r="P141">
            <v>24</v>
          </cell>
          <cell r="Q141">
            <v>18</v>
          </cell>
          <cell r="R141"/>
          <cell r="S141"/>
          <cell r="T141"/>
          <cell r="U141"/>
          <cell r="V141"/>
          <cell r="W141"/>
          <cell r="X141"/>
          <cell r="Y141"/>
          <cell r="Z141"/>
          <cell r="AA141">
            <v>276</v>
          </cell>
          <cell r="AB141">
            <v>276</v>
          </cell>
          <cell r="AC141">
            <v>0</v>
          </cell>
        </row>
        <row r="142">
          <cell r="B142">
            <v>273483000851</v>
          </cell>
          <cell r="C142" t="str">
            <v>INSTITUCION EDUCATIVA ANCHIQUE</v>
          </cell>
          <cell r="D142"/>
          <cell r="E142"/>
          <cell r="F142">
            <v>33</v>
          </cell>
          <cell r="G142">
            <v>56</v>
          </cell>
          <cell r="H142">
            <v>51</v>
          </cell>
          <cell r="I142">
            <v>42</v>
          </cell>
          <cell r="J142">
            <v>48</v>
          </cell>
          <cell r="K142">
            <v>47</v>
          </cell>
          <cell r="L142">
            <v>34</v>
          </cell>
          <cell r="M142">
            <v>36</v>
          </cell>
          <cell r="N142">
            <v>30</v>
          </cell>
          <cell r="O142">
            <v>29</v>
          </cell>
          <cell r="P142">
            <v>18</v>
          </cell>
          <cell r="Q142">
            <v>23</v>
          </cell>
          <cell r="R142"/>
          <cell r="S142"/>
          <cell r="T142"/>
          <cell r="U142"/>
          <cell r="V142"/>
          <cell r="W142"/>
          <cell r="X142"/>
          <cell r="Y142"/>
          <cell r="Z142"/>
          <cell r="AA142">
            <v>447</v>
          </cell>
          <cell r="AB142">
            <v>447</v>
          </cell>
          <cell r="AC142">
            <v>0</v>
          </cell>
        </row>
        <row r="143">
          <cell r="B143">
            <v>173504000011</v>
          </cell>
          <cell r="C143" t="str">
            <v>INSTITUCION EDUCATIVA TECNICA NICOLAS RAMIREZ</v>
          </cell>
          <cell r="D143"/>
          <cell r="E143"/>
          <cell r="F143">
            <v>73</v>
          </cell>
          <cell r="G143">
            <v>65</v>
          </cell>
          <cell r="H143">
            <v>63</v>
          </cell>
          <cell r="I143">
            <v>79</v>
          </cell>
          <cell r="J143">
            <v>76</v>
          </cell>
          <cell r="K143">
            <v>80</v>
          </cell>
          <cell r="L143">
            <v>140</v>
          </cell>
          <cell r="M143">
            <v>161</v>
          </cell>
          <cell r="N143">
            <v>98</v>
          </cell>
          <cell r="O143">
            <v>90</v>
          </cell>
          <cell r="P143">
            <v>129</v>
          </cell>
          <cell r="Q143">
            <v>72</v>
          </cell>
          <cell r="R143"/>
          <cell r="S143"/>
          <cell r="T143"/>
          <cell r="U143"/>
          <cell r="V143">
            <v>9</v>
          </cell>
          <cell r="W143">
            <v>17</v>
          </cell>
          <cell r="X143">
            <v>4</v>
          </cell>
          <cell r="Y143">
            <v>10</v>
          </cell>
          <cell r="Z143"/>
          <cell r="AA143">
            <v>1166</v>
          </cell>
          <cell r="AB143">
            <v>1126</v>
          </cell>
          <cell r="AC143">
            <v>40</v>
          </cell>
        </row>
        <row r="144">
          <cell r="B144">
            <v>173504000330</v>
          </cell>
          <cell r="C144" t="str">
            <v>INSTITUCION EDUCATIVA JHON F KENNEDY</v>
          </cell>
          <cell r="D144"/>
          <cell r="E144"/>
          <cell r="F144">
            <v>75</v>
          </cell>
          <cell r="G144">
            <v>78</v>
          </cell>
          <cell r="H144">
            <v>85</v>
          </cell>
          <cell r="I144">
            <v>81</v>
          </cell>
          <cell r="J144">
            <v>98</v>
          </cell>
          <cell r="K144">
            <v>100</v>
          </cell>
          <cell r="L144">
            <v>86</v>
          </cell>
          <cell r="M144">
            <v>56</v>
          </cell>
          <cell r="N144">
            <v>49</v>
          </cell>
          <cell r="O144">
            <v>53</v>
          </cell>
          <cell r="P144">
            <v>41</v>
          </cell>
          <cell r="Q144">
            <v>33</v>
          </cell>
          <cell r="R144"/>
          <cell r="S144"/>
          <cell r="T144"/>
          <cell r="U144"/>
          <cell r="V144"/>
          <cell r="W144"/>
          <cell r="X144"/>
          <cell r="Y144"/>
          <cell r="Z144"/>
          <cell r="AA144">
            <v>835</v>
          </cell>
          <cell r="AB144">
            <v>835</v>
          </cell>
          <cell r="AC144">
            <v>0</v>
          </cell>
        </row>
        <row r="145">
          <cell r="B145">
            <v>273504000270</v>
          </cell>
          <cell r="C145" t="str">
            <v>INSTITUCION EDUCATIVA TECNICA OLAYA HERRERA</v>
          </cell>
          <cell r="D145"/>
          <cell r="E145"/>
          <cell r="F145">
            <v>35</v>
          </cell>
          <cell r="G145">
            <v>76</v>
          </cell>
          <cell r="H145">
            <v>55</v>
          </cell>
          <cell r="I145">
            <v>58</v>
          </cell>
          <cell r="J145">
            <v>43</v>
          </cell>
          <cell r="K145">
            <v>69</v>
          </cell>
          <cell r="L145">
            <v>69</v>
          </cell>
          <cell r="M145">
            <v>59</v>
          </cell>
          <cell r="N145">
            <v>57</v>
          </cell>
          <cell r="O145">
            <v>54</v>
          </cell>
          <cell r="P145">
            <v>37</v>
          </cell>
          <cell r="Q145">
            <v>33</v>
          </cell>
          <cell r="R145"/>
          <cell r="S145"/>
          <cell r="T145"/>
          <cell r="U145"/>
          <cell r="V145"/>
          <cell r="W145"/>
          <cell r="X145"/>
          <cell r="Y145"/>
          <cell r="Z145"/>
          <cell r="AA145">
            <v>645</v>
          </cell>
          <cell r="AB145">
            <v>645</v>
          </cell>
          <cell r="AC145">
            <v>0</v>
          </cell>
        </row>
        <row r="146">
          <cell r="B146">
            <v>273504000415</v>
          </cell>
          <cell r="C146" t="str">
            <v>INSTITUCION EDUCATIVA PUENTE CUCUANA</v>
          </cell>
          <cell r="D146"/>
          <cell r="E146"/>
          <cell r="F146">
            <v>28</v>
          </cell>
          <cell r="G146">
            <v>31</v>
          </cell>
          <cell r="H146">
            <v>47</v>
          </cell>
          <cell r="I146">
            <v>36</v>
          </cell>
          <cell r="J146">
            <v>37</v>
          </cell>
          <cell r="K146">
            <v>32</v>
          </cell>
          <cell r="L146">
            <v>27</v>
          </cell>
          <cell r="M146">
            <v>24</v>
          </cell>
          <cell r="N146">
            <v>20</v>
          </cell>
          <cell r="O146">
            <v>18</v>
          </cell>
          <cell r="P146">
            <v>24</v>
          </cell>
          <cell r="Q146">
            <v>15</v>
          </cell>
          <cell r="R146"/>
          <cell r="S146"/>
          <cell r="T146"/>
          <cell r="U146"/>
          <cell r="V146"/>
          <cell r="W146"/>
          <cell r="X146"/>
          <cell r="Y146"/>
          <cell r="Z146"/>
          <cell r="AA146">
            <v>339</v>
          </cell>
          <cell r="AB146">
            <v>339</v>
          </cell>
          <cell r="AC146">
            <v>0</v>
          </cell>
        </row>
        <row r="147">
          <cell r="B147">
            <v>273504000687</v>
          </cell>
          <cell r="C147" t="str">
            <v>INSTITUCION EDUCATIVA GUATAVITA TUA</v>
          </cell>
          <cell r="D147"/>
          <cell r="E147"/>
          <cell r="F147">
            <v>14</v>
          </cell>
          <cell r="G147">
            <v>44</v>
          </cell>
          <cell r="H147">
            <v>33</v>
          </cell>
          <cell r="I147">
            <v>31</v>
          </cell>
          <cell r="J147">
            <v>26</v>
          </cell>
          <cell r="K147">
            <v>31</v>
          </cell>
          <cell r="L147">
            <v>24</v>
          </cell>
          <cell r="M147">
            <v>42</v>
          </cell>
          <cell r="N147">
            <v>52</v>
          </cell>
          <cell r="O147">
            <v>27</v>
          </cell>
          <cell r="P147">
            <v>28</v>
          </cell>
          <cell r="Q147">
            <v>23</v>
          </cell>
          <cell r="R147"/>
          <cell r="S147"/>
          <cell r="T147"/>
          <cell r="U147"/>
          <cell r="V147"/>
          <cell r="W147"/>
          <cell r="X147"/>
          <cell r="Y147"/>
          <cell r="Z147"/>
          <cell r="AA147">
            <v>375</v>
          </cell>
          <cell r="AB147">
            <v>375</v>
          </cell>
          <cell r="AC147">
            <v>0</v>
          </cell>
        </row>
        <row r="148">
          <cell r="B148">
            <v>273504000920</v>
          </cell>
          <cell r="C148" t="str">
            <v>INSTITUCION EDUCATIVA ALTOZANO</v>
          </cell>
          <cell r="D148"/>
          <cell r="E148"/>
          <cell r="F148">
            <v>53</v>
          </cell>
          <cell r="G148">
            <v>72</v>
          </cell>
          <cell r="H148">
            <v>64</v>
          </cell>
          <cell r="I148">
            <v>72</v>
          </cell>
          <cell r="J148">
            <v>56</v>
          </cell>
          <cell r="K148">
            <v>47</v>
          </cell>
          <cell r="L148">
            <v>54</v>
          </cell>
          <cell r="M148">
            <v>48</v>
          </cell>
          <cell r="N148">
            <v>45</v>
          </cell>
          <cell r="O148">
            <v>41</v>
          </cell>
          <cell r="P148">
            <v>25</v>
          </cell>
          <cell r="Q148">
            <v>17</v>
          </cell>
          <cell r="R148"/>
          <cell r="S148"/>
          <cell r="T148"/>
          <cell r="U148"/>
          <cell r="V148"/>
          <cell r="W148"/>
          <cell r="X148"/>
          <cell r="Y148"/>
          <cell r="Z148"/>
          <cell r="AA148">
            <v>594</v>
          </cell>
          <cell r="AB148">
            <v>594</v>
          </cell>
          <cell r="AC148">
            <v>0</v>
          </cell>
        </row>
        <row r="149">
          <cell r="B149">
            <v>273504002183</v>
          </cell>
          <cell r="C149" t="str">
            <v>INSTITUCION EDUCATIVA SAMARIA</v>
          </cell>
          <cell r="D149"/>
          <cell r="E149"/>
          <cell r="F149">
            <v>117</v>
          </cell>
          <cell r="G149">
            <v>148</v>
          </cell>
          <cell r="H149">
            <v>153</v>
          </cell>
          <cell r="I149">
            <v>110</v>
          </cell>
          <cell r="J149">
            <v>148</v>
          </cell>
          <cell r="K149">
            <v>150</v>
          </cell>
          <cell r="L149">
            <v>140</v>
          </cell>
          <cell r="M149">
            <v>157</v>
          </cell>
          <cell r="N149">
            <v>127</v>
          </cell>
          <cell r="O149">
            <v>105</v>
          </cell>
          <cell r="P149">
            <v>121</v>
          </cell>
          <cell r="Q149">
            <v>82</v>
          </cell>
          <cell r="R149"/>
          <cell r="S149"/>
          <cell r="T149"/>
          <cell r="U149"/>
          <cell r="V149">
            <v>15</v>
          </cell>
          <cell r="W149">
            <v>16</v>
          </cell>
          <cell r="X149"/>
          <cell r="Y149">
            <v>9</v>
          </cell>
          <cell r="Z149"/>
          <cell r="AA149">
            <v>1598</v>
          </cell>
          <cell r="AB149">
            <v>1558</v>
          </cell>
          <cell r="AC149">
            <v>40</v>
          </cell>
        </row>
        <row r="150">
          <cell r="B150">
            <v>273504002191</v>
          </cell>
          <cell r="C150" t="str">
            <v>INSTITUCION EDUCATIVA EL VERGEL</v>
          </cell>
          <cell r="D150"/>
          <cell r="E150"/>
          <cell r="F150">
            <v>66</v>
          </cell>
          <cell r="G150">
            <v>72</v>
          </cell>
          <cell r="H150">
            <v>65</v>
          </cell>
          <cell r="I150">
            <v>63</v>
          </cell>
          <cell r="J150">
            <v>71</v>
          </cell>
          <cell r="K150">
            <v>80</v>
          </cell>
          <cell r="L150">
            <v>68</v>
          </cell>
          <cell r="M150">
            <v>78</v>
          </cell>
          <cell r="N150">
            <v>55</v>
          </cell>
          <cell r="O150">
            <v>52</v>
          </cell>
          <cell r="P150">
            <v>54</v>
          </cell>
          <cell r="Q150">
            <v>35</v>
          </cell>
          <cell r="R150"/>
          <cell r="S150"/>
          <cell r="T150"/>
          <cell r="U150"/>
          <cell r="V150"/>
          <cell r="W150"/>
          <cell r="X150"/>
          <cell r="Y150"/>
          <cell r="Z150"/>
          <cell r="AA150">
            <v>759</v>
          </cell>
          <cell r="AB150">
            <v>759</v>
          </cell>
          <cell r="AC150">
            <v>0</v>
          </cell>
        </row>
        <row r="151">
          <cell r="B151">
            <v>273270000181</v>
          </cell>
          <cell r="C151" t="str">
            <v>INSTITUCION EDUCATIVA PLAYA RICA</v>
          </cell>
          <cell r="D151"/>
          <cell r="E151"/>
          <cell r="F151">
            <v>28</v>
          </cell>
          <cell r="G151">
            <v>35</v>
          </cell>
          <cell r="H151">
            <v>31</v>
          </cell>
          <cell r="I151">
            <v>26</v>
          </cell>
          <cell r="J151">
            <v>29</v>
          </cell>
          <cell r="K151">
            <v>30</v>
          </cell>
          <cell r="L151">
            <v>16</v>
          </cell>
          <cell r="M151">
            <v>14</v>
          </cell>
          <cell r="N151">
            <v>12</v>
          </cell>
          <cell r="O151">
            <v>6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>
            <v>227</v>
          </cell>
          <cell r="AB151">
            <v>227</v>
          </cell>
          <cell r="AC151">
            <v>0</v>
          </cell>
        </row>
        <row r="152">
          <cell r="B152">
            <v>273270000408</v>
          </cell>
          <cell r="C152" t="str">
            <v>INSTITUCION EDUCATIVA TECNICA AGROINDUSTRIAL LEOPOLDO GARCIA</v>
          </cell>
          <cell r="D152"/>
          <cell r="E152"/>
          <cell r="F152">
            <v>99</v>
          </cell>
          <cell r="G152">
            <v>140</v>
          </cell>
          <cell r="H152">
            <v>129</v>
          </cell>
          <cell r="I152">
            <v>119</v>
          </cell>
          <cell r="J152">
            <v>105</v>
          </cell>
          <cell r="K152">
            <v>127</v>
          </cell>
          <cell r="L152">
            <v>137</v>
          </cell>
          <cell r="M152">
            <v>131</v>
          </cell>
          <cell r="N152">
            <v>109</v>
          </cell>
          <cell r="O152">
            <v>104</v>
          </cell>
          <cell r="P152">
            <v>77</v>
          </cell>
          <cell r="Q152">
            <v>75</v>
          </cell>
          <cell r="R152"/>
          <cell r="S152"/>
          <cell r="T152"/>
          <cell r="U152"/>
          <cell r="V152">
            <v>29</v>
          </cell>
          <cell r="W152">
            <v>23</v>
          </cell>
          <cell r="X152">
            <v>13</v>
          </cell>
          <cell r="Y152">
            <v>12</v>
          </cell>
          <cell r="Z152"/>
          <cell r="AA152">
            <v>1429</v>
          </cell>
          <cell r="AB152">
            <v>1352</v>
          </cell>
          <cell r="AC152">
            <v>77</v>
          </cell>
        </row>
        <row r="153">
          <cell r="B153">
            <v>173547000015</v>
          </cell>
          <cell r="C153" t="str">
            <v>INSTITUCION EDUCATIVA TECNICA FABIO LOZANO Y LOZANO</v>
          </cell>
          <cell r="D153"/>
          <cell r="E153"/>
          <cell r="F153">
            <v>45</v>
          </cell>
          <cell r="G153">
            <v>45</v>
          </cell>
          <cell r="H153">
            <v>43</v>
          </cell>
          <cell r="I153">
            <v>40</v>
          </cell>
          <cell r="J153">
            <v>35</v>
          </cell>
          <cell r="K153">
            <v>38</v>
          </cell>
          <cell r="L153">
            <v>60</v>
          </cell>
          <cell r="M153">
            <v>45</v>
          </cell>
          <cell r="N153">
            <v>53</v>
          </cell>
          <cell r="O153">
            <v>31</v>
          </cell>
          <cell r="P153">
            <v>34</v>
          </cell>
          <cell r="Q153">
            <v>23</v>
          </cell>
          <cell r="R153"/>
          <cell r="S153"/>
          <cell r="T153"/>
          <cell r="U153"/>
          <cell r="V153"/>
          <cell r="W153"/>
          <cell r="X153"/>
          <cell r="Y153"/>
          <cell r="Z153"/>
          <cell r="AA153">
            <v>492</v>
          </cell>
          <cell r="AB153">
            <v>492</v>
          </cell>
          <cell r="AC153">
            <v>0</v>
          </cell>
        </row>
        <row r="154">
          <cell r="B154">
            <v>273547000192</v>
          </cell>
          <cell r="C154" t="str">
            <v>INSTITUCION EDUCATIVA DOIMA</v>
          </cell>
          <cell r="D154"/>
          <cell r="E154"/>
          <cell r="F154">
            <v>38</v>
          </cell>
          <cell r="G154">
            <v>41</v>
          </cell>
          <cell r="H154">
            <v>35</v>
          </cell>
          <cell r="I154">
            <v>35</v>
          </cell>
          <cell r="J154">
            <v>55</v>
          </cell>
          <cell r="K154">
            <v>37</v>
          </cell>
          <cell r="L154">
            <v>47</v>
          </cell>
          <cell r="M154">
            <v>52</v>
          </cell>
          <cell r="N154">
            <v>41</v>
          </cell>
          <cell r="O154">
            <v>36</v>
          </cell>
          <cell r="P154">
            <v>39</v>
          </cell>
          <cell r="Q154">
            <v>24</v>
          </cell>
          <cell r="R154"/>
          <cell r="S154"/>
          <cell r="T154"/>
          <cell r="U154"/>
          <cell r="V154"/>
          <cell r="W154"/>
          <cell r="X154"/>
          <cell r="Y154"/>
          <cell r="Z154"/>
          <cell r="AA154">
            <v>480</v>
          </cell>
          <cell r="AB154">
            <v>480</v>
          </cell>
          <cell r="AC154">
            <v>0</v>
          </cell>
        </row>
        <row r="155">
          <cell r="B155">
            <v>173555000016</v>
          </cell>
          <cell r="C155" t="str">
            <v>INSTITUCION EDUCATIVA TECNICA PABLO SEXTO</v>
          </cell>
          <cell r="D155"/>
          <cell r="E155"/>
          <cell r="F155">
            <v>52</v>
          </cell>
          <cell r="G155">
            <v>68</v>
          </cell>
          <cell r="H155">
            <v>55</v>
          </cell>
          <cell r="I155">
            <v>52</v>
          </cell>
          <cell r="J155">
            <v>46</v>
          </cell>
          <cell r="K155">
            <v>71</v>
          </cell>
          <cell r="L155">
            <v>77</v>
          </cell>
          <cell r="M155">
            <v>94</v>
          </cell>
          <cell r="N155">
            <v>75</v>
          </cell>
          <cell r="O155">
            <v>68</v>
          </cell>
          <cell r="P155">
            <v>62</v>
          </cell>
          <cell r="Q155">
            <v>42</v>
          </cell>
          <cell r="R155"/>
          <cell r="S155"/>
          <cell r="T155"/>
          <cell r="U155"/>
          <cell r="V155"/>
          <cell r="W155"/>
          <cell r="X155"/>
          <cell r="Y155"/>
          <cell r="Z155"/>
          <cell r="AA155">
            <v>762</v>
          </cell>
          <cell r="AB155">
            <v>762</v>
          </cell>
          <cell r="AC155">
            <v>0</v>
          </cell>
        </row>
        <row r="156">
          <cell r="B156">
            <v>173555000601</v>
          </cell>
          <cell r="C156" t="str">
            <v>INSTITUCION EDUCATIVA SANTO DOMINGO SAVIO</v>
          </cell>
          <cell r="D156"/>
          <cell r="E156"/>
          <cell r="F156">
            <v>88</v>
          </cell>
          <cell r="G156">
            <v>126</v>
          </cell>
          <cell r="H156">
            <v>138</v>
          </cell>
          <cell r="I156">
            <v>110</v>
          </cell>
          <cell r="J156">
            <v>91</v>
          </cell>
          <cell r="K156">
            <v>98</v>
          </cell>
          <cell r="L156">
            <v>115</v>
          </cell>
          <cell r="M156">
            <v>112</v>
          </cell>
          <cell r="N156">
            <v>72</v>
          </cell>
          <cell r="O156">
            <v>42</v>
          </cell>
          <cell r="P156">
            <v>41</v>
          </cell>
          <cell r="Q156">
            <v>30</v>
          </cell>
          <cell r="R156"/>
          <cell r="S156"/>
          <cell r="T156"/>
          <cell r="U156"/>
          <cell r="V156">
            <v>5</v>
          </cell>
          <cell r="W156">
            <v>7</v>
          </cell>
          <cell r="X156"/>
          <cell r="Y156">
            <v>6</v>
          </cell>
          <cell r="Z156"/>
          <cell r="AA156">
            <v>1081</v>
          </cell>
          <cell r="AB156">
            <v>1063</v>
          </cell>
          <cell r="AC156">
            <v>18</v>
          </cell>
        </row>
        <row r="157">
          <cell r="B157">
            <v>273555000029</v>
          </cell>
          <cell r="C157" t="str">
            <v>INSTITUCION EDUCATIVA TECNICA LOS ANDES</v>
          </cell>
          <cell r="D157"/>
          <cell r="E157"/>
          <cell r="F157">
            <v>68</v>
          </cell>
          <cell r="G157">
            <v>93</v>
          </cell>
          <cell r="H157">
            <v>81</v>
          </cell>
          <cell r="I157">
            <v>83</v>
          </cell>
          <cell r="J157">
            <v>82</v>
          </cell>
          <cell r="K157">
            <v>68</v>
          </cell>
          <cell r="L157">
            <v>102</v>
          </cell>
          <cell r="M157">
            <v>96</v>
          </cell>
          <cell r="N157">
            <v>68</v>
          </cell>
          <cell r="O157">
            <v>40</v>
          </cell>
          <cell r="P157">
            <v>55</v>
          </cell>
          <cell r="Q157">
            <v>29</v>
          </cell>
          <cell r="R157"/>
          <cell r="S157"/>
          <cell r="T157"/>
          <cell r="U157"/>
          <cell r="V157"/>
          <cell r="W157"/>
          <cell r="X157"/>
          <cell r="Y157"/>
          <cell r="Z157"/>
          <cell r="AA157">
            <v>865</v>
          </cell>
          <cell r="AB157">
            <v>865</v>
          </cell>
          <cell r="AC157">
            <v>0</v>
          </cell>
        </row>
        <row r="158">
          <cell r="B158">
            <v>273555000169</v>
          </cell>
          <cell r="C158" t="str">
            <v>INSTITUCION EDUCATIVA LA PRIMAVERA</v>
          </cell>
          <cell r="D158"/>
          <cell r="E158"/>
          <cell r="F158">
            <v>21</v>
          </cell>
          <cell r="G158">
            <v>27</v>
          </cell>
          <cell r="H158">
            <v>30</v>
          </cell>
          <cell r="I158">
            <v>30</v>
          </cell>
          <cell r="J158">
            <v>27</v>
          </cell>
          <cell r="K158">
            <v>20</v>
          </cell>
          <cell r="L158">
            <v>34</v>
          </cell>
          <cell r="M158">
            <v>35</v>
          </cell>
          <cell r="N158">
            <v>20</v>
          </cell>
          <cell r="O158">
            <v>13</v>
          </cell>
          <cell r="P158">
            <v>13</v>
          </cell>
          <cell r="Q158">
            <v>12</v>
          </cell>
          <cell r="R158"/>
          <cell r="S158"/>
          <cell r="T158"/>
          <cell r="U158"/>
          <cell r="V158">
            <v>5</v>
          </cell>
          <cell r="W158">
            <v>27</v>
          </cell>
          <cell r="X158"/>
          <cell r="Y158">
            <v>26</v>
          </cell>
          <cell r="Z158"/>
          <cell r="AA158">
            <v>340</v>
          </cell>
          <cell r="AB158">
            <v>282</v>
          </cell>
          <cell r="AC158">
            <v>58</v>
          </cell>
        </row>
        <row r="159">
          <cell r="B159">
            <v>273555000185</v>
          </cell>
          <cell r="C159" t="str">
            <v>INSTITUCION EDUCATIVA EL RUBI</v>
          </cell>
          <cell r="D159"/>
          <cell r="E159"/>
          <cell r="F159">
            <v>36</v>
          </cell>
          <cell r="G159">
            <v>73</v>
          </cell>
          <cell r="H159">
            <v>73</v>
          </cell>
          <cell r="I159">
            <v>64</v>
          </cell>
          <cell r="J159">
            <v>72</v>
          </cell>
          <cell r="K159">
            <v>70</v>
          </cell>
          <cell r="L159">
            <v>65</v>
          </cell>
          <cell r="M159">
            <v>66</v>
          </cell>
          <cell r="N159">
            <v>38</v>
          </cell>
          <cell r="O159">
            <v>29</v>
          </cell>
          <cell r="P159">
            <v>32</v>
          </cell>
          <cell r="Q159">
            <v>32</v>
          </cell>
          <cell r="R159"/>
          <cell r="S159"/>
          <cell r="T159"/>
          <cell r="U159"/>
          <cell r="V159"/>
          <cell r="W159"/>
          <cell r="X159"/>
          <cell r="Y159"/>
          <cell r="Z159"/>
          <cell r="AA159">
            <v>650</v>
          </cell>
          <cell r="AB159">
            <v>650</v>
          </cell>
          <cell r="AC159">
            <v>0</v>
          </cell>
        </row>
        <row r="160">
          <cell r="B160">
            <v>273555000398</v>
          </cell>
          <cell r="C160" t="str">
            <v>INSTITUCION EDNOEDUCATIVA TECNICA NASAWE´SX FI´ZÑI</v>
          </cell>
          <cell r="D160"/>
          <cell r="E160"/>
          <cell r="F160">
            <v>89</v>
          </cell>
          <cell r="G160">
            <v>137</v>
          </cell>
          <cell r="H160">
            <v>114</v>
          </cell>
          <cell r="I160">
            <v>97</v>
          </cell>
          <cell r="J160">
            <v>81</v>
          </cell>
          <cell r="K160">
            <v>74</v>
          </cell>
          <cell r="L160">
            <v>47</v>
          </cell>
          <cell r="M160">
            <v>46</v>
          </cell>
          <cell r="N160">
            <v>28</v>
          </cell>
          <cell r="O160">
            <v>29</v>
          </cell>
          <cell r="P160">
            <v>16</v>
          </cell>
          <cell r="Q160">
            <v>18</v>
          </cell>
          <cell r="R160"/>
          <cell r="S160"/>
          <cell r="T160"/>
          <cell r="U160"/>
          <cell r="V160"/>
          <cell r="W160"/>
          <cell r="X160"/>
          <cell r="Y160"/>
          <cell r="Z160"/>
          <cell r="AA160">
            <v>776</v>
          </cell>
          <cell r="AB160">
            <v>776</v>
          </cell>
          <cell r="AC160">
            <v>0</v>
          </cell>
        </row>
        <row r="161">
          <cell r="B161">
            <v>273555000754</v>
          </cell>
          <cell r="C161" t="str">
            <v>INSTITUCION EDUCATIVA ANTONIO NARIÑO</v>
          </cell>
          <cell r="D161"/>
          <cell r="E161"/>
          <cell r="F161">
            <v>109</v>
          </cell>
          <cell r="G161">
            <v>164</v>
          </cell>
          <cell r="H161">
            <v>128</v>
          </cell>
          <cell r="I161">
            <v>98</v>
          </cell>
          <cell r="J161">
            <v>124</v>
          </cell>
          <cell r="K161">
            <v>115</v>
          </cell>
          <cell r="L161">
            <v>105</v>
          </cell>
          <cell r="M161">
            <v>116</v>
          </cell>
          <cell r="N161">
            <v>104</v>
          </cell>
          <cell r="O161">
            <v>72</v>
          </cell>
          <cell r="P161">
            <v>78</v>
          </cell>
          <cell r="Q161">
            <v>55</v>
          </cell>
          <cell r="R161"/>
          <cell r="S161"/>
          <cell r="T161">
            <v>3</v>
          </cell>
          <cell r="U161">
            <v>6</v>
          </cell>
          <cell r="V161">
            <v>23</v>
          </cell>
          <cell r="W161">
            <v>20</v>
          </cell>
          <cell r="X161">
            <v>12</v>
          </cell>
          <cell r="Y161">
            <v>50</v>
          </cell>
          <cell r="Z161"/>
          <cell r="AA161">
            <v>1382</v>
          </cell>
          <cell r="AB161">
            <v>1268</v>
          </cell>
          <cell r="AC161">
            <v>114</v>
          </cell>
        </row>
        <row r="162">
          <cell r="B162">
            <v>273555000924</v>
          </cell>
          <cell r="C162" t="str">
            <v>INSTITUCION EDUCATIVA BILBAO</v>
          </cell>
          <cell r="D162"/>
          <cell r="E162"/>
          <cell r="F162">
            <v>78</v>
          </cell>
          <cell r="G162">
            <v>135</v>
          </cell>
          <cell r="H162">
            <v>129</v>
          </cell>
          <cell r="I162">
            <v>88</v>
          </cell>
          <cell r="J162">
            <v>112</v>
          </cell>
          <cell r="K162">
            <v>94</v>
          </cell>
          <cell r="L162">
            <v>93</v>
          </cell>
          <cell r="M162">
            <v>83</v>
          </cell>
          <cell r="N162">
            <v>62</v>
          </cell>
          <cell r="O162">
            <v>26</v>
          </cell>
          <cell r="P162">
            <v>22</v>
          </cell>
          <cell r="Q162">
            <v>21</v>
          </cell>
          <cell r="R162"/>
          <cell r="S162"/>
          <cell r="T162"/>
          <cell r="U162"/>
          <cell r="V162">
            <v>41</v>
          </cell>
          <cell r="W162">
            <v>35</v>
          </cell>
          <cell r="X162">
            <v>14</v>
          </cell>
          <cell r="Y162">
            <v>24</v>
          </cell>
          <cell r="Z162"/>
          <cell r="AA162">
            <v>1057</v>
          </cell>
          <cell r="AB162">
            <v>943</v>
          </cell>
          <cell r="AC162">
            <v>114</v>
          </cell>
        </row>
        <row r="163">
          <cell r="B163">
            <v>173563000017</v>
          </cell>
          <cell r="C163" t="str">
            <v>INSTITUCION EDUCATIVA LUIS FELIPE PINTO</v>
          </cell>
          <cell r="D163"/>
          <cell r="E163"/>
          <cell r="F163">
            <v>72</v>
          </cell>
          <cell r="G163">
            <v>103</v>
          </cell>
          <cell r="H163">
            <v>76</v>
          </cell>
          <cell r="I163">
            <v>81</v>
          </cell>
          <cell r="J163">
            <v>88</v>
          </cell>
          <cell r="K163">
            <v>91</v>
          </cell>
          <cell r="L163">
            <v>120</v>
          </cell>
          <cell r="M163">
            <v>112</v>
          </cell>
          <cell r="N163">
            <v>107</v>
          </cell>
          <cell r="O163">
            <v>72</v>
          </cell>
          <cell r="P163">
            <v>65</v>
          </cell>
          <cell r="Q163">
            <v>79</v>
          </cell>
          <cell r="R163"/>
          <cell r="S163"/>
          <cell r="T163"/>
          <cell r="U163"/>
          <cell r="V163">
            <v>12</v>
          </cell>
          <cell r="W163">
            <v>18</v>
          </cell>
          <cell r="X163"/>
          <cell r="Y163">
            <v>17</v>
          </cell>
          <cell r="Z163"/>
          <cell r="AA163">
            <v>1113</v>
          </cell>
          <cell r="AB163">
            <v>1066</v>
          </cell>
          <cell r="AC163">
            <v>47</v>
          </cell>
        </row>
        <row r="164">
          <cell r="B164">
            <v>273563000534</v>
          </cell>
          <cell r="C164" t="str">
            <v>INSTITUCION EDUCATIVA JOSE CELESTINO MUTIS</v>
          </cell>
          <cell r="D164"/>
          <cell r="E164"/>
          <cell r="F164">
            <v>31</v>
          </cell>
          <cell r="G164">
            <v>37</v>
          </cell>
          <cell r="H164">
            <v>37</v>
          </cell>
          <cell r="I164">
            <v>31</v>
          </cell>
          <cell r="J164">
            <v>23</v>
          </cell>
          <cell r="K164">
            <v>37</v>
          </cell>
          <cell r="L164">
            <v>30</v>
          </cell>
          <cell r="M164">
            <v>34</v>
          </cell>
          <cell r="N164">
            <v>33</v>
          </cell>
          <cell r="O164">
            <v>19</v>
          </cell>
          <cell r="P164">
            <v>23</v>
          </cell>
          <cell r="Q164">
            <v>28</v>
          </cell>
          <cell r="R164"/>
          <cell r="S164"/>
          <cell r="T164"/>
          <cell r="U164"/>
          <cell r="V164"/>
          <cell r="W164"/>
          <cell r="X164"/>
          <cell r="Y164"/>
          <cell r="Z164"/>
          <cell r="AA164">
            <v>363</v>
          </cell>
          <cell r="AB164">
            <v>363</v>
          </cell>
          <cell r="AC164">
            <v>0</v>
          </cell>
        </row>
        <row r="165">
          <cell r="B165">
            <v>273563000615</v>
          </cell>
          <cell r="C165" t="str">
            <v>INSTITUCION EDUCATIVA ISLA DEL SOL</v>
          </cell>
          <cell r="D165"/>
          <cell r="E165"/>
          <cell r="F165">
            <v>16</v>
          </cell>
          <cell r="G165">
            <v>22</v>
          </cell>
          <cell r="H165">
            <v>16</v>
          </cell>
          <cell r="I165">
            <v>17</v>
          </cell>
          <cell r="J165">
            <v>14</v>
          </cell>
          <cell r="K165">
            <v>31</v>
          </cell>
          <cell r="L165">
            <v>20</v>
          </cell>
          <cell r="M165">
            <v>36</v>
          </cell>
          <cell r="N165">
            <v>19</v>
          </cell>
          <cell r="O165">
            <v>15</v>
          </cell>
          <cell r="P165">
            <v>23</v>
          </cell>
          <cell r="Q165">
            <v>18</v>
          </cell>
          <cell r="R165"/>
          <cell r="S165"/>
          <cell r="T165"/>
          <cell r="U165"/>
          <cell r="V165"/>
          <cell r="W165"/>
          <cell r="X165"/>
          <cell r="Y165"/>
          <cell r="Z165"/>
          <cell r="AA165">
            <v>247</v>
          </cell>
          <cell r="AB165">
            <v>247</v>
          </cell>
          <cell r="AC165">
            <v>0</v>
          </cell>
        </row>
        <row r="166">
          <cell r="B166">
            <v>173585000100</v>
          </cell>
          <cell r="C166" t="str">
            <v>INSTITUCION EDUCATIVA TECNICA PEREZ Y ALDANA</v>
          </cell>
          <cell r="D166"/>
          <cell r="E166"/>
          <cell r="F166">
            <v>149</v>
          </cell>
          <cell r="G166">
            <v>168</v>
          </cell>
          <cell r="H166">
            <v>196</v>
          </cell>
          <cell r="I166">
            <v>155</v>
          </cell>
          <cell r="J166">
            <v>166</v>
          </cell>
          <cell r="K166">
            <v>165</v>
          </cell>
          <cell r="L166">
            <v>181</v>
          </cell>
          <cell r="M166">
            <v>209</v>
          </cell>
          <cell r="N166">
            <v>169</v>
          </cell>
          <cell r="O166">
            <v>182</v>
          </cell>
          <cell r="P166">
            <v>163</v>
          </cell>
          <cell r="Q166">
            <v>146</v>
          </cell>
          <cell r="R166"/>
          <cell r="S166"/>
          <cell r="T166">
            <v>1</v>
          </cell>
          <cell r="U166">
            <v>11</v>
          </cell>
          <cell r="V166">
            <v>48</v>
          </cell>
          <cell r="W166">
            <v>45</v>
          </cell>
          <cell r="X166">
            <v>1</v>
          </cell>
          <cell r="Y166">
            <v>60</v>
          </cell>
          <cell r="Z166">
            <v>14</v>
          </cell>
          <cell r="AA166">
            <v>2229</v>
          </cell>
          <cell r="AB166">
            <v>2063</v>
          </cell>
          <cell r="AC166">
            <v>166</v>
          </cell>
        </row>
        <row r="167">
          <cell r="B167">
            <v>273585000082</v>
          </cell>
          <cell r="C167" t="str">
            <v>INSTITUCION EDUCATIVA TECNICA SANTA LUCIA</v>
          </cell>
          <cell r="D167"/>
          <cell r="E167"/>
          <cell r="F167">
            <v>41</v>
          </cell>
          <cell r="G167">
            <v>60</v>
          </cell>
          <cell r="H167">
            <v>52</v>
          </cell>
          <cell r="I167">
            <v>70</v>
          </cell>
          <cell r="J167">
            <v>57</v>
          </cell>
          <cell r="K167">
            <v>59</v>
          </cell>
          <cell r="L167">
            <v>39</v>
          </cell>
          <cell r="M167">
            <v>43</v>
          </cell>
          <cell r="N167">
            <v>33</v>
          </cell>
          <cell r="O167">
            <v>36</v>
          </cell>
          <cell r="P167">
            <v>38</v>
          </cell>
          <cell r="Q167">
            <v>31</v>
          </cell>
          <cell r="R167"/>
          <cell r="S167"/>
          <cell r="T167"/>
          <cell r="U167"/>
          <cell r="V167"/>
          <cell r="W167"/>
          <cell r="X167"/>
          <cell r="Y167"/>
          <cell r="Z167"/>
          <cell r="AA167">
            <v>559</v>
          </cell>
          <cell r="AB167">
            <v>559</v>
          </cell>
          <cell r="AC167">
            <v>0</v>
          </cell>
        </row>
        <row r="168">
          <cell r="B168">
            <v>273585000571</v>
          </cell>
          <cell r="C168" t="str">
            <v>INSTITUCION EDUCATIVA SAN JORGE</v>
          </cell>
          <cell r="D168"/>
          <cell r="E168"/>
          <cell r="F168">
            <v>12</v>
          </cell>
          <cell r="G168">
            <v>15</v>
          </cell>
          <cell r="H168">
            <v>12</v>
          </cell>
          <cell r="I168">
            <v>15</v>
          </cell>
          <cell r="J168">
            <v>13</v>
          </cell>
          <cell r="K168">
            <v>26</v>
          </cell>
          <cell r="L168">
            <v>27</v>
          </cell>
          <cell r="M168">
            <v>23</v>
          </cell>
          <cell r="N168">
            <v>13</v>
          </cell>
          <cell r="O168">
            <v>16</v>
          </cell>
          <cell r="P168">
            <v>21</v>
          </cell>
          <cell r="Q168">
            <v>14</v>
          </cell>
          <cell r="R168"/>
          <cell r="S168"/>
          <cell r="T168"/>
          <cell r="U168"/>
          <cell r="V168"/>
          <cell r="W168"/>
          <cell r="X168"/>
          <cell r="Y168"/>
          <cell r="Z168"/>
          <cell r="AA168">
            <v>207</v>
          </cell>
          <cell r="AB168">
            <v>207</v>
          </cell>
          <cell r="AC168">
            <v>0</v>
          </cell>
        </row>
        <row r="169">
          <cell r="B169">
            <v>273585000864</v>
          </cell>
          <cell r="C169" t="str">
            <v>INSTITUCION EDUCATIVA CAIRO SOCORRO</v>
          </cell>
          <cell r="D169"/>
          <cell r="E169"/>
          <cell r="F169">
            <v>15</v>
          </cell>
          <cell r="G169">
            <v>16</v>
          </cell>
          <cell r="H169">
            <v>24</v>
          </cell>
          <cell r="I169">
            <v>14</v>
          </cell>
          <cell r="J169">
            <v>11</v>
          </cell>
          <cell r="K169">
            <v>18</v>
          </cell>
          <cell r="L169">
            <v>32</v>
          </cell>
          <cell r="M169">
            <v>25</v>
          </cell>
          <cell r="N169">
            <v>36</v>
          </cell>
          <cell r="O169">
            <v>20</v>
          </cell>
          <cell r="P169">
            <v>21</v>
          </cell>
          <cell r="Q169">
            <v>17</v>
          </cell>
          <cell r="R169"/>
          <cell r="S169"/>
          <cell r="T169"/>
          <cell r="U169"/>
          <cell r="V169"/>
          <cell r="W169"/>
          <cell r="X169"/>
          <cell r="Y169"/>
          <cell r="Z169"/>
          <cell r="AA169">
            <v>249</v>
          </cell>
          <cell r="AB169">
            <v>249</v>
          </cell>
          <cell r="AC169">
            <v>0</v>
          </cell>
        </row>
        <row r="170">
          <cell r="B170">
            <v>273585000996</v>
          </cell>
          <cell r="C170" t="str">
            <v>INSTITUCION EDUCATIVA TECNICA TULIO VARON</v>
          </cell>
          <cell r="D170"/>
          <cell r="E170"/>
          <cell r="F170">
            <v>38</v>
          </cell>
          <cell r="G170">
            <v>32</v>
          </cell>
          <cell r="H170">
            <v>30</v>
          </cell>
          <cell r="I170">
            <v>27</v>
          </cell>
          <cell r="J170">
            <v>26</v>
          </cell>
          <cell r="K170">
            <v>27</v>
          </cell>
          <cell r="L170">
            <v>54</v>
          </cell>
          <cell r="M170">
            <v>50</v>
          </cell>
          <cell r="N170">
            <v>44</v>
          </cell>
          <cell r="O170">
            <v>49</v>
          </cell>
          <cell r="P170">
            <v>44</v>
          </cell>
          <cell r="Q170">
            <v>32</v>
          </cell>
          <cell r="R170"/>
          <cell r="S170"/>
          <cell r="T170"/>
          <cell r="U170"/>
          <cell r="V170"/>
          <cell r="W170"/>
          <cell r="X170"/>
          <cell r="Y170"/>
          <cell r="Z170"/>
          <cell r="AA170">
            <v>453</v>
          </cell>
          <cell r="AB170">
            <v>453</v>
          </cell>
          <cell r="AC170">
            <v>0</v>
          </cell>
        </row>
        <row r="171">
          <cell r="B171">
            <v>173616000022</v>
          </cell>
          <cell r="C171" t="str">
            <v>INSTITUCION EDUCATIVA TECNICA FRANCISCO JULIAN OLAYA</v>
          </cell>
          <cell r="D171"/>
          <cell r="E171"/>
          <cell r="F171">
            <v>62</v>
          </cell>
          <cell r="G171">
            <v>83</v>
          </cell>
          <cell r="H171">
            <v>86</v>
          </cell>
          <cell r="I171">
            <v>84</v>
          </cell>
          <cell r="J171">
            <v>71</v>
          </cell>
          <cell r="K171">
            <v>75</v>
          </cell>
          <cell r="L171">
            <v>66</v>
          </cell>
          <cell r="M171">
            <v>65</v>
          </cell>
          <cell r="N171">
            <v>66</v>
          </cell>
          <cell r="O171">
            <v>47</v>
          </cell>
          <cell r="P171">
            <v>54</v>
          </cell>
          <cell r="Q171">
            <v>53</v>
          </cell>
          <cell r="R171"/>
          <cell r="S171"/>
          <cell r="T171"/>
          <cell r="U171"/>
          <cell r="V171"/>
          <cell r="W171"/>
          <cell r="X171"/>
          <cell r="Y171"/>
          <cell r="Z171"/>
          <cell r="AA171">
            <v>812</v>
          </cell>
          <cell r="AB171">
            <v>812</v>
          </cell>
          <cell r="AC171">
            <v>0</v>
          </cell>
        </row>
        <row r="172">
          <cell r="B172">
            <v>173616000278</v>
          </cell>
          <cell r="C172" t="str">
            <v>INSTITUCION EDUCATIVA TECNICA GENERAL SANTANDER</v>
          </cell>
          <cell r="D172"/>
          <cell r="E172"/>
          <cell r="F172">
            <v>83</v>
          </cell>
          <cell r="G172">
            <v>118</v>
          </cell>
          <cell r="H172">
            <v>99</v>
          </cell>
          <cell r="I172">
            <v>93</v>
          </cell>
          <cell r="J172">
            <v>96</v>
          </cell>
          <cell r="K172">
            <v>94</v>
          </cell>
          <cell r="L172">
            <v>76</v>
          </cell>
          <cell r="M172">
            <v>82</v>
          </cell>
          <cell r="N172">
            <v>81</v>
          </cell>
          <cell r="O172">
            <v>55</v>
          </cell>
          <cell r="P172">
            <v>33</v>
          </cell>
          <cell r="Q172">
            <v>34</v>
          </cell>
          <cell r="R172"/>
          <cell r="S172"/>
          <cell r="T172"/>
          <cell r="U172"/>
          <cell r="V172">
            <v>20</v>
          </cell>
          <cell r="W172">
            <v>15</v>
          </cell>
          <cell r="X172"/>
          <cell r="Y172">
            <v>22</v>
          </cell>
          <cell r="Z172"/>
          <cell r="AA172">
            <v>1001</v>
          </cell>
          <cell r="AB172">
            <v>944</v>
          </cell>
          <cell r="AC172">
            <v>57</v>
          </cell>
        </row>
        <row r="173">
          <cell r="B173">
            <v>273616000094</v>
          </cell>
          <cell r="C173" t="str">
            <v>INSTITUCION EDUCATIVA JOSE MARIA CORDOBA</v>
          </cell>
          <cell r="D173"/>
          <cell r="E173"/>
          <cell r="F173">
            <v>23</v>
          </cell>
          <cell r="G173">
            <v>52</v>
          </cell>
          <cell r="H173">
            <v>45</v>
          </cell>
          <cell r="I173">
            <v>40</v>
          </cell>
          <cell r="J173">
            <v>41</v>
          </cell>
          <cell r="K173">
            <v>26</v>
          </cell>
          <cell r="L173">
            <v>22</v>
          </cell>
          <cell r="M173">
            <v>24</v>
          </cell>
          <cell r="N173">
            <v>10</v>
          </cell>
          <cell r="O173">
            <v>17</v>
          </cell>
          <cell r="P173">
            <v>13</v>
          </cell>
          <cell r="Q173">
            <v>6</v>
          </cell>
          <cell r="R173"/>
          <cell r="S173"/>
          <cell r="T173"/>
          <cell r="U173"/>
          <cell r="V173">
            <v>8</v>
          </cell>
          <cell r="W173">
            <v>19</v>
          </cell>
          <cell r="X173">
            <v>4</v>
          </cell>
          <cell r="Y173"/>
          <cell r="Z173"/>
          <cell r="AA173">
            <v>350</v>
          </cell>
          <cell r="AB173">
            <v>319</v>
          </cell>
          <cell r="AC173">
            <v>31</v>
          </cell>
        </row>
        <row r="174">
          <cell r="B174">
            <v>273616000141</v>
          </cell>
          <cell r="C174" t="str">
            <v>INSTITUCION EDUCATIVA TECNICA AGROPECUARIA SAN RAFAEL</v>
          </cell>
          <cell r="D174"/>
          <cell r="E174"/>
          <cell r="F174">
            <v>130</v>
          </cell>
          <cell r="G174">
            <v>171</v>
          </cell>
          <cell r="H174">
            <v>145</v>
          </cell>
          <cell r="I174">
            <v>115</v>
          </cell>
          <cell r="J174">
            <v>141</v>
          </cell>
          <cell r="K174">
            <v>124</v>
          </cell>
          <cell r="L174">
            <v>136</v>
          </cell>
          <cell r="M174">
            <v>117</v>
          </cell>
          <cell r="N174">
            <v>119</v>
          </cell>
          <cell r="O174">
            <v>74</v>
          </cell>
          <cell r="P174">
            <v>92</v>
          </cell>
          <cell r="Q174">
            <v>55</v>
          </cell>
          <cell r="R174"/>
          <cell r="S174"/>
          <cell r="T174">
            <v>11</v>
          </cell>
          <cell r="U174">
            <v>11</v>
          </cell>
          <cell r="V174">
            <v>55</v>
          </cell>
          <cell r="W174">
            <v>39</v>
          </cell>
          <cell r="X174">
            <v>9</v>
          </cell>
          <cell r="Y174">
            <v>30</v>
          </cell>
          <cell r="Z174"/>
          <cell r="AA174">
            <v>1574</v>
          </cell>
          <cell r="AB174">
            <v>1419</v>
          </cell>
          <cell r="AC174">
            <v>155</v>
          </cell>
        </row>
        <row r="175">
          <cell r="B175">
            <v>273616000302</v>
          </cell>
          <cell r="C175" t="str">
            <v>INSTITUCION EDUCATIVA EL QUEBRADON</v>
          </cell>
          <cell r="D175"/>
          <cell r="E175"/>
          <cell r="F175">
            <v>33</v>
          </cell>
          <cell r="G175">
            <v>38</v>
          </cell>
          <cell r="H175">
            <v>32</v>
          </cell>
          <cell r="I175">
            <v>30</v>
          </cell>
          <cell r="J175">
            <v>38</v>
          </cell>
          <cell r="K175">
            <v>40</v>
          </cell>
          <cell r="L175">
            <v>47</v>
          </cell>
          <cell r="M175">
            <v>27</v>
          </cell>
          <cell r="N175">
            <v>41</v>
          </cell>
          <cell r="O175">
            <v>29</v>
          </cell>
          <cell r="P175">
            <v>30</v>
          </cell>
          <cell r="Q175">
            <v>20</v>
          </cell>
          <cell r="R175"/>
          <cell r="S175"/>
          <cell r="T175"/>
          <cell r="U175"/>
          <cell r="V175"/>
          <cell r="W175"/>
          <cell r="X175"/>
          <cell r="Y175"/>
          <cell r="Z175"/>
          <cell r="AA175">
            <v>405</v>
          </cell>
          <cell r="AB175">
            <v>405</v>
          </cell>
          <cell r="AC175">
            <v>0</v>
          </cell>
        </row>
        <row r="176">
          <cell r="B176">
            <v>273616000892</v>
          </cell>
          <cell r="C176" t="str">
            <v>INSTITUCION EDUCATIVA JESUS ANTONIO AMEZQUITA</v>
          </cell>
          <cell r="D176"/>
          <cell r="E176"/>
          <cell r="F176">
            <v>63</v>
          </cell>
          <cell r="G176">
            <v>103</v>
          </cell>
          <cell r="H176">
            <v>88</v>
          </cell>
          <cell r="I176">
            <v>72</v>
          </cell>
          <cell r="J176">
            <v>68</v>
          </cell>
          <cell r="K176">
            <v>73</v>
          </cell>
          <cell r="L176">
            <v>47</v>
          </cell>
          <cell r="M176">
            <v>28</v>
          </cell>
          <cell r="N176">
            <v>18</v>
          </cell>
          <cell r="O176">
            <v>18</v>
          </cell>
          <cell r="P176">
            <v>16</v>
          </cell>
          <cell r="Q176">
            <v>5</v>
          </cell>
          <cell r="R176"/>
          <cell r="S176"/>
          <cell r="T176">
            <v>6</v>
          </cell>
          <cell r="U176">
            <v>3</v>
          </cell>
          <cell r="V176">
            <v>10</v>
          </cell>
          <cell r="W176">
            <v>9</v>
          </cell>
          <cell r="X176">
            <v>9</v>
          </cell>
          <cell r="Y176"/>
          <cell r="Z176"/>
          <cell r="AA176">
            <v>636</v>
          </cell>
          <cell r="AB176">
            <v>599</v>
          </cell>
          <cell r="AC176">
            <v>37</v>
          </cell>
        </row>
        <row r="177">
          <cell r="B177">
            <v>273616001902</v>
          </cell>
          <cell r="C177" t="str">
            <v>INSTITUCION EDUCATIVA LUIS ERNESTO VANEGAS NEIRA</v>
          </cell>
          <cell r="D177"/>
          <cell r="E177"/>
          <cell r="F177">
            <v>15</v>
          </cell>
          <cell r="G177">
            <v>45</v>
          </cell>
          <cell r="H177">
            <v>43</v>
          </cell>
          <cell r="I177">
            <v>21</v>
          </cell>
          <cell r="J177">
            <v>28</v>
          </cell>
          <cell r="K177">
            <v>37</v>
          </cell>
          <cell r="L177">
            <v>32</v>
          </cell>
          <cell r="M177">
            <v>10</v>
          </cell>
          <cell r="N177">
            <v>18</v>
          </cell>
          <cell r="O177">
            <v>12</v>
          </cell>
          <cell r="P177">
            <v>14</v>
          </cell>
          <cell r="Q177">
            <v>10</v>
          </cell>
          <cell r="R177"/>
          <cell r="S177"/>
          <cell r="T177"/>
          <cell r="U177"/>
          <cell r="V177"/>
          <cell r="W177"/>
          <cell r="X177"/>
          <cell r="Y177"/>
          <cell r="Z177"/>
          <cell r="AA177">
            <v>285</v>
          </cell>
          <cell r="AB177">
            <v>285</v>
          </cell>
          <cell r="AC177">
            <v>0</v>
          </cell>
        </row>
        <row r="178">
          <cell r="B178">
            <v>273622000268</v>
          </cell>
          <cell r="C178" t="str">
            <v>INSTITUCION EDUCATIVA MANUEL ELKIN PATARROYO</v>
          </cell>
          <cell r="D178"/>
          <cell r="E178"/>
          <cell r="F178">
            <v>17</v>
          </cell>
          <cell r="G178">
            <v>35</v>
          </cell>
          <cell r="H178">
            <v>54</v>
          </cell>
          <cell r="I178">
            <v>32</v>
          </cell>
          <cell r="J178">
            <v>21</v>
          </cell>
          <cell r="K178">
            <v>33</v>
          </cell>
          <cell r="L178">
            <v>44</v>
          </cell>
          <cell r="M178">
            <v>30</v>
          </cell>
          <cell r="N178">
            <v>32</v>
          </cell>
          <cell r="O178">
            <v>30</v>
          </cell>
          <cell r="P178">
            <v>25</v>
          </cell>
          <cell r="Q178">
            <v>28</v>
          </cell>
          <cell r="R178"/>
          <cell r="S178"/>
          <cell r="T178">
            <v>1</v>
          </cell>
          <cell r="U178"/>
          <cell r="V178">
            <v>5</v>
          </cell>
          <cell r="W178">
            <v>3</v>
          </cell>
          <cell r="X178"/>
          <cell r="Y178"/>
          <cell r="Z178"/>
          <cell r="AA178">
            <v>390</v>
          </cell>
          <cell r="AB178">
            <v>381</v>
          </cell>
          <cell r="AC178">
            <v>9</v>
          </cell>
        </row>
        <row r="179">
          <cell r="B179">
            <v>273622000683</v>
          </cell>
          <cell r="C179" t="str">
            <v>INSTITUCION EDUCATIVA TECNICA LA VOZ DE LA TIERRA</v>
          </cell>
          <cell r="D179"/>
          <cell r="E179"/>
          <cell r="F179">
            <v>52</v>
          </cell>
          <cell r="G179">
            <v>71</v>
          </cell>
          <cell r="H179">
            <v>62</v>
          </cell>
          <cell r="I179">
            <v>64</v>
          </cell>
          <cell r="J179">
            <v>66</v>
          </cell>
          <cell r="K179">
            <v>75</v>
          </cell>
          <cell r="L179">
            <v>70</v>
          </cell>
          <cell r="M179">
            <v>62</v>
          </cell>
          <cell r="N179">
            <v>56</v>
          </cell>
          <cell r="O179">
            <v>45</v>
          </cell>
          <cell r="P179">
            <v>43</v>
          </cell>
          <cell r="Q179">
            <v>35</v>
          </cell>
          <cell r="R179"/>
          <cell r="S179"/>
          <cell r="T179"/>
          <cell r="U179"/>
          <cell r="V179">
            <v>9</v>
          </cell>
          <cell r="W179">
            <v>6</v>
          </cell>
          <cell r="X179"/>
          <cell r="Y179">
            <v>13</v>
          </cell>
          <cell r="Z179"/>
          <cell r="AA179">
            <v>729</v>
          </cell>
          <cell r="AB179">
            <v>701</v>
          </cell>
          <cell r="AC179">
            <v>28</v>
          </cell>
        </row>
        <row r="180">
          <cell r="B180">
            <v>173624000015</v>
          </cell>
          <cell r="C180" t="str">
            <v>INSTITUCION EDUCATIVA FRANCISCO DE MIRANDA</v>
          </cell>
          <cell r="D180"/>
          <cell r="E180"/>
          <cell r="F180">
            <v>116</v>
          </cell>
          <cell r="G180">
            <v>154</v>
          </cell>
          <cell r="H180">
            <v>146</v>
          </cell>
          <cell r="I180">
            <v>132</v>
          </cell>
          <cell r="J180">
            <v>180</v>
          </cell>
          <cell r="K180">
            <v>154</v>
          </cell>
          <cell r="L180">
            <v>189</v>
          </cell>
          <cell r="M180">
            <v>161</v>
          </cell>
          <cell r="N180">
            <v>151</v>
          </cell>
          <cell r="O180">
            <v>132</v>
          </cell>
          <cell r="P180">
            <v>112</v>
          </cell>
          <cell r="Q180">
            <v>128</v>
          </cell>
          <cell r="R180"/>
          <cell r="S180"/>
          <cell r="T180"/>
          <cell r="U180"/>
          <cell r="V180">
            <v>57</v>
          </cell>
          <cell r="W180">
            <v>100</v>
          </cell>
          <cell r="X180">
            <v>4</v>
          </cell>
          <cell r="Y180">
            <v>119</v>
          </cell>
          <cell r="Z180"/>
          <cell r="AA180">
            <v>2035</v>
          </cell>
          <cell r="AB180">
            <v>1755</v>
          </cell>
          <cell r="AC180">
            <v>280</v>
          </cell>
        </row>
        <row r="181">
          <cell r="B181">
            <v>173624001704</v>
          </cell>
          <cell r="C181" t="str">
            <v>INSTITUCION EDUCATIVA TECNICA LA CEIBA</v>
          </cell>
          <cell r="D181"/>
          <cell r="E181"/>
          <cell r="F181">
            <v>18</v>
          </cell>
          <cell r="G181">
            <v>52</v>
          </cell>
          <cell r="H181">
            <v>43</v>
          </cell>
          <cell r="I181">
            <v>39</v>
          </cell>
          <cell r="J181">
            <v>43</v>
          </cell>
          <cell r="K181">
            <v>43</v>
          </cell>
          <cell r="L181">
            <v>64</v>
          </cell>
          <cell r="M181">
            <v>58</v>
          </cell>
          <cell r="N181">
            <v>59</v>
          </cell>
          <cell r="O181">
            <v>46</v>
          </cell>
          <cell r="P181">
            <v>41</v>
          </cell>
          <cell r="Q181">
            <v>36</v>
          </cell>
          <cell r="R181"/>
          <cell r="S181"/>
          <cell r="T181"/>
          <cell r="U181"/>
          <cell r="V181"/>
          <cell r="W181"/>
          <cell r="X181"/>
          <cell r="Y181"/>
          <cell r="Z181"/>
          <cell r="AA181">
            <v>542</v>
          </cell>
          <cell r="AB181">
            <v>542</v>
          </cell>
          <cell r="AC181">
            <v>0</v>
          </cell>
        </row>
        <row r="182">
          <cell r="B182">
            <v>273624000389</v>
          </cell>
          <cell r="C182" t="str">
            <v>INSTITUCION EDUCATIVA LA LUISA</v>
          </cell>
          <cell r="D182"/>
          <cell r="E182"/>
          <cell r="F182">
            <v>27</v>
          </cell>
          <cell r="G182">
            <v>51</v>
          </cell>
          <cell r="H182">
            <v>33</v>
          </cell>
          <cell r="I182">
            <v>36</v>
          </cell>
          <cell r="J182">
            <v>49</v>
          </cell>
          <cell r="K182">
            <v>56</v>
          </cell>
          <cell r="L182">
            <v>45</v>
          </cell>
          <cell r="M182">
            <v>47</v>
          </cell>
          <cell r="N182">
            <v>39</v>
          </cell>
          <cell r="O182">
            <v>35</v>
          </cell>
          <cell r="P182">
            <v>30</v>
          </cell>
          <cell r="Q182">
            <v>16</v>
          </cell>
          <cell r="R182"/>
          <cell r="S182"/>
          <cell r="T182"/>
          <cell r="U182"/>
          <cell r="V182"/>
          <cell r="W182"/>
          <cell r="X182"/>
          <cell r="Y182"/>
          <cell r="Z182"/>
          <cell r="AA182">
            <v>464</v>
          </cell>
          <cell r="AB182">
            <v>464</v>
          </cell>
          <cell r="AC182">
            <v>0</v>
          </cell>
        </row>
        <row r="183">
          <cell r="B183">
            <v>273624000524</v>
          </cell>
          <cell r="C183" t="str">
            <v>INSTITUCION EDUCATIVA LA REFORMA</v>
          </cell>
          <cell r="D183"/>
          <cell r="E183"/>
          <cell r="F183">
            <v>40</v>
          </cell>
          <cell r="G183">
            <v>53</v>
          </cell>
          <cell r="H183">
            <v>47</v>
          </cell>
          <cell r="I183">
            <v>42</v>
          </cell>
          <cell r="J183">
            <v>56</v>
          </cell>
          <cell r="K183">
            <v>42</v>
          </cell>
          <cell r="L183">
            <v>39</v>
          </cell>
          <cell r="M183">
            <v>38</v>
          </cell>
          <cell r="N183">
            <v>36</v>
          </cell>
          <cell r="O183">
            <v>27</v>
          </cell>
          <cell r="P183">
            <v>21</v>
          </cell>
          <cell r="Q183">
            <v>28</v>
          </cell>
          <cell r="R183"/>
          <cell r="S183"/>
          <cell r="T183"/>
          <cell r="U183"/>
          <cell r="V183"/>
          <cell r="W183"/>
          <cell r="X183"/>
          <cell r="Y183"/>
          <cell r="Z183"/>
          <cell r="AA183">
            <v>469</v>
          </cell>
          <cell r="AB183">
            <v>469</v>
          </cell>
          <cell r="AC183">
            <v>0</v>
          </cell>
        </row>
        <row r="184">
          <cell r="B184">
            <v>273624000541</v>
          </cell>
          <cell r="C184" t="str">
            <v>INSTITUCION EDUCATIVA RIOMANSO</v>
          </cell>
          <cell r="D184"/>
          <cell r="E184"/>
          <cell r="F184">
            <v>30</v>
          </cell>
          <cell r="G184">
            <v>30</v>
          </cell>
          <cell r="H184">
            <v>27</v>
          </cell>
          <cell r="I184">
            <v>15</v>
          </cell>
          <cell r="J184">
            <v>25</v>
          </cell>
          <cell r="K184">
            <v>24</v>
          </cell>
          <cell r="L184">
            <v>14</v>
          </cell>
          <cell r="M184">
            <v>17</v>
          </cell>
          <cell r="N184">
            <v>26</v>
          </cell>
          <cell r="O184">
            <v>13</v>
          </cell>
          <cell r="P184">
            <v>10</v>
          </cell>
          <cell r="Q184">
            <v>9</v>
          </cell>
          <cell r="R184"/>
          <cell r="S184"/>
          <cell r="T184"/>
          <cell r="U184"/>
          <cell r="V184"/>
          <cell r="W184"/>
          <cell r="X184"/>
          <cell r="Y184"/>
          <cell r="Z184"/>
          <cell r="AA184">
            <v>240</v>
          </cell>
          <cell r="AB184">
            <v>240</v>
          </cell>
          <cell r="AC184">
            <v>0</v>
          </cell>
        </row>
        <row r="185">
          <cell r="B185">
            <v>273624000583</v>
          </cell>
          <cell r="C185" t="str">
            <v>INSTITUCION EDUCATIVA JULIO ERNESTO ANDRADE</v>
          </cell>
          <cell r="D185"/>
          <cell r="E185"/>
          <cell r="F185">
            <v>19</v>
          </cell>
          <cell r="G185">
            <v>22</v>
          </cell>
          <cell r="H185">
            <v>26</v>
          </cell>
          <cell r="I185">
            <v>22</v>
          </cell>
          <cell r="J185">
            <v>21</v>
          </cell>
          <cell r="K185">
            <v>24</v>
          </cell>
          <cell r="L185">
            <v>19</v>
          </cell>
          <cell r="M185">
            <v>26</v>
          </cell>
          <cell r="N185">
            <v>24</v>
          </cell>
          <cell r="O185">
            <v>16</v>
          </cell>
          <cell r="P185">
            <v>14</v>
          </cell>
          <cell r="Q185">
            <v>6</v>
          </cell>
          <cell r="R185"/>
          <cell r="S185"/>
          <cell r="T185"/>
          <cell r="U185"/>
          <cell r="V185"/>
          <cell r="W185"/>
          <cell r="X185"/>
          <cell r="Y185"/>
          <cell r="Z185"/>
          <cell r="AA185">
            <v>239</v>
          </cell>
          <cell r="AB185">
            <v>239</v>
          </cell>
          <cell r="AC185">
            <v>0</v>
          </cell>
        </row>
        <row r="186">
          <cell r="B186">
            <v>273624001181</v>
          </cell>
          <cell r="C186" t="str">
            <v>INSTITUCION EDUCATIVA LA LIBERTAD</v>
          </cell>
          <cell r="D186"/>
          <cell r="E186"/>
          <cell r="F186">
            <v>24</v>
          </cell>
          <cell r="G186">
            <v>38</v>
          </cell>
          <cell r="H186">
            <v>31</v>
          </cell>
          <cell r="I186">
            <v>31</v>
          </cell>
          <cell r="J186">
            <v>32</v>
          </cell>
          <cell r="K186">
            <v>38</v>
          </cell>
          <cell r="L186">
            <v>44</v>
          </cell>
          <cell r="M186">
            <v>40</v>
          </cell>
          <cell r="N186">
            <v>42</v>
          </cell>
          <cell r="O186">
            <v>48</v>
          </cell>
          <cell r="P186">
            <v>27</v>
          </cell>
          <cell r="Q186">
            <v>19</v>
          </cell>
          <cell r="R186"/>
          <cell r="S186"/>
          <cell r="T186"/>
          <cell r="U186"/>
          <cell r="V186"/>
          <cell r="W186"/>
          <cell r="X186"/>
          <cell r="Y186"/>
          <cell r="Z186"/>
          <cell r="AA186">
            <v>414</v>
          </cell>
          <cell r="AB186">
            <v>414</v>
          </cell>
          <cell r="AC186">
            <v>0</v>
          </cell>
        </row>
        <row r="187">
          <cell r="B187">
            <v>273624001199</v>
          </cell>
          <cell r="C187" t="str">
            <v>INSTITUCION EDUCATIVA LA FLORIDA</v>
          </cell>
          <cell r="D187"/>
          <cell r="E187"/>
          <cell r="F187">
            <v>38</v>
          </cell>
          <cell r="G187">
            <v>54</v>
          </cell>
          <cell r="H187">
            <v>52</v>
          </cell>
          <cell r="I187">
            <v>53</v>
          </cell>
          <cell r="J187">
            <v>53</v>
          </cell>
          <cell r="K187">
            <v>59</v>
          </cell>
          <cell r="L187">
            <v>49</v>
          </cell>
          <cell r="M187">
            <v>32</v>
          </cell>
          <cell r="N187">
            <v>23</v>
          </cell>
          <cell r="O187">
            <v>23</v>
          </cell>
          <cell r="P187">
            <v>8</v>
          </cell>
          <cell r="Q187">
            <v>20</v>
          </cell>
          <cell r="R187"/>
          <cell r="S187"/>
          <cell r="T187"/>
          <cell r="U187"/>
          <cell r="V187"/>
          <cell r="W187"/>
          <cell r="X187"/>
          <cell r="Y187"/>
          <cell r="Z187"/>
          <cell r="AA187">
            <v>464</v>
          </cell>
          <cell r="AB187">
            <v>464</v>
          </cell>
          <cell r="AC187">
            <v>0</v>
          </cell>
        </row>
        <row r="188">
          <cell r="B188">
            <v>273624001261</v>
          </cell>
          <cell r="C188" t="str">
            <v>INSTITUCION EDUCATIVA TECNICA FELIPE SALAME</v>
          </cell>
          <cell r="D188"/>
          <cell r="E188"/>
          <cell r="F188">
            <v>25</v>
          </cell>
          <cell r="G188">
            <v>27</v>
          </cell>
          <cell r="H188">
            <v>27</v>
          </cell>
          <cell r="I188">
            <v>26</v>
          </cell>
          <cell r="J188">
            <v>27</v>
          </cell>
          <cell r="K188">
            <v>23</v>
          </cell>
          <cell r="L188">
            <v>28</v>
          </cell>
          <cell r="M188">
            <v>24</v>
          </cell>
          <cell r="N188">
            <v>18</v>
          </cell>
          <cell r="O188">
            <v>16</v>
          </cell>
          <cell r="P188">
            <v>19</v>
          </cell>
          <cell r="Q188">
            <v>16</v>
          </cell>
          <cell r="R188"/>
          <cell r="S188"/>
          <cell r="T188"/>
          <cell r="U188"/>
          <cell r="V188"/>
          <cell r="W188"/>
          <cell r="X188"/>
          <cell r="Y188"/>
          <cell r="Z188"/>
          <cell r="AA188">
            <v>276</v>
          </cell>
          <cell r="AB188">
            <v>276</v>
          </cell>
          <cell r="AC188">
            <v>0</v>
          </cell>
        </row>
        <row r="189">
          <cell r="B189">
            <v>173671000201</v>
          </cell>
          <cell r="C189" t="str">
            <v>INSTITUCION EDUCATIVA CENTRAL</v>
          </cell>
          <cell r="D189"/>
          <cell r="E189"/>
          <cell r="F189">
            <v>78</v>
          </cell>
          <cell r="G189">
            <v>107</v>
          </cell>
          <cell r="H189">
            <v>87</v>
          </cell>
          <cell r="I189">
            <v>85</v>
          </cell>
          <cell r="J189">
            <v>94</v>
          </cell>
          <cell r="K189">
            <v>118</v>
          </cell>
          <cell r="L189">
            <v>127</v>
          </cell>
          <cell r="M189">
            <v>92</v>
          </cell>
          <cell r="N189">
            <v>106</v>
          </cell>
          <cell r="O189">
            <v>85</v>
          </cell>
          <cell r="P189">
            <v>75</v>
          </cell>
          <cell r="Q189">
            <v>79</v>
          </cell>
          <cell r="R189"/>
          <cell r="S189"/>
          <cell r="T189"/>
          <cell r="U189"/>
          <cell r="V189"/>
          <cell r="W189"/>
          <cell r="X189"/>
          <cell r="Y189"/>
          <cell r="Z189"/>
          <cell r="AA189">
            <v>1133</v>
          </cell>
          <cell r="AB189">
            <v>1133</v>
          </cell>
          <cell r="AC189">
            <v>0</v>
          </cell>
        </row>
        <row r="190">
          <cell r="B190">
            <v>173671000228</v>
          </cell>
          <cell r="C190" t="str">
            <v>INSTITUCION EDUCATIVA TECNICA GENERAL ROBERTO LEYVA SEDE CAMPESTRE (GENERAL ROBERTO LEYVA)</v>
          </cell>
          <cell r="D190"/>
          <cell r="E190"/>
          <cell r="F190">
            <v>64</v>
          </cell>
          <cell r="G190">
            <v>81</v>
          </cell>
          <cell r="H190">
            <v>99</v>
          </cell>
          <cell r="I190">
            <v>99</v>
          </cell>
          <cell r="J190">
            <v>101</v>
          </cell>
          <cell r="K190">
            <v>75</v>
          </cell>
          <cell r="L190">
            <v>92</v>
          </cell>
          <cell r="M190">
            <v>102</v>
          </cell>
          <cell r="N190">
            <v>98</v>
          </cell>
          <cell r="O190">
            <v>110</v>
          </cell>
          <cell r="P190">
            <v>87</v>
          </cell>
          <cell r="Q190">
            <v>77</v>
          </cell>
          <cell r="R190"/>
          <cell r="S190"/>
          <cell r="T190"/>
          <cell r="U190">
            <v>11</v>
          </cell>
          <cell r="V190">
            <v>20</v>
          </cell>
          <cell r="W190">
            <v>24</v>
          </cell>
          <cell r="X190"/>
          <cell r="Y190">
            <v>21</v>
          </cell>
          <cell r="Z190"/>
          <cell r="AA190">
            <v>1161</v>
          </cell>
          <cell r="AB190">
            <v>1085</v>
          </cell>
          <cell r="AC190">
            <v>76</v>
          </cell>
        </row>
        <row r="191">
          <cell r="B191">
            <v>273671000320</v>
          </cell>
          <cell r="C191" t="str">
            <v>INSTITUCION EDUCATIVA PAPAGALA</v>
          </cell>
          <cell r="D191"/>
          <cell r="E191"/>
          <cell r="F191">
            <v>11</v>
          </cell>
          <cell r="G191">
            <v>6</v>
          </cell>
          <cell r="H191">
            <v>11</v>
          </cell>
          <cell r="I191">
            <v>14</v>
          </cell>
          <cell r="J191">
            <v>13</v>
          </cell>
          <cell r="K191">
            <v>19</v>
          </cell>
          <cell r="L191">
            <v>15</v>
          </cell>
          <cell r="M191">
            <v>18</v>
          </cell>
          <cell r="N191">
            <v>10</v>
          </cell>
          <cell r="O191">
            <v>19</v>
          </cell>
          <cell r="P191">
            <v>9</v>
          </cell>
          <cell r="Q191">
            <v>14</v>
          </cell>
          <cell r="R191"/>
          <cell r="S191"/>
          <cell r="T191"/>
          <cell r="U191"/>
          <cell r="V191"/>
          <cell r="W191"/>
          <cell r="X191"/>
          <cell r="Y191"/>
          <cell r="Z191"/>
          <cell r="AA191">
            <v>159</v>
          </cell>
          <cell r="AB191">
            <v>159</v>
          </cell>
          <cell r="AC191">
            <v>0</v>
          </cell>
        </row>
        <row r="192">
          <cell r="B192">
            <v>173675000010</v>
          </cell>
          <cell r="C192" t="str">
            <v>INSTITUCION EDUCATIVA JOSE MARIA CARBONELL</v>
          </cell>
          <cell r="D192"/>
          <cell r="E192"/>
          <cell r="F192">
            <v>97</v>
          </cell>
          <cell r="G192">
            <v>125</v>
          </cell>
          <cell r="H192">
            <v>116</v>
          </cell>
          <cell r="I192">
            <v>112</v>
          </cell>
          <cell r="J192">
            <v>130</v>
          </cell>
          <cell r="K192">
            <v>126</v>
          </cell>
          <cell r="L192">
            <v>148</v>
          </cell>
          <cell r="M192">
            <v>148</v>
          </cell>
          <cell r="N192">
            <v>125</v>
          </cell>
          <cell r="O192">
            <v>124</v>
          </cell>
          <cell r="P192">
            <v>92</v>
          </cell>
          <cell r="Q192">
            <v>75</v>
          </cell>
          <cell r="R192"/>
          <cell r="S192"/>
          <cell r="T192"/>
          <cell r="U192">
            <v>3</v>
          </cell>
          <cell r="V192">
            <v>13</v>
          </cell>
          <cell r="W192">
            <v>24</v>
          </cell>
          <cell r="X192">
            <v>2</v>
          </cell>
          <cell r="Y192">
            <v>14</v>
          </cell>
          <cell r="Z192"/>
          <cell r="AA192">
            <v>1474</v>
          </cell>
          <cell r="AB192">
            <v>1418</v>
          </cell>
          <cell r="AC192">
            <v>56</v>
          </cell>
        </row>
        <row r="193">
          <cell r="B193">
            <v>273675000537</v>
          </cell>
          <cell r="C193" t="str">
            <v>INSTITUCION EDUCATIVA PABLO VI</v>
          </cell>
          <cell r="D193"/>
          <cell r="E193"/>
          <cell r="F193">
            <v>62</v>
          </cell>
          <cell r="G193">
            <v>68</v>
          </cell>
          <cell r="H193">
            <v>67</v>
          </cell>
          <cell r="I193">
            <v>59</v>
          </cell>
          <cell r="J193">
            <v>60</v>
          </cell>
          <cell r="K193">
            <v>57</v>
          </cell>
          <cell r="L193">
            <v>72</v>
          </cell>
          <cell r="M193">
            <v>66</v>
          </cell>
          <cell r="N193">
            <v>77</v>
          </cell>
          <cell r="O193">
            <v>49</v>
          </cell>
          <cell r="P193">
            <v>43</v>
          </cell>
          <cell r="Q193">
            <v>38</v>
          </cell>
          <cell r="R193"/>
          <cell r="S193"/>
          <cell r="T193"/>
          <cell r="U193"/>
          <cell r="V193">
            <v>74</v>
          </cell>
          <cell r="W193">
            <v>63</v>
          </cell>
          <cell r="X193">
            <v>2</v>
          </cell>
          <cell r="Y193">
            <v>33</v>
          </cell>
          <cell r="Z193"/>
          <cell r="AA193">
            <v>890</v>
          </cell>
          <cell r="AB193">
            <v>718</v>
          </cell>
          <cell r="AC193">
            <v>172</v>
          </cell>
        </row>
        <row r="194">
          <cell r="B194">
            <v>273675000839</v>
          </cell>
          <cell r="C194" t="str">
            <v>INSTITUCION EDUCATIVA SAN JOSE DE TETUAN</v>
          </cell>
          <cell r="D194"/>
          <cell r="E194"/>
          <cell r="F194">
            <v>16</v>
          </cell>
          <cell r="G194">
            <v>34</v>
          </cell>
          <cell r="H194">
            <v>35</v>
          </cell>
          <cell r="I194">
            <v>24</v>
          </cell>
          <cell r="J194">
            <v>33</v>
          </cell>
          <cell r="K194">
            <v>20</v>
          </cell>
          <cell r="L194">
            <v>30</v>
          </cell>
          <cell r="M194">
            <v>31</v>
          </cell>
          <cell r="N194">
            <v>32</v>
          </cell>
          <cell r="O194">
            <v>14</v>
          </cell>
          <cell r="P194">
            <v>8</v>
          </cell>
          <cell r="Q194">
            <v>13</v>
          </cell>
          <cell r="R194"/>
          <cell r="S194"/>
          <cell r="T194"/>
          <cell r="U194"/>
          <cell r="V194"/>
          <cell r="W194"/>
          <cell r="X194"/>
          <cell r="Y194"/>
          <cell r="Z194"/>
          <cell r="AA194">
            <v>290</v>
          </cell>
          <cell r="AB194">
            <v>290</v>
          </cell>
          <cell r="AC194">
            <v>0</v>
          </cell>
        </row>
        <row r="195">
          <cell r="B195">
            <v>273675000847</v>
          </cell>
          <cell r="C195" t="str">
            <v>INSTITUCION EDUCATIVA DOMINGO SAVIO</v>
          </cell>
          <cell r="D195"/>
          <cell r="E195"/>
          <cell r="F195">
            <v>39</v>
          </cell>
          <cell r="G195">
            <v>35</v>
          </cell>
          <cell r="H195">
            <v>38</v>
          </cell>
          <cell r="I195">
            <v>33</v>
          </cell>
          <cell r="J195">
            <v>31</v>
          </cell>
          <cell r="K195">
            <v>24</v>
          </cell>
          <cell r="L195">
            <v>24</v>
          </cell>
          <cell r="M195">
            <v>30</v>
          </cell>
          <cell r="N195">
            <v>33</v>
          </cell>
          <cell r="O195">
            <v>20</v>
          </cell>
          <cell r="P195">
            <v>10</v>
          </cell>
          <cell r="Q195">
            <v>11</v>
          </cell>
          <cell r="R195"/>
          <cell r="S195"/>
          <cell r="T195"/>
          <cell r="U195"/>
          <cell r="V195"/>
          <cell r="W195"/>
          <cell r="X195"/>
          <cell r="Y195"/>
          <cell r="Z195"/>
          <cell r="AA195">
            <v>328</v>
          </cell>
          <cell r="AB195">
            <v>328</v>
          </cell>
          <cell r="AC195">
            <v>0</v>
          </cell>
        </row>
        <row r="196">
          <cell r="B196">
            <v>173678000037</v>
          </cell>
          <cell r="C196" t="str">
            <v>INSTITUCION EDUCATIVA SAN LUIS GONZAGA</v>
          </cell>
          <cell r="D196"/>
          <cell r="E196"/>
          <cell r="F196">
            <v>83</v>
          </cell>
          <cell r="G196">
            <v>79</v>
          </cell>
          <cell r="H196">
            <v>85</v>
          </cell>
          <cell r="I196">
            <v>69</v>
          </cell>
          <cell r="J196">
            <v>84</v>
          </cell>
          <cell r="K196">
            <v>93</v>
          </cell>
          <cell r="L196">
            <v>97</v>
          </cell>
          <cell r="M196">
            <v>84</v>
          </cell>
          <cell r="N196">
            <v>91</v>
          </cell>
          <cell r="O196">
            <v>73</v>
          </cell>
          <cell r="P196">
            <v>62</v>
          </cell>
          <cell r="Q196">
            <v>38</v>
          </cell>
          <cell r="R196"/>
          <cell r="S196"/>
          <cell r="T196"/>
          <cell r="U196"/>
          <cell r="V196">
            <v>5</v>
          </cell>
          <cell r="W196">
            <v>5</v>
          </cell>
          <cell r="X196"/>
          <cell r="Y196">
            <v>15</v>
          </cell>
          <cell r="Z196"/>
          <cell r="AA196">
            <v>963</v>
          </cell>
          <cell r="AB196">
            <v>938</v>
          </cell>
          <cell r="AC196">
            <v>25</v>
          </cell>
        </row>
        <row r="197">
          <cell r="B197">
            <v>273678000040</v>
          </cell>
          <cell r="C197" t="str">
            <v>INSTITUCION EDUCATIVA SAN MIGUEL</v>
          </cell>
          <cell r="D197"/>
          <cell r="E197"/>
          <cell r="F197">
            <v>52</v>
          </cell>
          <cell r="G197">
            <v>57</v>
          </cell>
          <cell r="H197">
            <v>68</v>
          </cell>
          <cell r="I197">
            <v>46</v>
          </cell>
          <cell r="J197">
            <v>49</v>
          </cell>
          <cell r="K197">
            <v>57</v>
          </cell>
          <cell r="L197">
            <v>74</v>
          </cell>
          <cell r="M197">
            <v>67</v>
          </cell>
          <cell r="N197">
            <v>60</v>
          </cell>
          <cell r="O197">
            <v>57</v>
          </cell>
          <cell r="P197">
            <v>54</v>
          </cell>
          <cell r="Q197">
            <v>48</v>
          </cell>
          <cell r="R197"/>
          <cell r="S197"/>
          <cell r="T197"/>
          <cell r="U197"/>
          <cell r="V197"/>
          <cell r="W197"/>
          <cell r="X197"/>
          <cell r="Y197"/>
          <cell r="Z197"/>
          <cell r="AA197">
            <v>689</v>
          </cell>
          <cell r="AB197">
            <v>689</v>
          </cell>
          <cell r="AC197">
            <v>0</v>
          </cell>
        </row>
        <row r="198">
          <cell r="B198">
            <v>273678000198</v>
          </cell>
          <cell r="C198" t="str">
            <v>INSTITUCION EDUCATIVA CARACOLI</v>
          </cell>
          <cell r="D198"/>
          <cell r="E198"/>
          <cell r="F198">
            <v>23</v>
          </cell>
          <cell r="G198">
            <v>21</v>
          </cell>
          <cell r="H198">
            <v>15</v>
          </cell>
          <cell r="I198">
            <v>19</v>
          </cell>
          <cell r="J198">
            <v>18</v>
          </cell>
          <cell r="K198">
            <v>19</v>
          </cell>
          <cell r="L198">
            <v>20</v>
          </cell>
          <cell r="M198">
            <v>27</v>
          </cell>
          <cell r="N198">
            <v>27</v>
          </cell>
          <cell r="O198">
            <v>17</v>
          </cell>
          <cell r="P198">
            <v>23</v>
          </cell>
          <cell r="Q198">
            <v>14</v>
          </cell>
          <cell r="R198"/>
          <cell r="S198"/>
          <cell r="T198"/>
          <cell r="U198"/>
          <cell r="V198"/>
          <cell r="W198"/>
          <cell r="X198"/>
          <cell r="Y198"/>
          <cell r="Z198"/>
          <cell r="AA198">
            <v>243</v>
          </cell>
          <cell r="AB198">
            <v>243</v>
          </cell>
          <cell r="AC198">
            <v>0</v>
          </cell>
        </row>
        <row r="199">
          <cell r="B199">
            <v>273678000384</v>
          </cell>
          <cell r="C199" t="str">
            <v>INSTITUCION EDUCATIVA TECNICA COMERCIAL SAN JUAN BOSCO</v>
          </cell>
          <cell r="D199"/>
          <cell r="E199"/>
          <cell r="F199">
            <v>45</v>
          </cell>
          <cell r="G199">
            <v>40</v>
          </cell>
          <cell r="H199">
            <v>29</v>
          </cell>
          <cell r="I199">
            <v>42</v>
          </cell>
          <cell r="J199">
            <v>53</v>
          </cell>
          <cell r="K199">
            <v>55</v>
          </cell>
          <cell r="L199">
            <v>56</v>
          </cell>
          <cell r="M199">
            <v>64</v>
          </cell>
          <cell r="N199">
            <v>58</v>
          </cell>
          <cell r="O199">
            <v>49</v>
          </cell>
          <cell r="P199">
            <v>32</v>
          </cell>
          <cell r="Q199">
            <v>31</v>
          </cell>
          <cell r="R199"/>
          <cell r="S199"/>
          <cell r="T199"/>
          <cell r="U199"/>
          <cell r="V199"/>
          <cell r="W199"/>
          <cell r="X199"/>
          <cell r="Y199"/>
          <cell r="Z199"/>
          <cell r="AA199">
            <v>554</v>
          </cell>
          <cell r="AB199">
            <v>554</v>
          </cell>
          <cell r="AC199">
            <v>0</v>
          </cell>
        </row>
        <row r="200">
          <cell r="B200">
            <v>173686000020</v>
          </cell>
          <cell r="C200" t="str">
            <v>INSTITUCION EDUCATIVA TECNICA SANTA ISABEL</v>
          </cell>
          <cell r="D200"/>
          <cell r="E200"/>
          <cell r="F200">
            <v>9</v>
          </cell>
          <cell r="G200">
            <v>32</v>
          </cell>
          <cell r="H200">
            <v>79</v>
          </cell>
          <cell r="I200">
            <v>53</v>
          </cell>
          <cell r="J200">
            <v>63</v>
          </cell>
          <cell r="K200">
            <v>61</v>
          </cell>
          <cell r="L200">
            <v>73</v>
          </cell>
          <cell r="M200">
            <v>82</v>
          </cell>
          <cell r="N200">
            <v>37</v>
          </cell>
          <cell r="O200">
            <v>64</v>
          </cell>
          <cell r="P200">
            <v>44</v>
          </cell>
          <cell r="Q200">
            <v>28</v>
          </cell>
          <cell r="R200"/>
          <cell r="S200"/>
          <cell r="T200"/>
          <cell r="U200"/>
          <cell r="V200">
            <v>17</v>
          </cell>
          <cell r="W200">
            <v>15</v>
          </cell>
          <cell r="X200">
            <v>21</v>
          </cell>
          <cell r="Y200">
            <v>32</v>
          </cell>
          <cell r="Z200"/>
          <cell r="AA200">
            <v>710</v>
          </cell>
          <cell r="AB200">
            <v>625</v>
          </cell>
          <cell r="AC200">
            <v>85</v>
          </cell>
        </row>
        <row r="201">
          <cell r="B201">
            <v>273686000083</v>
          </cell>
          <cell r="C201" t="str">
            <v>INSTITUCION EDUCATIVA SAN RAFAEL</v>
          </cell>
          <cell r="D201"/>
          <cell r="E201"/>
          <cell r="F201">
            <v>36</v>
          </cell>
          <cell r="G201">
            <v>33</v>
          </cell>
          <cell r="H201">
            <v>28</v>
          </cell>
          <cell r="I201">
            <v>25</v>
          </cell>
          <cell r="J201">
            <v>42</v>
          </cell>
          <cell r="K201">
            <v>39</v>
          </cell>
          <cell r="L201">
            <v>32</v>
          </cell>
          <cell r="M201">
            <v>40</v>
          </cell>
          <cell r="N201">
            <v>37</v>
          </cell>
          <cell r="O201">
            <v>25</v>
          </cell>
          <cell r="P201">
            <v>20</v>
          </cell>
          <cell r="Q201">
            <v>25</v>
          </cell>
          <cell r="R201"/>
          <cell r="S201"/>
          <cell r="T201"/>
          <cell r="U201"/>
          <cell r="V201"/>
          <cell r="W201"/>
          <cell r="X201"/>
          <cell r="Y201"/>
          <cell r="Z201"/>
          <cell r="AA201">
            <v>382</v>
          </cell>
          <cell r="AB201">
            <v>382</v>
          </cell>
          <cell r="AC201">
            <v>0</v>
          </cell>
        </row>
        <row r="202">
          <cell r="B202">
            <v>273686000261</v>
          </cell>
          <cell r="C202" t="str">
            <v>INSTITUCION EDUCATIVA TECNICA BOLIVAR</v>
          </cell>
          <cell r="D202"/>
          <cell r="E202"/>
          <cell r="F202">
            <v>20</v>
          </cell>
          <cell r="G202">
            <v>15</v>
          </cell>
          <cell r="H202">
            <v>11</v>
          </cell>
          <cell r="I202">
            <v>21</v>
          </cell>
          <cell r="J202">
            <v>18</v>
          </cell>
          <cell r="K202">
            <v>20</v>
          </cell>
          <cell r="L202">
            <v>18</v>
          </cell>
          <cell r="M202">
            <v>13</v>
          </cell>
          <cell r="N202">
            <v>13</v>
          </cell>
          <cell r="O202">
            <v>4</v>
          </cell>
          <cell r="P202">
            <v>10</v>
          </cell>
          <cell r="Q202">
            <v>11</v>
          </cell>
          <cell r="R202"/>
          <cell r="S202"/>
          <cell r="T202"/>
          <cell r="U202"/>
          <cell r="V202"/>
          <cell r="W202"/>
          <cell r="X202"/>
          <cell r="Y202"/>
          <cell r="Z202"/>
          <cell r="AA202">
            <v>174</v>
          </cell>
          <cell r="AB202">
            <v>174</v>
          </cell>
          <cell r="AC202">
            <v>0</v>
          </cell>
        </row>
        <row r="203">
          <cell r="B203">
            <v>173770000019</v>
          </cell>
          <cell r="C203" t="str">
            <v>INSTITUCION EDUCATIVA SANTA ROSA DE LIMA</v>
          </cell>
          <cell r="D203"/>
          <cell r="E203"/>
          <cell r="F203">
            <v>43</v>
          </cell>
          <cell r="G203">
            <v>58</v>
          </cell>
          <cell r="H203">
            <v>40</v>
          </cell>
          <cell r="I203">
            <v>57</v>
          </cell>
          <cell r="J203">
            <v>49</v>
          </cell>
          <cell r="K203">
            <v>59</v>
          </cell>
          <cell r="L203">
            <v>51</v>
          </cell>
          <cell r="M203">
            <v>60</v>
          </cell>
          <cell r="N203">
            <v>51</v>
          </cell>
          <cell r="O203">
            <v>36</v>
          </cell>
          <cell r="P203">
            <v>40</v>
          </cell>
          <cell r="Q203">
            <v>26</v>
          </cell>
          <cell r="R203"/>
          <cell r="S203"/>
          <cell r="T203"/>
          <cell r="U203"/>
          <cell r="V203"/>
          <cell r="W203"/>
          <cell r="X203"/>
          <cell r="Y203"/>
          <cell r="Z203"/>
          <cell r="AA203">
            <v>570</v>
          </cell>
          <cell r="AB203">
            <v>570</v>
          </cell>
          <cell r="AC203">
            <v>0</v>
          </cell>
        </row>
        <row r="204">
          <cell r="B204">
            <v>173854000014</v>
          </cell>
          <cell r="C204" t="str">
            <v>INSTITUCION EDUCATIVA JUAN LASSO DE LA VEGA</v>
          </cell>
          <cell r="D204"/>
          <cell r="E204"/>
          <cell r="F204">
            <v>45</v>
          </cell>
          <cell r="G204">
            <v>51</v>
          </cell>
          <cell r="H204">
            <v>75</v>
          </cell>
          <cell r="I204">
            <v>58</v>
          </cell>
          <cell r="J204">
            <v>52</v>
          </cell>
          <cell r="K204">
            <v>40</v>
          </cell>
          <cell r="L204">
            <v>85</v>
          </cell>
          <cell r="M204">
            <v>46</v>
          </cell>
          <cell r="N204">
            <v>50</v>
          </cell>
          <cell r="O204">
            <v>63</v>
          </cell>
          <cell r="P204">
            <v>49</v>
          </cell>
          <cell r="Q204">
            <v>51</v>
          </cell>
          <cell r="R204"/>
          <cell r="S204"/>
          <cell r="T204"/>
          <cell r="U204"/>
          <cell r="V204"/>
          <cell r="W204"/>
          <cell r="X204"/>
          <cell r="Y204"/>
          <cell r="Z204"/>
          <cell r="AA204">
            <v>665</v>
          </cell>
          <cell r="AB204">
            <v>665</v>
          </cell>
          <cell r="AC204">
            <v>0</v>
          </cell>
        </row>
        <row r="205">
          <cell r="B205">
            <v>273854000329</v>
          </cell>
          <cell r="C205" t="str">
            <v>INSTITUCION EDUCATIVA VALLECITOS</v>
          </cell>
          <cell r="D205"/>
          <cell r="E205"/>
          <cell r="F205">
            <v>19</v>
          </cell>
          <cell r="G205">
            <v>23</v>
          </cell>
          <cell r="H205">
            <v>23</v>
          </cell>
          <cell r="I205">
            <v>25</v>
          </cell>
          <cell r="J205">
            <v>22</v>
          </cell>
          <cell r="K205">
            <v>29</v>
          </cell>
          <cell r="L205">
            <v>33</v>
          </cell>
          <cell r="M205">
            <v>37</v>
          </cell>
          <cell r="N205">
            <v>18</v>
          </cell>
          <cell r="O205">
            <v>26</v>
          </cell>
          <cell r="P205">
            <v>20</v>
          </cell>
          <cell r="Q205">
            <v>26</v>
          </cell>
          <cell r="R205"/>
          <cell r="S205"/>
          <cell r="T205"/>
          <cell r="U205"/>
          <cell r="V205"/>
          <cell r="W205"/>
          <cell r="X205"/>
          <cell r="Y205"/>
          <cell r="Z205"/>
          <cell r="AA205">
            <v>301</v>
          </cell>
          <cell r="AB205">
            <v>301</v>
          </cell>
          <cell r="AC205">
            <v>0</v>
          </cell>
        </row>
        <row r="206">
          <cell r="B206">
            <v>173861000038</v>
          </cell>
          <cell r="C206" t="str">
            <v>INSTITUCION EDUCATIVA FRANCISCO HURTADO</v>
          </cell>
          <cell r="D206"/>
          <cell r="E206"/>
          <cell r="F206">
            <v>74</v>
          </cell>
          <cell r="G206">
            <v>76</v>
          </cell>
          <cell r="H206">
            <v>63</v>
          </cell>
          <cell r="I206">
            <v>51</v>
          </cell>
          <cell r="J206">
            <v>70</v>
          </cell>
          <cell r="K206">
            <v>75</v>
          </cell>
          <cell r="L206">
            <v>82</v>
          </cell>
          <cell r="M206">
            <v>84</v>
          </cell>
          <cell r="N206">
            <v>78</v>
          </cell>
          <cell r="O206">
            <v>92</v>
          </cell>
          <cell r="P206">
            <v>64</v>
          </cell>
          <cell r="Q206">
            <v>52</v>
          </cell>
          <cell r="R206"/>
          <cell r="S206"/>
          <cell r="T206"/>
          <cell r="U206"/>
          <cell r="V206"/>
          <cell r="W206"/>
          <cell r="X206"/>
          <cell r="Y206"/>
          <cell r="Z206"/>
          <cell r="AA206">
            <v>861</v>
          </cell>
          <cell r="AB206">
            <v>861</v>
          </cell>
          <cell r="AC206">
            <v>0</v>
          </cell>
        </row>
        <row r="207">
          <cell r="B207">
            <v>173861000721</v>
          </cell>
          <cell r="C207" t="str">
            <v>INSTITUCION EDUCATIVA TECNICA COMERCIAL CAMILA MOLANO</v>
          </cell>
          <cell r="D207"/>
          <cell r="E207"/>
          <cell r="F207">
            <v>59</v>
          </cell>
          <cell r="G207">
            <v>58</v>
          </cell>
          <cell r="H207">
            <v>76</v>
          </cell>
          <cell r="I207">
            <v>72</v>
          </cell>
          <cell r="J207">
            <v>81</v>
          </cell>
          <cell r="K207">
            <v>61</v>
          </cell>
          <cell r="L207">
            <v>83</v>
          </cell>
          <cell r="M207">
            <v>77</v>
          </cell>
          <cell r="N207">
            <v>59</v>
          </cell>
          <cell r="O207">
            <v>49</v>
          </cell>
          <cell r="P207">
            <v>43</v>
          </cell>
          <cell r="Q207">
            <v>27</v>
          </cell>
          <cell r="R207"/>
          <cell r="S207"/>
          <cell r="T207"/>
          <cell r="U207">
            <v>5</v>
          </cell>
          <cell r="V207">
            <v>34</v>
          </cell>
          <cell r="W207">
            <v>50</v>
          </cell>
          <cell r="X207">
            <v>4</v>
          </cell>
          <cell r="Y207">
            <v>55</v>
          </cell>
          <cell r="Z207"/>
          <cell r="AA207">
            <v>893</v>
          </cell>
          <cell r="AB207">
            <v>745</v>
          </cell>
          <cell r="AC207">
            <v>148</v>
          </cell>
        </row>
        <row r="208">
          <cell r="B208">
            <v>173861000771</v>
          </cell>
          <cell r="C208" t="str">
            <v>INSTITUCION EDUCATIVA LUIS CARLOS GALAN SARMIENTO</v>
          </cell>
          <cell r="D208"/>
          <cell r="E208"/>
          <cell r="F208">
            <v>17</v>
          </cell>
          <cell r="G208">
            <v>25</v>
          </cell>
          <cell r="H208">
            <v>25</v>
          </cell>
          <cell r="I208">
            <v>26</v>
          </cell>
          <cell r="J208">
            <v>39</v>
          </cell>
          <cell r="K208">
            <v>22</v>
          </cell>
          <cell r="L208">
            <v>44</v>
          </cell>
          <cell r="M208">
            <v>41</v>
          </cell>
          <cell r="N208">
            <v>23</v>
          </cell>
          <cell r="O208">
            <v>19</v>
          </cell>
          <cell r="P208">
            <v>23</v>
          </cell>
          <cell r="Q208">
            <v>26</v>
          </cell>
          <cell r="R208"/>
          <cell r="S208"/>
          <cell r="T208"/>
          <cell r="U208"/>
          <cell r="V208">
            <v>14</v>
          </cell>
          <cell r="W208">
            <v>11</v>
          </cell>
          <cell r="X208">
            <v>4</v>
          </cell>
          <cell r="Y208">
            <v>15</v>
          </cell>
          <cell r="Z208">
            <v>17</v>
          </cell>
          <cell r="AA208">
            <v>391</v>
          </cell>
          <cell r="AB208">
            <v>347</v>
          </cell>
          <cell r="AC208">
            <v>44</v>
          </cell>
        </row>
        <row r="209">
          <cell r="B209">
            <v>273861000253</v>
          </cell>
          <cell r="C209" t="str">
            <v>INSTITUCION EDUCATIVA OTONIEL GUZMAN</v>
          </cell>
          <cell r="D209"/>
          <cell r="E209"/>
          <cell r="F209">
            <v>14</v>
          </cell>
          <cell r="G209">
            <v>17</v>
          </cell>
          <cell r="H209">
            <v>15</v>
          </cell>
          <cell r="I209">
            <v>11</v>
          </cell>
          <cell r="J209">
            <v>24</v>
          </cell>
          <cell r="K209">
            <v>15</v>
          </cell>
          <cell r="L209">
            <v>24</v>
          </cell>
          <cell r="M209">
            <v>18</v>
          </cell>
          <cell r="N209">
            <v>10</v>
          </cell>
          <cell r="O209">
            <v>19</v>
          </cell>
          <cell r="P209">
            <v>12</v>
          </cell>
          <cell r="Q209">
            <v>9</v>
          </cell>
          <cell r="R209"/>
          <cell r="S209"/>
          <cell r="T209"/>
          <cell r="U209"/>
          <cell r="V209"/>
          <cell r="W209"/>
          <cell r="X209"/>
          <cell r="Y209"/>
          <cell r="Z209"/>
          <cell r="AA209">
            <v>188</v>
          </cell>
          <cell r="AB209">
            <v>188</v>
          </cell>
          <cell r="AC209">
            <v>0</v>
          </cell>
        </row>
        <row r="210">
          <cell r="B210">
            <v>273861000571</v>
          </cell>
          <cell r="C210" t="str">
            <v>INSTITUCION EDUCATIVA TERESA CAMACHO DE SUAREZ</v>
          </cell>
          <cell r="D210"/>
          <cell r="E210"/>
          <cell r="F210">
            <v>16</v>
          </cell>
          <cell r="G210">
            <v>23</v>
          </cell>
          <cell r="H210">
            <v>26</v>
          </cell>
          <cell r="I210">
            <v>19</v>
          </cell>
          <cell r="J210">
            <v>27</v>
          </cell>
          <cell r="K210">
            <v>31</v>
          </cell>
          <cell r="L210">
            <v>25</v>
          </cell>
          <cell r="M210">
            <v>30</v>
          </cell>
          <cell r="N210">
            <v>29</v>
          </cell>
          <cell r="O210">
            <v>20</v>
          </cell>
          <cell r="P210">
            <v>19</v>
          </cell>
          <cell r="Q210">
            <v>9</v>
          </cell>
          <cell r="R210"/>
          <cell r="S210"/>
          <cell r="T210"/>
          <cell r="U210"/>
          <cell r="V210"/>
          <cell r="W210"/>
          <cell r="X210"/>
          <cell r="Y210"/>
          <cell r="Z210"/>
          <cell r="AA210">
            <v>274</v>
          </cell>
          <cell r="AB210">
            <v>274</v>
          </cell>
          <cell r="AC210">
            <v>0</v>
          </cell>
        </row>
        <row r="211">
          <cell r="B211">
            <v>173870000512</v>
          </cell>
          <cell r="C211" t="str">
            <v>INSTITUCION EDUCATIVA ESCUELA NORMAL SUPERIOR DE VILLAHERMOSA</v>
          </cell>
          <cell r="D211"/>
          <cell r="E211"/>
          <cell r="F211">
            <v>61</v>
          </cell>
          <cell r="G211">
            <v>63</v>
          </cell>
          <cell r="H211">
            <v>49</v>
          </cell>
          <cell r="I211">
            <v>52</v>
          </cell>
          <cell r="J211">
            <v>51</v>
          </cell>
          <cell r="K211">
            <v>61</v>
          </cell>
          <cell r="L211">
            <v>66</v>
          </cell>
          <cell r="M211">
            <v>52</v>
          </cell>
          <cell r="N211">
            <v>37</v>
          </cell>
          <cell r="O211">
            <v>46</v>
          </cell>
          <cell r="P211">
            <v>36</v>
          </cell>
          <cell r="Q211">
            <v>41</v>
          </cell>
          <cell r="R211">
            <v>32</v>
          </cell>
          <cell r="S211">
            <v>7</v>
          </cell>
          <cell r="T211"/>
          <cell r="U211"/>
          <cell r="V211"/>
          <cell r="W211"/>
          <cell r="X211"/>
          <cell r="Y211"/>
          <cell r="Z211"/>
          <cell r="AA211">
            <v>654</v>
          </cell>
          <cell r="AB211">
            <v>654</v>
          </cell>
          <cell r="AC211">
            <v>0</v>
          </cell>
        </row>
        <row r="212">
          <cell r="B212">
            <v>173870000521</v>
          </cell>
          <cell r="C212" t="str">
            <v>INSTITUCION EDUCATIVA TECNICA FRANCISCO JOSE DE CALDAS</v>
          </cell>
          <cell r="D212"/>
          <cell r="E212"/>
          <cell r="F212">
            <v>48</v>
          </cell>
          <cell r="G212">
            <v>47</v>
          </cell>
          <cell r="H212">
            <v>62</v>
          </cell>
          <cell r="I212">
            <v>69</v>
          </cell>
          <cell r="J212">
            <v>53</v>
          </cell>
          <cell r="K212">
            <v>64</v>
          </cell>
          <cell r="L212">
            <v>87</v>
          </cell>
          <cell r="M212">
            <v>76</v>
          </cell>
          <cell r="N212">
            <v>67</v>
          </cell>
          <cell r="O212">
            <v>61</v>
          </cell>
          <cell r="P212">
            <v>31</v>
          </cell>
          <cell r="Q212">
            <v>26</v>
          </cell>
          <cell r="R212"/>
          <cell r="S212"/>
          <cell r="T212"/>
          <cell r="U212"/>
          <cell r="V212"/>
          <cell r="W212"/>
          <cell r="X212"/>
          <cell r="Y212"/>
          <cell r="Z212"/>
          <cell r="AA212">
            <v>691</v>
          </cell>
          <cell r="AB212">
            <v>691</v>
          </cell>
          <cell r="AC212">
            <v>0</v>
          </cell>
        </row>
        <row r="213">
          <cell r="B213">
            <v>273870000193</v>
          </cell>
          <cell r="C213" t="str">
            <v>INSTITUCION EDUCATIVA YARUMAL</v>
          </cell>
          <cell r="D213"/>
          <cell r="E213"/>
          <cell r="F213">
            <v>23</v>
          </cell>
          <cell r="G213">
            <v>17</v>
          </cell>
          <cell r="H213">
            <v>19</v>
          </cell>
          <cell r="I213">
            <v>18</v>
          </cell>
          <cell r="J213">
            <v>16</v>
          </cell>
          <cell r="K213">
            <v>29</v>
          </cell>
          <cell r="L213">
            <v>35</v>
          </cell>
          <cell r="M213">
            <v>21</v>
          </cell>
          <cell r="N213">
            <v>31</v>
          </cell>
          <cell r="O213">
            <v>11</v>
          </cell>
          <cell r="P213">
            <v>17</v>
          </cell>
          <cell r="Q213">
            <v>10</v>
          </cell>
          <cell r="R213"/>
          <cell r="S213"/>
          <cell r="T213"/>
          <cell r="U213"/>
          <cell r="V213"/>
          <cell r="W213"/>
          <cell r="X213"/>
          <cell r="Y213"/>
          <cell r="Z213"/>
          <cell r="AA213">
            <v>247</v>
          </cell>
          <cell r="AB213">
            <v>247</v>
          </cell>
          <cell r="AC213">
            <v>0</v>
          </cell>
        </row>
        <row r="214">
          <cell r="B214">
            <v>273870000371</v>
          </cell>
          <cell r="C214" t="str">
            <v>INSTITUCION EDUCATIVA LAS PAVAS</v>
          </cell>
          <cell r="D214"/>
          <cell r="E214"/>
          <cell r="F214">
            <v>13</v>
          </cell>
          <cell r="G214">
            <v>27</v>
          </cell>
          <cell r="H214">
            <v>20</v>
          </cell>
          <cell r="I214">
            <v>23</v>
          </cell>
          <cell r="J214">
            <v>31</v>
          </cell>
          <cell r="K214">
            <v>32</v>
          </cell>
          <cell r="L214">
            <v>21</v>
          </cell>
          <cell r="M214">
            <v>14</v>
          </cell>
          <cell r="N214">
            <v>10</v>
          </cell>
          <cell r="O214">
            <v>18</v>
          </cell>
          <cell r="P214">
            <v>15</v>
          </cell>
          <cell r="Q214">
            <v>14</v>
          </cell>
          <cell r="R214"/>
          <cell r="S214"/>
          <cell r="T214"/>
          <cell r="U214"/>
          <cell r="V214"/>
          <cell r="W214"/>
          <cell r="X214"/>
          <cell r="Y214"/>
          <cell r="Z214"/>
          <cell r="AA214">
            <v>238</v>
          </cell>
          <cell r="AB214">
            <v>238</v>
          </cell>
          <cell r="AC214">
            <v>0</v>
          </cell>
        </row>
        <row r="215">
          <cell r="B215">
            <v>173873000041</v>
          </cell>
          <cell r="C215" t="str">
            <v>INSTITUCION EDUCATIVA TECNICA FRANCISCO PINEDA LOPEZ</v>
          </cell>
          <cell r="D215"/>
          <cell r="E215"/>
          <cell r="F215">
            <v>47</v>
          </cell>
          <cell r="G215">
            <v>61</v>
          </cell>
          <cell r="H215">
            <v>62</v>
          </cell>
          <cell r="I215">
            <v>51</v>
          </cell>
          <cell r="J215">
            <v>52</v>
          </cell>
          <cell r="K215">
            <v>47</v>
          </cell>
          <cell r="L215">
            <v>55</v>
          </cell>
          <cell r="M215">
            <v>44</v>
          </cell>
          <cell r="N215">
            <v>57</v>
          </cell>
          <cell r="O215">
            <v>52</v>
          </cell>
          <cell r="P215">
            <v>52</v>
          </cell>
          <cell r="Q215">
            <v>32</v>
          </cell>
          <cell r="R215"/>
          <cell r="S215"/>
          <cell r="T215"/>
          <cell r="U215"/>
          <cell r="V215"/>
          <cell r="W215"/>
          <cell r="X215"/>
          <cell r="Y215"/>
          <cell r="Z215"/>
          <cell r="AA215">
            <v>612</v>
          </cell>
          <cell r="AB215">
            <v>612</v>
          </cell>
          <cell r="AC215">
            <v>0</v>
          </cell>
        </row>
        <row r="216">
          <cell r="B216">
            <v>273873000615</v>
          </cell>
          <cell r="C216" t="str">
            <v>INSTITUCION EDUCATIVA TECNICA LOS ALPES</v>
          </cell>
          <cell r="D216"/>
          <cell r="E216"/>
          <cell r="F216">
            <v>27</v>
          </cell>
          <cell r="G216">
            <v>33</v>
          </cell>
          <cell r="H216">
            <v>37</v>
          </cell>
          <cell r="I216">
            <v>28</v>
          </cell>
          <cell r="J216">
            <v>34</v>
          </cell>
          <cell r="K216">
            <v>31</v>
          </cell>
          <cell r="L216">
            <v>26</v>
          </cell>
          <cell r="M216">
            <v>34</v>
          </cell>
          <cell r="N216">
            <v>22</v>
          </cell>
          <cell r="O216">
            <v>19</v>
          </cell>
          <cell r="P216">
            <v>13</v>
          </cell>
          <cell r="Q216">
            <v>10</v>
          </cell>
          <cell r="R216"/>
          <cell r="S216"/>
          <cell r="T216"/>
          <cell r="U216"/>
          <cell r="V216"/>
          <cell r="W216"/>
          <cell r="X216"/>
          <cell r="Y216"/>
          <cell r="Z216"/>
          <cell r="AA216">
            <v>314</v>
          </cell>
          <cell r="AB216">
            <v>314</v>
          </cell>
          <cell r="AC216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zoomScale="89" zoomScaleNormal="89" workbookViewId="0">
      <selection activeCell="C16" sqref="C1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4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23" ht="14.25" customHeight="1" x14ac:dyDescent="0.25">
      <c r="A2" s="197" t="s">
        <v>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</row>
    <row r="3" spans="1:23" ht="15" customHeight="1" x14ac:dyDescent="0.25">
      <c r="A3" s="197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23" ht="17.25" customHeight="1" x14ac:dyDescent="0.25"/>
    <row r="5" spans="1:23" ht="21" x14ac:dyDescent="0.25">
      <c r="B5" s="3" t="s">
        <v>291</v>
      </c>
    </row>
    <row r="6" spans="1:23" ht="21" x14ac:dyDescent="0.25">
      <c r="B6" s="3"/>
    </row>
    <row r="7" spans="1:23" ht="15" customHeight="1" x14ac:dyDescent="0.25">
      <c r="B7" s="7" t="s">
        <v>3</v>
      </c>
      <c r="C7" s="13">
        <v>0.02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13">
        <v>0.12</v>
      </c>
      <c r="D8" s="1" t="s">
        <v>288</v>
      </c>
      <c r="E8" s="2"/>
      <c r="F8" s="9"/>
      <c r="G8" s="1"/>
      <c r="I8" s="13"/>
      <c r="K8" s="14"/>
      <c r="L8" s="146"/>
      <c r="M8" s="8"/>
    </row>
    <row r="9" spans="1:23" ht="15" customHeight="1" x14ac:dyDescent="0.25">
      <c r="B9" s="15" t="s">
        <v>5</v>
      </c>
      <c r="C9" s="13">
        <v>0.19</v>
      </c>
      <c r="D9" s="1" t="s">
        <v>289</v>
      </c>
      <c r="F9" s="9"/>
      <c r="I9" s="105"/>
      <c r="J9" s="13"/>
      <c r="K9" s="10"/>
      <c r="L9" s="146"/>
      <c r="M9" s="12"/>
    </row>
    <row r="10" spans="1:23" ht="15" customHeight="1" x14ac:dyDescent="0.25">
      <c r="B10" s="69" t="s">
        <v>257</v>
      </c>
      <c r="C10" s="13">
        <v>0.23</v>
      </c>
      <c r="D10" s="1" t="s">
        <v>285</v>
      </c>
      <c r="F10" s="9"/>
      <c r="I10" s="13"/>
      <c r="J10" s="96"/>
      <c r="K10" s="10"/>
      <c r="L10" s="147"/>
      <c r="M10" s="16"/>
    </row>
    <row r="11" spans="1:23" ht="15" customHeight="1" x14ac:dyDescent="0.25">
      <c r="B11" s="17" t="s">
        <v>6</v>
      </c>
      <c r="C11" s="13">
        <v>0.44</v>
      </c>
      <c r="D11" s="1" t="s">
        <v>290</v>
      </c>
      <c r="I11" s="13"/>
      <c r="J11" s="13"/>
      <c r="K11" s="10"/>
      <c r="L11" s="148"/>
      <c r="M11" s="111"/>
    </row>
    <row r="12" spans="1:23" x14ac:dyDescent="0.25">
      <c r="B12" s="16"/>
      <c r="C12" s="13"/>
      <c r="D12" s="16"/>
      <c r="I12" s="13"/>
      <c r="L12" s="147"/>
      <c r="M12" s="16"/>
    </row>
    <row r="13" spans="1:23" ht="15.75" thickBot="1" x14ac:dyDescent="0.3">
      <c r="B13" s="16"/>
      <c r="C13" s="96"/>
    </row>
    <row r="14" spans="1:23" s="21" customFormat="1" ht="40.5" customHeight="1" thickBot="1" x14ac:dyDescent="0.3">
      <c r="A14" s="18"/>
      <c r="B14" s="19"/>
      <c r="C14" s="106"/>
      <c r="D14" s="20"/>
      <c r="E14" s="198" t="s">
        <v>7</v>
      </c>
      <c r="F14" s="199"/>
      <c r="G14" s="200"/>
      <c r="H14" s="198" t="s">
        <v>268</v>
      </c>
      <c r="I14" s="199"/>
      <c r="J14" s="201"/>
      <c r="K14" s="202" t="s">
        <v>279</v>
      </c>
      <c r="L14" s="203"/>
      <c r="M14" s="203"/>
      <c r="N14" s="203"/>
      <c r="O14" s="203"/>
      <c r="P14" s="117"/>
    </row>
    <row r="15" spans="1:23" s="31" customFormat="1" ht="74.25" customHeight="1" thickBot="1" x14ac:dyDescent="0.3">
      <c r="A15" s="22" t="s">
        <v>8</v>
      </c>
      <c r="B15" s="23" t="s">
        <v>9</v>
      </c>
      <c r="C15" s="23" t="s">
        <v>10</v>
      </c>
      <c r="D15" s="24" t="s">
        <v>11</v>
      </c>
      <c r="E15" s="25" t="s">
        <v>266</v>
      </c>
      <c r="F15" s="26" t="s">
        <v>12</v>
      </c>
      <c r="G15" s="27" t="s">
        <v>13</v>
      </c>
      <c r="H15" s="28" t="s">
        <v>286</v>
      </c>
      <c r="I15" s="29" t="s">
        <v>269</v>
      </c>
      <c r="J15" s="67" t="s">
        <v>270</v>
      </c>
      <c r="K15" s="68" t="s">
        <v>277</v>
      </c>
      <c r="L15" s="149" t="s">
        <v>278</v>
      </c>
      <c r="M15" s="68" t="s">
        <v>280</v>
      </c>
      <c r="N15" s="77" t="s">
        <v>282</v>
      </c>
      <c r="O15" s="122" t="s">
        <v>281</v>
      </c>
      <c r="P15" s="30" t="s">
        <v>275</v>
      </c>
      <c r="S15" s="32"/>
      <c r="T15" s="32"/>
      <c r="U15" s="32"/>
      <c r="V15" s="32"/>
      <c r="W15" s="32"/>
    </row>
    <row r="16" spans="1:23" ht="30.95" customHeight="1" x14ac:dyDescent="0.25">
      <c r="A16" s="33">
        <v>1</v>
      </c>
      <c r="B16" s="187" t="s">
        <v>14</v>
      </c>
      <c r="C16" s="38">
        <v>173024000020</v>
      </c>
      <c r="D16" s="39" t="s">
        <v>15</v>
      </c>
      <c r="E16" s="34">
        <f t="shared" ref="E16:E79" si="0">+F16+G16</f>
        <v>516</v>
      </c>
      <c r="F16" s="35">
        <v>516</v>
      </c>
      <c r="G16" s="36">
        <v>0</v>
      </c>
      <c r="H16" s="34">
        <f t="shared" ref="H16:H79" si="1">+I16+J16</f>
        <v>503</v>
      </c>
      <c r="I16" s="35">
        <f>VLOOKUP($C16,[1]IE!$B$5:$AC$216,27,0)</f>
        <v>503</v>
      </c>
      <c r="J16" s="35">
        <f>VLOOKUP($C16,[1]IE!$B$5:$AC$216,28,0)</f>
        <v>0</v>
      </c>
      <c r="K16" s="109">
        <f t="shared" ref="K16:K79" si="2">+I16-F16</f>
        <v>-13</v>
      </c>
      <c r="L16" s="132">
        <f t="shared" ref="L16:L79" si="3">+K16/F16</f>
        <v>-2.5193798449612403E-2</v>
      </c>
      <c r="M16" s="109"/>
      <c r="N16" s="121"/>
      <c r="O16" s="123">
        <f t="shared" ref="O16:O79" si="4">+H16-E16</f>
        <v>-13</v>
      </c>
      <c r="P16" s="186">
        <f t="shared" ref="P16:P79" si="5">+O16/E16</f>
        <v>-2.5193798449612403E-2</v>
      </c>
      <c r="Q16" s="181"/>
      <c r="R16" s="34">
        <v>504</v>
      </c>
      <c r="S16" s="126">
        <f t="shared" ref="S16:S79" si="6">+H16-R16</f>
        <v>-1</v>
      </c>
    </row>
    <row r="17" spans="1:19" ht="30.95" customHeight="1" x14ac:dyDescent="0.25">
      <c r="A17" s="37">
        <v>2</v>
      </c>
      <c r="B17" s="169" t="s">
        <v>14</v>
      </c>
      <c r="C17" s="99">
        <v>273024000482</v>
      </c>
      <c r="D17" s="98" t="s">
        <v>16</v>
      </c>
      <c r="E17" s="34">
        <f t="shared" si="0"/>
        <v>246</v>
      </c>
      <c r="F17" s="35">
        <v>246</v>
      </c>
      <c r="G17" s="36">
        <v>0</v>
      </c>
      <c r="H17" s="34">
        <f t="shared" si="1"/>
        <v>251</v>
      </c>
      <c r="I17" s="35">
        <f>VLOOKUP($C17,[1]IE!$B$5:$AC$216,27,0)</f>
        <v>251</v>
      </c>
      <c r="J17" s="35">
        <f>VLOOKUP($C17,[1]IE!$B$5:$AC$216,28,0)</f>
        <v>0</v>
      </c>
      <c r="K17" s="109">
        <f t="shared" si="2"/>
        <v>5</v>
      </c>
      <c r="L17" s="152">
        <f t="shared" si="3"/>
        <v>2.032520325203252E-2</v>
      </c>
      <c r="M17" s="109"/>
      <c r="N17" s="119"/>
      <c r="O17" s="124">
        <f t="shared" si="4"/>
        <v>5</v>
      </c>
      <c r="P17" s="137">
        <f t="shared" si="5"/>
        <v>2.032520325203252E-2</v>
      </c>
      <c r="Q17" s="181"/>
      <c r="R17" s="34">
        <v>251</v>
      </c>
      <c r="S17" s="126">
        <f t="shared" si="6"/>
        <v>0</v>
      </c>
    </row>
    <row r="18" spans="1:19" ht="30.95" customHeight="1" x14ac:dyDescent="0.25">
      <c r="A18" s="37">
        <v>3</v>
      </c>
      <c r="B18" s="114" t="s">
        <v>17</v>
      </c>
      <c r="C18" s="115">
        <v>173026000019</v>
      </c>
      <c r="D18" s="116" t="s">
        <v>18</v>
      </c>
      <c r="E18" s="34">
        <f t="shared" si="0"/>
        <v>891</v>
      </c>
      <c r="F18" s="35">
        <v>891</v>
      </c>
      <c r="G18" s="36">
        <v>0</v>
      </c>
      <c r="H18" s="34">
        <f t="shared" si="1"/>
        <v>888</v>
      </c>
      <c r="I18" s="35">
        <f>VLOOKUP($C18,[1]IE!$B$5:$AC$216,27,0)</f>
        <v>888</v>
      </c>
      <c r="J18" s="35">
        <f>VLOOKUP($C18,[1]IE!$B$5:$AC$216,28,0)</f>
        <v>0</v>
      </c>
      <c r="K18" s="109">
        <f t="shared" si="2"/>
        <v>-3</v>
      </c>
      <c r="L18" s="133">
        <f t="shared" si="3"/>
        <v>-3.3670033670033669E-3</v>
      </c>
      <c r="M18" s="109"/>
      <c r="N18" s="119"/>
      <c r="O18" s="124">
        <f t="shared" si="4"/>
        <v>-3</v>
      </c>
      <c r="P18" s="112">
        <f t="shared" si="5"/>
        <v>-3.3670033670033669E-3</v>
      </c>
      <c r="Q18" s="181"/>
      <c r="R18" s="34">
        <v>888</v>
      </c>
      <c r="S18" s="126">
        <f t="shared" si="6"/>
        <v>0</v>
      </c>
    </row>
    <row r="19" spans="1:19" ht="30.95" customHeight="1" x14ac:dyDescent="0.25">
      <c r="A19" s="37">
        <v>4</v>
      </c>
      <c r="B19" s="97" t="s">
        <v>17</v>
      </c>
      <c r="C19" s="99">
        <v>273026000099</v>
      </c>
      <c r="D19" s="98" t="s">
        <v>19</v>
      </c>
      <c r="E19" s="34">
        <f t="shared" si="0"/>
        <v>219</v>
      </c>
      <c r="F19" s="35">
        <v>219</v>
      </c>
      <c r="G19" s="36">
        <v>0</v>
      </c>
      <c r="H19" s="34">
        <f t="shared" si="1"/>
        <v>230</v>
      </c>
      <c r="I19" s="35">
        <f>VLOOKUP($C19,[1]IE!$B$5:$AC$216,27,0)</f>
        <v>230</v>
      </c>
      <c r="J19" s="35">
        <f>VLOOKUP($C19,[1]IE!$B$5:$AC$216,28,0)</f>
        <v>0</v>
      </c>
      <c r="K19" s="109">
        <f t="shared" si="2"/>
        <v>11</v>
      </c>
      <c r="L19" s="152">
        <f t="shared" si="3"/>
        <v>5.0228310502283102E-2</v>
      </c>
      <c r="M19" s="109"/>
      <c r="N19" s="119"/>
      <c r="O19" s="124">
        <f t="shared" si="4"/>
        <v>11</v>
      </c>
      <c r="P19" s="103">
        <f t="shared" si="5"/>
        <v>5.0228310502283102E-2</v>
      </c>
      <c r="Q19" s="181"/>
      <c r="R19" s="34">
        <v>231</v>
      </c>
      <c r="S19" s="126">
        <f t="shared" si="6"/>
        <v>-1</v>
      </c>
    </row>
    <row r="20" spans="1:19" ht="30.95" customHeight="1" x14ac:dyDescent="0.25">
      <c r="A20" s="37">
        <v>5</v>
      </c>
      <c r="B20" s="46" t="s">
        <v>17</v>
      </c>
      <c r="C20" s="47">
        <v>273026000587</v>
      </c>
      <c r="D20" s="48" t="s">
        <v>20</v>
      </c>
      <c r="E20" s="34">
        <f t="shared" si="0"/>
        <v>339</v>
      </c>
      <c r="F20" s="35">
        <v>339</v>
      </c>
      <c r="G20" s="36">
        <v>0</v>
      </c>
      <c r="H20" s="34">
        <f t="shared" si="1"/>
        <v>315</v>
      </c>
      <c r="I20" s="35">
        <f>VLOOKUP($C20,[1]IE!$B$5:$AC$216,27,0)</f>
        <v>315</v>
      </c>
      <c r="J20" s="35">
        <f>VLOOKUP($C20,[1]IE!$B$5:$AC$216,28,0)</f>
        <v>0</v>
      </c>
      <c r="K20" s="109">
        <f t="shared" si="2"/>
        <v>-24</v>
      </c>
      <c r="L20" s="151">
        <f t="shared" si="3"/>
        <v>-7.0796460176991149E-2</v>
      </c>
      <c r="M20" s="109"/>
      <c r="N20" s="119"/>
      <c r="O20" s="124">
        <f t="shared" si="4"/>
        <v>-24</v>
      </c>
      <c r="P20" s="49">
        <f t="shared" si="5"/>
        <v>-7.0796460176991149E-2</v>
      </c>
      <c r="Q20" s="181"/>
      <c r="R20" s="34">
        <v>326</v>
      </c>
      <c r="S20" s="126">
        <f t="shared" si="6"/>
        <v>-11</v>
      </c>
    </row>
    <row r="21" spans="1:19" ht="30.95" customHeight="1" x14ac:dyDescent="0.25">
      <c r="A21" s="37">
        <v>6</v>
      </c>
      <c r="B21" s="41" t="s">
        <v>21</v>
      </c>
      <c r="C21" s="38">
        <v>173030000066</v>
      </c>
      <c r="D21" s="39" t="s">
        <v>22</v>
      </c>
      <c r="E21" s="34">
        <f t="shared" si="0"/>
        <v>816</v>
      </c>
      <c r="F21" s="35">
        <v>816</v>
      </c>
      <c r="G21" s="36">
        <v>0</v>
      </c>
      <c r="H21" s="34">
        <f t="shared" si="1"/>
        <v>793</v>
      </c>
      <c r="I21" s="35">
        <f>VLOOKUP($C21,[1]IE!$B$5:$AC$216,27,0)</f>
        <v>793</v>
      </c>
      <c r="J21" s="35">
        <f>VLOOKUP($C21,[1]IE!$B$5:$AC$216,28,0)</f>
        <v>0</v>
      </c>
      <c r="K21" s="109">
        <f t="shared" si="2"/>
        <v>-23</v>
      </c>
      <c r="L21" s="132">
        <f t="shared" si="3"/>
        <v>-2.8186274509803922E-2</v>
      </c>
      <c r="M21" s="109"/>
      <c r="N21" s="119"/>
      <c r="O21" s="124">
        <f t="shared" si="4"/>
        <v>-23</v>
      </c>
      <c r="P21" s="85">
        <f t="shared" si="5"/>
        <v>-2.8186274509803922E-2</v>
      </c>
      <c r="Q21" s="181"/>
      <c r="R21" s="34">
        <v>808</v>
      </c>
      <c r="S21" s="126">
        <f t="shared" si="6"/>
        <v>-15</v>
      </c>
    </row>
    <row r="22" spans="1:19" ht="30.95" customHeight="1" x14ac:dyDescent="0.25">
      <c r="A22" s="37">
        <v>7</v>
      </c>
      <c r="B22" s="42" t="s">
        <v>21</v>
      </c>
      <c r="C22" s="43">
        <v>273030000192</v>
      </c>
      <c r="D22" s="44" t="s">
        <v>23</v>
      </c>
      <c r="E22" s="34">
        <f t="shared" si="0"/>
        <v>217</v>
      </c>
      <c r="F22" s="35">
        <v>217</v>
      </c>
      <c r="G22" s="36">
        <v>0</v>
      </c>
      <c r="H22" s="34">
        <f t="shared" si="1"/>
        <v>191</v>
      </c>
      <c r="I22" s="35">
        <f>VLOOKUP($C22,[1]IE!$B$5:$AC$216,27,0)</f>
        <v>191</v>
      </c>
      <c r="J22" s="35">
        <f>VLOOKUP($C22,[1]IE!$B$5:$AC$216,28,0)</f>
        <v>0</v>
      </c>
      <c r="K22" s="109">
        <f t="shared" si="2"/>
        <v>-26</v>
      </c>
      <c r="L22" s="150">
        <f t="shared" si="3"/>
        <v>-0.11981566820276497</v>
      </c>
      <c r="M22" s="109"/>
      <c r="N22" s="119"/>
      <c r="O22" s="124">
        <f t="shared" si="4"/>
        <v>-26</v>
      </c>
      <c r="P22" s="45">
        <f t="shared" si="5"/>
        <v>-0.11981566820276497</v>
      </c>
      <c r="Q22" s="181"/>
      <c r="R22" s="34">
        <v>191</v>
      </c>
      <c r="S22" s="126">
        <f t="shared" si="6"/>
        <v>0</v>
      </c>
    </row>
    <row r="23" spans="1:19" ht="30.95" customHeight="1" x14ac:dyDescent="0.25">
      <c r="A23" s="37">
        <v>8</v>
      </c>
      <c r="B23" s="114" t="s">
        <v>24</v>
      </c>
      <c r="C23" s="115">
        <v>173043000014</v>
      </c>
      <c r="D23" s="116" t="s">
        <v>25</v>
      </c>
      <c r="E23" s="34">
        <f t="shared" si="0"/>
        <v>847</v>
      </c>
      <c r="F23" s="35">
        <v>847</v>
      </c>
      <c r="G23" s="36">
        <v>0</v>
      </c>
      <c r="H23" s="34">
        <f t="shared" si="1"/>
        <v>844</v>
      </c>
      <c r="I23" s="35">
        <f>VLOOKUP($C23,[1]IE!$B$5:$AC$216,27,0)</f>
        <v>844</v>
      </c>
      <c r="J23" s="35">
        <f>VLOOKUP($C23,[1]IE!$B$5:$AC$216,28,0)</f>
        <v>0</v>
      </c>
      <c r="K23" s="109">
        <f t="shared" si="2"/>
        <v>-3</v>
      </c>
      <c r="L23" s="133">
        <f t="shared" si="3"/>
        <v>-3.5419126328217238E-3</v>
      </c>
      <c r="M23" s="109"/>
      <c r="N23" s="119"/>
      <c r="O23" s="124">
        <f t="shared" si="4"/>
        <v>-3</v>
      </c>
      <c r="P23" s="112">
        <f t="shared" si="5"/>
        <v>-3.5419126328217238E-3</v>
      </c>
      <c r="Q23" s="181"/>
      <c r="R23" s="34">
        <v>859</v>
      </c>
      <c r="S23" s="126">
        <f t="shared" si="6"/>
        <v>-15</v>
      </c>
    </row>
    <row r="24" spans="1:19" ht="30.95" customHeight="1" x14ac:dyDescent="0.25">
      <c r="A24" s="37">
        <v>9</v>
      </c>
      <c r="B24" s="97" t="s">
        <v>24</v>
      </c>
      <c r="C24" s="136">
        <v>273043000027</v>
      </c>
      <c r="D24" s="98" t="s">
        <v>26</v>
      </c>
      <c r="E24" s="34">
        <f t="shared" si="0"/>
        <v>467</v>
      </c>
      <c r="F24" s="35">
        <v>467</v>
      </c>
      <c r="G24" s="36">
        <v>0</v>
      </c>
      <c r="H24" s="34">
        <f t="shared" si="1"/>
        <v>480</v>
      </c>
      <c r="I24" s="35">
        <f>VLOOKUP($C24,[1]IE!$B$5:$AC$216,27,0)</f>
        <v>480</v>
      </c>
      <c r="J24" s="35">
        <f>VLOOKUP($C24,[1]IE!$B$5:$AC$216,28,0)</f>
        <v>0</v>
      </c>
      <c r="K24" s="109">
        <f t="shared" si="2"/>
        <v>13</v>
      </c>
      <c r="L24" s="152">
        <f t="shared" si="3"/>
        <v>2.7837259100642397E-2</v>
      </c>
      <c r="M24" s="109"/>
      <c r="N24" s="119"/>
      <c r="O24" s="124">
        <f t="shared" si="4"/>
        <v>13</v>
      </c>
      <c r="P24" s="137">
        <f t="shared" si="5"/>
        <v>2.7837259100642397E-2</v>
      </c>
      <c r="Q24" s="181"/>
      <c r="R24" s="34">
        <v>487</v>
      </c>
      <c r="S24" s="126">
        <f t="shared" si="6"/>
        <v>-7</v>
      </c>
    </row>
    <row r="25" spans="1:19" ht="30.95" customHeight="1" x14ac:dyDescent="0.25">
      <c r="A25" s="37">
        <v>10</v>
      </c>
      <c r="B25" s="41" t="s">
        <v>24</v>
      </c>
      <c r="C25" s="38">
        <v>273043000787</v>
      </c>
      <c r="D25" s="39" t="s">
        <v>27</v>
      </c>
      <c r="E25" s="34">
        <f t="shared" si="0"/>
        <v>521</v>
      </c>
      <c r="F25" s="35">
        <v>521</v>
      </c>
      <c r="G25" s="36">
        <v>0</v>
      </c>
      <c r="H25" s="34">
        <f t="shared" si="1"/>
        <v>505</v>
      </c>
      <c r="I25" s="35">
        <f>VLOOKUP($C25,[1]IE!$B$5:$AC$216,27,0)</f>
        <v>505</v>
      </c>
      <c r="J25" s="35">
        <f>VLOOKUP($C25,[1]IE!$B$5:$AC$216,28,0)</f>
        <v>0</v>
      </c>
      <c r="K25" s="109">
        <f t="shared" si="2"/>
        <v>-16</v>
      </c>
      <c r="L25" s="132">
        <f t="shared" si="3"/>
        <v>-3.0710172744721688E-2</v>
      </c>
      <c r="M25" s="109"/>
      <c r="N25" s="119"/>
      <c r="O25" s="124">
        <f t="shared" si="4"/>
        <v>-16</v>
      </c>
      <c r="P25" s="40">
        <f t="shared" si="5"/>
        <v>-3.0710172744721688E-2</v>
      </c>
      <c r="Q25" s="181"/>
      <c r="R25" s="34">
        <v>506</v>
      </c>
      <c r="S25" s="126">
        <f t="shared" si="6"/>
        <v>-1</v>
      </c>
    </row>
    <row r="26" spans="1:19" ht="30.95" customHeight="1" x14ac:dyDescent="0.25">
      <c r="A26" s="37">
        <v>11</v>
      </c>
      <c r="B26" s="41" t="s">
        <v>28</v>
      </c>
      <c r="C26" s="38">
        <v>173055000044</v>
      </c>
      <c r="D26" s="39" t="s">
        <v>29</v>
      </c>
      <c r="E26" s="34">
        <f t="shared" si="0"/>
        <v>675</v>
      </c>
      <c r="F26" s="35">
        <v>675</v>
      </c>
      <c r="G26" s="36">
        <v>0</v>
      </c>
      <c r="H26" s="34">
        <f t="shared" si="1"/>
        <v>649</v>
      </c>
      <c r="I26" s="35">
        <f>VLOOKUP($C26,[1]IE!$B$5:$AC$216,27,0)</f>
        <v>649</v>
      </c>
      <c r="J26" s="35">
        <f>VLOOKUP($C26,[1]IE!$B$5:$AC$216,28,0)</f>
        <v>0</v>
      </c>
      <c r="K26" s="109">
        <f t="shared" si="2"/>
        <v>-26</v>
      </c>
      <c r="L26" s="132">
        <f t="shared" si="3"/>
        <v>-3.8518518518518521E-2</v>
      </c>
      <c r="M26" s="109"/>
      <c r="N26" s="119"/>
      <c r="O26" s="124">
        <f t="shared" si="4"/>
        <v>-26</v>
      </c>
      <c r="P26" s="40">
        <f t="shared" si="5"/>
        <v>-3.8518518518518521E-2</v>
      </c>
      <c r="Q26" s="181"/>
      <c r="R26" s="34">
        <v>649</v>
      </c>
      <c r="S26" s="126">
        <f t="shared" si="6"/>
        <v>0</v>
      </c>
    </row>
    <row r="27" spans="1:19" ht="30.95" customHeight="1" x14ac:dyDescent="0.25">
      <c r="A27" s="37">
        <v>12</v>
      </c>
      <c r="B27" s="46" t="s">
        <v>28</v>
      </c>
      <c r="C27" s="47">
        <v>173055000095</v>
      </c>
      <c r="D27" s="48" t="s">
        <v>30</v>
      </c>
      <c r="E27" s="34">
        <f t="shared" si="0"/>
        <v>887</v>
      </c>
      <c r="F27" s="35">
        <v>803</v>
      </c>
      <c r="G27" s="36">
        <v>84</v>
      </c>
      <c r="H27" s="34">
        <f t="shared" si="1"/>
        <v>844</v>
      </c>
      <c r="I27" s="35">
        <f>VLOOKUP($C27,[1]IE!$B$5:$AC$216,27,0)</f>
        <v>760</v>
      </c>
      <c r="J27" s="35">
        <f>VLOOKUP($C27,[1]IE!$B$5:$AC$216,28,0)</f>
        <v>84</v>
      </c>
      <c r="K27" s="109">
        <f t="shared" si="2"/>
        <v>-43</v>
      </c>
      <c r="L27" s="151">
        <f t="shared" si="3"/>
        <v>-5.3549190535491904E-2</v>
      </c>
      <c r="M27" s="109">
        <f>+J27-G27</f>
        <v>0</v>
      </c>
      <c r="N27" s="135">
        <f>+M27/G27</f>
        <v>0</v>
      </c>
      <c r="O27" s="124">
        <f t="shared" si="4"/>
        <v>-43</v>
      </c>
      <c r="P27" s="40">
        <f t="shared" si="5"/>
        <v>-4.8478015783540024E-2</v>
      </c>
      <c r="Q27" s="181"/>
      <c r="R27" s="34">
        <v>843</v>
      </c>
      <c r="S27" s="126">
        <f t="shared" si="6"/>
        <v>1</v>
      </c>
    </row>
    <row r="28" spans="1:19" ht="30.95" customHeight="1" x14ac:dyDescent="0.25">
      <c r="A28" s="37">
        <v>13</v>
      </c>
      <c r="B28" s="97" t="s">
        <v>28</v>
      </c>
      <c r="C28" s="99">
        <v>173055000893</v>
      </c>
      <c r="D28" s="98" t="s">
        <v>31</v>
      </c>
      <c r="E28" s="34">
        <f t="shared" si="0"/>
        <v>502</v>
      </c>
      <c r="F28" s="35">
        <v>502</v>
      </c>
      <c r="G28" s="36">
        <v>0</v>
      </c>
      <c r="H28" s="34">
        <f t="shared" si="1"/>
        <v>541</v>
      </c>
      <c r="I28" s="35">
        <f>VLOOKUP($C28,[1]IE!$B$5:$AC$216,27,0)</f>
        <v>541</v>
      </c>
      <c r="J28" s="35">
        <f>VLOOKUP($C28,[1]IE!$B$5:$AC$216,28,0)</f>
        <v>0</v>
      </c>
      <c r="K28" s="109">
        <f t="shared" si="2"/>
        <v>39</v>
      </c>
      <c r="L28" s="152">
        <f t="shared" si="3"/>
        <v>7.7689243027888447E-2</v>
      </c>
      <c r="M28" s="109"/>
      <c r="N28" s="119"/>
      <c r="O28" s="124">
        <f t="shared" si="4"/>
        <v>39</v>
      </c>
      <c r="P28" s="103">
        <f t="shared" si="5"/>
        <v>7.7689243027888447E-2</v>
      </c>
      <c r="Q28" s="181"/>
      <c r="R28" s="34">
        <v>538</v>
      </c>
      <c r="S28" s="126">
        <f t="shared" si="6"/>
        <v>3</v>
      </c>
    </row>
    <row r="29" spans="1:19" ht="30.95" customHeight="1" x14ac:dyDescent="0.25">
      <c r="A29" s="37">
        <v>14</v>
      </c>
      <c r="B29" s="46" t="s">
        <v>28</v>
      </c>
      <c r="C29" s="47">
        <v>273055000219</v>
      </c>
      <c r="D29" s="48" t="s">
        <v>32</v>
      </c>
      <c r="E29" s="34">
        <f t="shared" si="0"/>
        <v>273</v>
      </c>
      <c r="F29" s="35">
        <v>273</v>
      </c>
      <c r="G29" s="36">
        <v>0</v>
      </c>
      <c r="H29" s="34">
        <f t="shared" si="1"/>
        <v>256</v>
      </c>
      <c r="I29" s="35">
        <f>VLOOKUP($C29,[1]IE!$B$5:$AC$216,27,0)</f>
        <v>256</v>
      </c>
      <c r="J29" s="35">
        <f>VLOOKUP($C29,[1]IE!$B$5:$AC$216,28,0)</f>
        <v>0</v>
      </c>
      <c r="K29" s="109">
        <f t="shared" si="2"/>
        <v>-17</v>
      </c>
      <c r="L29" s="151">
        <f t="shared" si="3"/>
        <v>-6.2271062271062272E-2</v>
      </c>
      <c r="M29" s="109"/>
      <c r="N29" s="119"/>
      <c r="O29" s="124">
        <f t="shared" si="4"/>
        <v>-17</v>
      </c>
      <c r="P29" s="49">
        <f t="shared" si="5"/>
        <v>-6.2271062271062272E-2</v>
      </c>
      <c r="Q29" s="181"/>
      <c r="R29" s="34">
        <v>255</v>
      </c>
      <c r="S29" s="126">
        <f t="shared" si="6"/>
        <v>1</v>
      </c>
    </row>
    <row r="30" spans="1:19" ht="30.95" customHeight="1" x14ac:dyDescent="0.25">
      <c r="A30" s="37">
        <v>15</v>
      </c>
      <c r="B30" s="114" t="s">
        <v>33</v>
      </c>
      <c r="C30" s="115">
        <v>173067000104</v>
      </c>
      <c r="D30" s="116" t="s">
        <v>34</v>
      </c>
      <c r="E30" s="34">
        <f t="shared" si="0"/>
        <v>1818</v>
      </c>
      <c r="F30" s="35">
        <v>1709</v>
      </c>
      <c r="G30" s="36">
        <v>109</v>
      </c>
      <c r="H30" s="34">
        <f t="shared" si="1"/>
        <v>1754</v>
      </c>
      <c r="I30" s="35">
        <f>VLOOKUP($C30,[1]IE!$B$5:$AC$216,27,0)</f>
        <v>1683</v>
      </c>
      <c r="J30" s="35">
        <f>VLOOKUP($C30,[1]IE!$B$5:$AC$216,28,0)</f>
        <v>71</v>
      </c>
      <c r="K30" s="109">
        <f t="shared" si="2"/>
        <v>-26</v>
      </c>
      <c r="L30" s="133">
        <f t="shared" si="3"/>
        <v>-1.5213575190169689E-2</v>
      </c>
      <c r="M30" s="109">
        <f>+J30-G30</f>
        <v>-38</v>
      </c>
      <c r="N30" s="130">
        <f>+M30/G30</f>
        <v>-0.34862385321100919</v>
      </c>
      <c r="O30" s="124">
        <f t="shared" si="4"/>
        <v>-64</v>
      </c>
      <c r="P30" s="40">
        <f t="shared" si="5"/>
        <v>-3.5203520352035202E-2</v>
      </c>
      <c r="Q30" s="181"/>
      <c r="R30" s="34">
        <v>1755</v>
      </c>
      <c r="S30" s="126">
        <f t="shared" si="6"/>
        <v>-1</v>
      </c>
    </row>
    <row r="31" spans="1:19" ht="30.95" customHeight="1" x14ac:dyDescent="0.25">
      <c r="A31" s="37">
        <v>16</v>
      </c>
      <c r="B31" s="156" t="s">
        <v>33</v>
      </c>
      <c r="C31" s="157">
        <v>273067001024</v>
      </c>
      <c r="D31" s="158" t="s">
        <v>35</v>
      </c>
      <c r="E31" s="34">
        <f t="shared" si="0"/>
        <v>307</v>
      </c>
      <c r="F31" s="35">
        <v>252</v>
      </c>
      <c r="G31" s="36">
        <v>55</v>
      </c>
      <c r="H31" s="34">
        <f t="shared" si="1"/>
        <v>296</v>
      </c>
      <c r="I31" s="35">
        <f>VLOOKUP($C31,[1]IE!$B$5:$AC$216,27,0)</f>
        <v>252</v>
      </c>
      <c r="J31" s="35">
        <f>VLOOKUP($C31,[1]IE!$B$5:$AC$216,28,0)</f>
        <v>44</v>
      </c>
      <c r="K31" s="109">
        <f t="shared" si="2"/>
        <v>0</v>
      </c>
      <c r="L31" s="152">
        <f t="shared" si="3"/>
        <v>0</v>
      </c>
      <c r="M31" s="109">
        <f>+J31-G31</f>
        <v>-11</v>
      </c>
      <c r="N31" s="134">
        <f>+M31/G31</f>
        <v>-0.2</v>
      </c>
      <c r="O31" s="124">
        <f t="shared" si="4"/>
        <v>-11</v>
      </c>
      <c r="P31" s="40">
        <f t="shared" si="5"/>
        <v>-3.5830618892508145E-2</v>
      </c>
      <c r="Q31" s="181"/>
      <c r="R31" s="34">
        <v>311</v>
      </c>
      <c r="S31" s="126">
        <f t="shared" si="6"/>
        <v>-15</v>
      </c>
    </row>
    <row r="32" spans="1:19" ht="30.95" customHeight="1" x14ac:dyDescent="0.25">
      <c r="A32" s="37">
        <v>17</v>
      </c>
      <c r="B32" s="114" t="s">
        <v>33</v>
      </c>
      <c r="C32" s="115">
        <v>273067001075</v>
      </c>
      <c r="D32" s="116" t="s">
        <v>36</v>
      </c>
      <c r="E32" s="34">
        <f t="shared" si="0"/>
        <v>723</v>
      </c>
      <c r="F32" s="35">
        <v>723</v>
      </c>
      <c r="G32" s="36">
        <v>0</v>
      </c>
      <c r="H32" s="34">
        <f t="shared" si="1"/>
        <v>717</v>
      </c>
      <c r="I32" s="35">
        <f>VLOOKUP($C32,[1]IE!$B$5:$AC$216,27,0)</f>
        <v>717</v>
      </c>
      <c r="J32" s="35">
        <f>VLOOKUP($C32,[1]IE!$B$5:$AC$216,28,0)</f>
        <v>0</v>
      </c>
      <c r="K32" s="109">
        <f t="shared" si="2"/>
        <v>-6</v>
      </c>
      <c r="L32" s="133">
        <f t="shared" si="3"/>
        <v>-8.2987551867219917E-3</v>
      </c>
      <c r="M32" s="109"/>
      <c r="N32" s="119"/>
      <c r="O32" s="124">
        <f t="shared" si="4"/>
        <v>-6</v>
      </c>
      <c r="P32" s="112">
        <f t="shared" si="5"/>
        <v>-8.2987551867219917E-3</v>
      </c>
      <c r="Q32" s="181"/>
      <c r="R32" s="34">
        <v>717</v>
      </c>
      <c r="S32" s="126">
        <f t="shared" si="6"/>
        <v>0</v>
      </c>
    </row>
    <row r="33" spans="1:19" ht="30.95" customHeight="1" x14ac:dyDescent="0.25">
      <c r="A33" s="37">
        <v>18</v>
      </c>
      <c r="B33" s="41" t="s">
        <v>33</v>
      </c>
      <c r="C33" s="38">
        <v>273067001202</v>
      </c>
      <c r="D33" s="39" t="s">
        <v>37</v>
      </c>
      <c r="E33" s="34">
        <f t="shared" si="0"/>
        <v>1285</v>
      </c>
      <c r="F33" s="35">
        <v>1202</v>
      </c>
      <c r="G33" s="36">
        <v>83</v>
      </c>
      <c r="H33" s="34">
        <f t="shared" si="1"/>
        <v>1223</v>
      </c>
      <c r="I33" s="35">
        <f>VLOOKUP($C33,[1]IE!$B$5:$AC$216,27,0)</f>
        <v>1170</v>
      </c>
      <c r="J33" s="35">
        <f>VLOOKUP($C33,[1]IE!$B$5:$AC$216,28,0)</f>
        <v>53</v>
      </c>
      <c r="K33" s="109">
        <f t="shared" si="2"/>
        <v>-32</v>
      </c>
      <c r="L33" s="132">
        <f t="shared" si="3"/>
        <v>-2.6622296173044926E-2</v>
      </c>
      <c r="M33" s="109">
        <f>+J33-G33</f>
        <v>-30</v>
      </c>
      <c r="N33" s="130">
        <f>+M33/G33</f>
        <v>-0.36144578313253012</v>
      </c>
      <c r="O33" s="124">
        <f t="shared" si="4"/>
        <v>-62</v>
      </c>
      <c r="P33" s="85">
        <f t="shared" si="5"/>
        <v>-4.8249027237354088E-2</v>
      </c>
      <c r="Q33" s="181"/>
      <c r="R33" s="34">
        <v>1224</v>
      </c>
      <c r="S33" s="126">
        <f t="shared" si="6"/>
        <v>-1</v>
      </c>
    </row>
    <row r="34" spans="1:19" ht="30.95" customHeight="1" x14ac:dyDescent="0.25">
      <c r="A34" s="37">
        <v>19</v>
      </c>
      <c r="B34" s="97" t="s">
        <v>33</v>
      </c>
      <c r="C34" s="136">
        <v>273067001482</v>
      </c>
      <c r="D34" s="180" t="s">
        <v>38</v>
      </c>
      <c r="E34" s="34">
        <f t="shared" si="0"/>
        <v>567</v>
      </c>
      <c r="F34" s="35">
        <v>567</v>
      </c>
      <c r="G34" s="36">
        <v>0</v>
      </c>
      <c r="H34" s="34">
        <f t="shared" si="1"/>
        <v>592</v>
      </c>
      <c r="I34" s="35">
        <f>VLOOKUP($C34,[1]IE!$B$5:$AC$216,27,0)</f>
        <v>592</v>
      </c>
      <c r="J34" s="35">
        <f>VLOOKUP($C34,[1]IE!$B$5:$AC$216,28,0)</f>
        <v>0</v>
      </c>
      <c r="K34" s="109">
        <f t="shared" si="2"/>
        <v>25</v>
      </c>
      <c r="L34" s="152">
        <f t="shared" si="3"/>
        <v>4.4091710758377423E-2</v>
      </c>
      <c r="M34" s="109"/>
      <c r="N34" s="119"/>
      <c r="O34" s="124">
        <f t="shared" si="4"/>
        <v>25</v>
      </c>
      <c r="P34" s="137">
        <f t="shared" si="5"/>
        <v>4.4091710758377423E-2</v>
      </c>
      <c r="Q34" s="181"/>
      <c r="R34" s="34">
        <v>592</v>
      </c>
      <c r="S34" s="126">
        <f t="shared" si="6"/>
        <v>0</v>
      </c>
    </row>
    <row r="35" spans="1:19" ht="30.95" customHeight="1" x14ac:dyDescent="0.25">
      <c r="A35" s="37">
        <v>20</v>
      </c>
      <c r="B35" s="138" t="s">
        <v>39</v>
      </c>
      <c r="C35" s="99">
        <v>173124000019</v>
      </c>
      <c r="D35" s="98" t="s">
        <v>40</v>
      </c>
      <c r="E35" s="34">
        <f t="shared" si="0"/>
        <v>1118</v>
      </c>
      <c r="F35" s="35">
        <v>1118</v>
      </c>
      <c r="G35" s="36">
        <v>0</v>
      </c>
      <c r="H35" s="34">
        <f t="shared" si="1"/>
        <v>1152</v>
      </c>
      <c r="I35" s="35">
        <f>VLOOKUP($C35,[1]IE!$B$5:$AC$216,27,0)</f>
        <v>1152</v>
      </c>
      <c r="J35" s="35">
        <f>VLOOKUP($C35,[1]IE!$B$5:$AC$216,28,0)</f>
        <v>0</v>
      </c>
      <c r="K35" s="109">
        <f t="shared" si="2"/>
        <v>34</v>
      </c>
      <c r="L35" s="152">
        <f t="shared" si="3"/>
        <v>3.041144901610018E-2</v>
      </c>
      <c r="M35" s="109"/>
      <c r="N35" s="119"/>
      <c r="O35" s="124">
        <f t="shared" si="4"/>
        <v>34</v>
      </c>
      <c r="P35" s="103">
        <f t="shared" si="5"/>
        <v>3.041144901610018E-2</v>
      </c>
      <c r="Q35" s="181"/>
      <c r="R35" s="34">
        <v>1151</v>
      </c>
      <c r="S35" s="126">
        <f t="shared" si="6"/>
        <v>1</v>
      </c>
    </row>
    <row r="36" spans="1:19" ht="30.95" customHeight="1" x14ac:dyDescent="0.25">
      <c r="A36" s="37">
        <v>21</v>
      </c>
      <c r="B36" s="97" t="s">
        <v>39</v>
      </c>
      <c r="C36" s="99">
        <v>173124000817</v>
      </c>
      <c r="D36" s="98" t="s">
        <v>41</v>
      </c>
      <c r="E36" s="34">
        <f t="shared" si="0"/>
        <v>1054</v>
      </c>
      <c r="F36" s="35">
        <v>1054</v>
      </c>
      <c r="G36" s="36">
        <v>0</v>
      </c>
      <c r="H36" s="34">
        <f t="shared" si="1"/>
        <v>1067</v>
      </c>
      <c r="I36" s="35">
        <f>VLOOKUP($C36,[1]IE!$B$5:$AC$216,27,0)</f>
        <v>1067</v>
      </c>
      <c r="J36" s="35">
        <f>VLOOKUP($C36,[1]IE!$B$5:$AC$216,28,0)</f>
        <v>0</v>
      </c>
      <c r="K36" s="109">
        <f t="shared" si="2"/>
        <v>13</v>
      </c>
      <c r="L36" s="152">
        <f t="shared" si="3"/>
        <v>1.2333965844402278E-2</v>
      </c>
      <c r="M36" s="109"/>
      <c r="N36" s="119"/>
      <c r="O36" s="124">
        <f t="shared" si="4"/>
        <v>13</v>
      </c>
      <c r="P36" s="103">
        <f t="shared" si="5"/>
        <v>1.2333965844402278E-2</v>
      </c>
      <c r="Q36" s="181"/>
      <c r="R36" s="34">
        <v>1068</v>
      </c>
      <c r="S36" s="126">
        <f t="shared" si="6"/>
        <v>-1</v>
      </c>
    </row>
    <row r="37" spans="1:19" ht="30.95" customHeight="1" x14ac:dyDescent="0.25">
      <c r="A37" s="37">
        <v>22</v>
      </c>
      <c r="B37" s="41" t="s">
        <v>39</v>
      </c>
      <c r="C37" s="38">
        <v>273124000358</v>
      </c>
      <c r="D37" s="39" t="s">
        <v>42</v>
      </c>
      <c r="E37" s="34">
        <f t="shared" si="0"/>
        <v>248</v>
      </c>
      <c r="F37" s="35">
        <v>248</v>
      </c>
      <c r="G37" s="36">
        <v>0</v>
      </c>
      <c r="H37" s="34">
        <f t="shared" si="1"/>
        <v>237</v>
      </c>
      <c r="I37" s="35">
        <f>VLOOKUP($C37,[1]IE!$B$5:$AC$216,27,0)</f>
        <v>237</v>
      </c>
      <c r="J37" s="35">
        <f>VLOOKUP($C37,[1]IE!$B$5:$AC$216,28,0)</f>
        <v>0</v>
      </c>
      <c r="K37" s="109">
        <f t="shared" si="2"/>
        <v>-11</v>
      </c>
      <c r="L37" s="132">
        <f t="shared" si="3"/>
        <v>-4.4354838709677422E-2</v>
      </c>
      <c r="M37" s="109"/>
      <c r="N37" s="119"/>
      <c r="O37" s="124">
        <f t="shared" si="4"/>
        <v>-11</v>
      </c>
      <c r="P37" s="85">
        <f t="shared" si="5"/>
        <v>-4.4354838709677422E-2</v>
      </c>
      <c r="Q37" s="181"/>
      <c r="R37" s="34">
        <v>238</v>
      </c>
      <c r="S37" s="126">
        <f t="shared" si="6"/>
        <v>-1</v>
      </c>
    </row>
    <row r="38" spans="1:19" ht="30.95" customHeight="1" x14ac:dyDescent="0.25">
      <c r="A38" s="37">
        <v>23</v>
      </c>
      <c r="B38" s="41" t="s">
        <v>39</v>
      </c>
      <c r="C38" s="38">
        <v>273124000366</v>
      </c>
      <c r="D38" s="39" t="s">
        <v>43</v>
      </c>
      <c r="E38" s="34">
        <f t="shared" si="0"/>
        <v>555</v>
      </c>
      <c r="F38" s="35">
        <v>555</v>
      </c>
      <c r="G38" s="36">
        <v>0</v>
      </c>
      <c r="H38" s="34">
        <f t="shared" si="1"/>
        <v>532</v>
      </c>
      <c r="I38" s="35">
        <f>VLOOKUP($C38,[1]IE!$B$5:$AC$216,27,0)</f>
        <v>532</v>
      </c>
      <c r="J38" s="35">
        <f>VLOOKUP($C38,[1]IE!$B$5:$AC$216,28,0)</f>
        <v>0</v>
      </c>
      <c r="K38" s="109">
        <f t="shared" si="2"/>
        <v>-23</v>
      </c>
      <c r="L38" s="132">
        <f t="shared" si="3"/>
        <v>-4.1441441441441441E-2</v>
      </c>
      <c r="M38" s="109"/>
      <c r="N38" s="119"/>
      <c r="O38" s="124">
        <f t="shared" si="4"/>
        <v>-23</v>
      </c>
      <c r="P38" s="40">
        <f t="shared" si="5"/>
        <v>-4.1441441441441441E-2</v>
      </c>
      <c r="Q38" s="181"/>
      <c r="R38" s="34">
        <v>532</v>
      </c>
      <c r="S38" s="126">
        <f t="shared" si="6"/>
        <v>0</v>
      </c>
    </row>
    <row r="39" spans="1:19" ht="30.95" customHeight="1" x14ac:dyDescent="0.25">
      <c r="A39" s="37">
        <v>24</v>
      </c>
      <c r="B39" s="97" t="s">
        <v>39</v>
      </c>
      <c r="C39" s="99">
        <v>273124000498</v>
      </c>
      <c r="D39" s="98" t="s">
        <v>44</v>
      </c>
      <c r="E39" s="34">
        <f t="shared" si="0"/>
        <v>408</v>
      </c>
      <c r="F39" s="35">
        <v>408</v>
      </c>
      <c r="G39" s="36">
        <v>0</v>
      </c>
      <c r="H39" s="34">
        <f t="shared" si="1"/>
        <v>417</v>
      </c>
      <c r="I39" s="35">
        <f>VLOOKUP($C39,[1]IE!$B$5:$AC$216,27,0)</f>
        <v>417</v>
      </c>
      <c r="J39" s="35">
        <f>VLOOKUP($C39,[1]IE!$B$5:$AC$216,28,0)</f>
        <v>0</v>
      </c>
      <c r="K39" s="109">
        <f t="shared" si="2"/>
        <v>9</v>
      </c>
      <c r="L39" s="152">
        <f t="shared" si="3"/>
        <v>2.2058823529411766E-2</v>
      </c>
      <c r="M39" s="109"/>
      <c r="N39" s="119"/>
      <c r="O39" s="124">
        <f t="shared" si="4"/>
        <v>9</v>
      </c>
      <c r="P39" s="103">
        <f t="shared" si="5"/>
        <v>2.2058823529411766E-2</v>
      </c>
      <c r="Q39" s="181"/>
      <c r="R39" s="34">
        <v>417</v>
      </c>
      <c r="S39" s="126">
        <f t="shared" si="6"/>
        <v>0</v>
      </c>
    </row>
    <row r="40" spans="1:19" ht="30.95" customHeight="1" x14ac:dyDescent="0.25">
      <c r="A40" s="37">
        <v>25</v>
      </c>
      <c r="B40" s="162" t="s">
        <v>45</v>
      </c>
      <c r="C40" s="99">
        <v>173148000010</v>
      </c>
      <c r="D40" s="98" t="s">
        <v>46</v>
      </c>
      <c r="E40" s="34">
        <f t="shared" si="0"/>
        <v>1613</v>
      </c>
      <c r="F40" s="35">
        <v>1613</v>
      </c>
      <c r="G40" s="36">
        <v>0</v>
      </c>
      <c r="H40" s="34">
        <f t="shared" si="1"/>
        <v>1712</v>
      </c>
      <c r="I40" s="35">
        <f>VLOOKUP($C40,[1]IE!$B$5:$AC$216,27,0)</f>
        <v>1614</v>
      </c>
      <c r="J40" s="35">
        <f>VLOOKUP($C40,[1]IE!$B$5:$AC$216,28,0)</f>
        <v>98</v>
      </c>
      <c r="K40" s="109">
        <f t="shared" si="2"/>
        <v>1</v>
      </c>
      <c r="L40" s="152">
        <f t="shared" si="3"/>
        <v>6.1996280223186606E-4</v>
      </c>
      <c r="M40" s="109">
        <f>+J40-G40</f>
        <v>98</v>
      </c>
      <c r="N40" s="119"/>
      <c r="O40" s="124">
        <f t="shared" si="4"/>
        <v>99</v>
      </c>
      <c r="P40" s="103">
        <f t="shared" si="5"/>
        <v>6.1376317420954743E-2</v>
      </c>
      <c r="Q40" s="181"/>
      <c r="R40" s="34">
        <v>1712</v>
      </c>
      <c r="S40" s="126">
        <f t="shared" si="6"/>
        <v>0</v>
      </c>
    </row>
    <row r="41" spans="1:19" ht="30.95" customHeight="1" x14ac:dyDescent="0.25">
      <c r="A41" s="37">
        <v>26</v>
      </c>
      <c r="B41" s="41" t="s">
        <v>47</v>
      </c>
      <c r="C41" s="38">
        <v>173152000016</v>
      </c>
      <c r="D41" s="39" t="s">
        <v>261</v>
      </c>
      <c r="E41" s="34">
        <f t="shared" si="0"/>
        <v>594</v>
      </c>
      <c r="F41" s="35">
        <v>594</v>
      </c>
      <c r="G41" s="36">
        <v>0</v>
      </c>
      <c r="H41" s="34">
        <f t="shared" si="1"/>
        <v>578</v>
      </c>
      <c r="I41" s="35">
        <f>VLOOKUP($C41,[1]IE!$B$5:$AC$216,27,0)</f>
        <v>578</v>
      </c>
      <c r="J41" s="35">
        <f>VLOOKUP($C41,[1]IE!$B$5:$AC$216,28,0)</f>
        <v>0</v>
      </c>
      <c r="K41" s="109">
        <f t="shared" si="2"/>
        <v>-16</v>
      </c>
      <c r="L41" s="132">
        <f t="shared" si="3"/>
        <v>-2.6936026936026935E-2</v>
      </c>
      <c r="M41" s="109"/>
      <c r="N41" s="119"/>
      <c r="O41" s="124">
        <f t="shared" si="4"/>
        <v>-16</v>
      </c>
      <c r="P41" s="40">
        <f t="shared" si="5"/>
        <v>-2.6936026936026935E-2</v>
      </c>
      <c r="Q41" s="181"/>
      <c r="R41" s="34">
        <v>576</v>
      </c>
      <c r="S41" s="126">
        <f t="shared" si="6"/>
        <v>2</v>
      </c>
    </row>
    <row r="42" spans="1:19" ht="30.95" customHeight="1" x14ac:dyDescent="0.25">
      <c r="A42" s="37">
        <v>27</v>
      </c>
      <c r="B42" s="97" t="s">
        <v>47</v>
      </c>
      <c r="C42" s="99">
        <v>273152000142</v>
      </c>
      <c r="D42" s="98" t="s">
        <v>38</v>
      </c>
      <c r="E42" s="34">
        <f t="shared" si="0"/>
        <v>206</v>
      </c>
      <c r="F42" s="35">
        <v>206</v>
      </c>
      <c r="G42" s="36">
        <v>0</v>
      </c>
      <c r="H42" s="34">
        <f t="shared" si="1"/>
        <v>225</v>
      </c>
      <c r="I42" s="35">
        <f>VLOOKUP($C42,[1]IE!$B$5:$AC$216,27,0)</f>
        <v>225</v>
      </c>
      <c r="J42" s="35">
        <f>VLOOKUP($C42,[1]IE!$B$5:$AC$216,28,0)</f>
        <v>0</v>
      </c>
      <c r="K42" s="109">
        <f t="shared" si="2"/>
        <v>19</v>
      </c>
      <c r="L42" s="152">
        <f t="shared" si="3"/>
        <v>9.2233009708737865E-2</v>
      </c>
      <c r="M42" s="109"/>
      <c r="N42" s="119"/>
      <c r="O42" s="124">
        <f t="shared" si="4"/>
        <v>19</v>
      </c>
      <c r="P42" s="103">
        <f t="shared" si="5"/>
        <v>9.2233009708737865E-2</v>
      </c>
      <c r="Q42" s="181"/>
      <c r="R42" s="34">
        <v>224</v>
      </c>
      <c r="S42" s="126">
        <f t="shared" si="6"/>
        <v>1</v>
      </c>
    </row>
    <row r="43" spans="1:19" ht="30.95" customHeight="1" x14ac:dyDescent="0.25">
      <c r="A43" s="37">
        <v>28</v>
      </c>
      <c r="B43" s="97" t="s">
        <v>47</v>
      </c>
      <c r="C43" s="99">
        <v>273152000231</v>
      </c>
      <c r="D43" s="98" t="s">
        <v>48</v>
      </c>
      <c r="E43" s="34">
        <f t="shared" si="0"/>
        <v>288</v>
      </c>
      <c r="F43" s="35">
        <v>288</v>
      </c>
      <c r="G43" s="36">
        <v>0</v>
      </c>
      <c r="H43" s="34">
        <f t="shared" si="1"/>
        <v>308</v>
      </c>
      <c r="I43" s="35">
        <f>VLOOKUP($C43,[1]IE!$B$5:$AC$216,27,0)</f>
        <v>308</v>
      </c>
      <c r="J43" s="35">
        <f>VLOOKUP($C43,[1]IE!$B$5:$AC$216,28,0)</f>
        <v>0</v>
      </c>
      <c r="K43" s="109">
        <f t="shared" si="2"/>
        <v>20</v>
      </c>
      <c r="L43" s="152">
        <f t="shared" si="3"/>
        <v>6.9444444444444448E-2</v>
      </c>
      <c r="M43" s="109"/>
      <c r="N43" s="119"/>
      <c r="O43" s="124">
        <f t="shared" si="4"/>
        <v>20</v>
      </c>
      <c r="P43" s="137">
        <f t="shared" si="5"/>
        <v>6.9444444444444448E-2</v>
      </c>
      <c r="Q43" s="181"/>
      <c r="R43" s="34">
        <v>308</v>
      </c>
      <c r="S43" s="126">
        <f t="shared" si="6"/>
        <v>0</v>
      </c>
    </row>
    <row r="44" spans="1:19" ht="30.95" customHeight="1" x14ac:dyDescent="0.25">
      <c r="A44" s="37">
        <v>29</v>
      </c>
      <c r="B44" s="97" t="s">
        <v>49</v>
      </c>
      <c r="C44" s="163">
        <v>173168000105</v>
      </c>
      <c r="D44" s="98" t="s">
        <v>50</v>
      </c>
      <c r="E44" s="34">
        <f t="shared" si="0"/>
        <v>1562</v>
      </c>
      <c r="F44" s="35">
        <v>1297</v>
      </c>
      <c r="G44" s="36">
        <v>265</v>
      </c>
      <c r="H44" s="34">
        <f t="shared" si="1"/>
        <v>1579</v>
      </c>
      <c r="I44" s="35">
        <f>VLOOKUP($C44,[1]IE!$B$5:$AC$216,27,0)</f>
        <v>1310</v>
      </c>
      <c r="J44" s="35">
        <f>VLOOKUP($C44,[1]IE!$B$5:$AC$216,28,0)</f>
        <v>269</v>
      </c>
      <c r="K44" s="109">
        <f t="shared" si="2"/>
        <v>13</v>
      </c>
      <c r="L44" s="152">
        <f t="shared" si="3"/>
        <v>1.0023130300693909E-2</v>
      </c>
      <c r="M44" s="109">
        <f>+J44-G44</f>
        <v>4</v>
      </c>
      <c r="N44" s="135">
        <f>+M44/G44</f>
        <v>1.509433962264151E-2</v>
      </c>
      <c r="O44" s="124">
        <f t="shared" si="4"/>
        <v>17</v>
      </c>
      <c r="P44" s="103">
        <f t="shared" si="5"/>
        <v>1.088348271446863E-2</v>
      </c>
      <c r="Q44" s="181"/>
      <c r="R44" s="34">
        <v>1590</v>
      </c>
      <c r="S44" s="126">
        <f t="shared" si="6"/>
        <v>-11</v>
      </c>
    </row>
    <row r="45" spans="1:19" ht="30.95" customHeight="1" x14ac:dyDescent="0.25">
      <c r="A45" s="37">
        <v>30</v>
      </c>
      <c r="B45" s="97" t="s">
        <v>49</v>
      </c>
      <c r="C45" s="99">
        <v>173168000113</v>
      </c>
      <c r="D45" s="98" t="s">
        <v>51</v>
      </c>
      <c r="E45" s="34">
        <f t="shared" si="0"/>
        <v>1236</v>
      </c>
      <c r="F45" s="35">
        <v>1236</v>
      </c>
      <c r="G45" s="36">
        <v>0</v>
      </c>
      <c r="H45" s="34">
        <f t="shared" si="1"/>
        <v>1274</v>
      </c>
      <c r="I45" s="35">
        <f>VLOOKUP($C45,[1]IE!$B$5:$AC$216,27,0)</f>
        <v>1274</v>
      </c>
      <c r="J45" s="35">
        <f>VLOOKUP($C45,[1]IE!$B$5:$AC$216,28,0)</f>
        <v>0</v>
      </c>
      <c r="K45" s="109">
        <f t="shared" si="2"/>
        <v>38</v>
      </c>
      <c r="L45" s="152">
        <f t="shared" si="3"/>
        <v>3.0744336569579287E-2</v>
      </c>
      <c r="M45" s="109"/>
      <c r="N45" s="119"/>
      <c r="O45" s="124">
        <f t="shared" si="4"/>
        <v>38</v>
      </c>
      <c r="P45" s="103">
        <f t="shared" si="5"/>
        <v>3.0744336569579287E-2</v>
      </c>
      <c r="Q45" s="181"/>
      <c r="R45" s="34">
        <v>1274</v>
      </c>
      <c r="S45" s="126">
        <f t="shared" si="6"/>
        <v>0</v>
      </c>
    </row>
    <row r="46" spans="1:19" ht="30.95" customHeight="1" x14ac:dyDescent="0.25">
      <c r="A46" s="37">
        <v>31</v>
      </c>
      <c r="B46" s="97" t="s">
        <v>49</v>
      </c>
      <c r="C46" s="99">
        <v>173168000121</v>
      </c>
      <c r="D46" s="98" t="s">
        <v>52</v>
      </c>
      <c r="E46" s="34">
        <f t="shared" si="0"/>
        <v>2277</v>
      </c>
      <c r="F46" s="35">
        <v>2099</v>
      </c>
      <c r="G46" s="36">
        <v>178</v>
      </c>
      <c r="H46" s="34">
        <f t="shared" si="1"/>
        <v>2338</v>
      </c>
      <c r="I46" s="35">
        <f>VLOOKUP($C46,[1]IE!$B$5:$AC$216,27,0)</f>
        <v>2114</v>
      </c>
      <c r="J46" s="35">
        <f>VLOOKUP($C46,[1]IE!$B$5:$AC$216,28,0)</f>
        <v>224</v>
      </c>
      <c r="K46" s="109">
        <f t="shared" si="2"/>
        <v>15</v>
      </c>
      <c r="L46" s="152">
        <f t="shared" si="3"/>
        <v>7.146260123868509E-3</v>
      </c>
      <c r="M46" s="109">
        <f>+J46-G46</f>
        <v>46</v>
      </c>
      <c r="N46" s="135">
        <f>+M46/G46</f>
        <v>0.25842696629213485</v>
      </c>
      <c r="O46" s="124">
        <f t="shared" si="4"/>
        <v>61</v>
      </c>
      <c r="P46" s="103">
        <f t="shared" si="5"/>
        <v>2.678963548528766E-2</v>
      </c>
      <c r="Q46" s="181"/>
      <c r="R46" s="34">
        <v>2336</v>
      </c>
      <c r="S46" s="126">
        <f t="shared" si="6"/>
        <v>2</v>
      </c>
    </row>
    <row r="47" spans="1:19" ht="30.95" customHeight="1" x14ac:dyDescent="0.25">
      <c r="A47" s="37">
        <v>32</v>
      </c>
      <c r="B47" s="114" t="s">
        <v>49</v>
      </c>
      <c r="C47" s="115">
        <v>173168003538</v>
      </c>
      <c r="D47" s="116" t="s">
        <v>53</v>
      </c>
      <c r="E47" s="34">
        <f t="shared" si="0"/>
        <v>2089</v>
      </c>
      <c r="F47" s="35">
        <v>2089</v>
      </c>
      <c r="G47" s="36">
        <v>0</v>
      </c>
      <c r="H47" s="34">
        <f t="shared" si="1"/>
        <v>2055</v>
      </c>
      <c r="I47" s="35">
        <f>VLOOKUP($C47,[1]IE!$B$5:$AC$216,27,0)</f>
        <v>2055</v>
      </c>
      <c r="J47" s="35">
        <f>VLOOKUP($C47,[1]IE!$B$5:$AC$216,28,0)</f>
        <v>0</v>
      </c>
      <c r="K47" s="109">
        <f t="shared" si="2"/>
        <v>-34</v>
      </c>
      <c r="L47" s="133">
        <f t="shared" si="3"/>
        <v>-1.6275730014360938E-2</v>
      </c>
      <c r="M47" s="109"/>
      <c r="N47" s="119"/>
      <c r="O47" s="124">
        <f t="shared" si="4"/>
        <v>-34</v>
      </c>
      <c r="P47" s="112">
        <f t="shared" si="5"/>
        <v>-1.6275730014360938E-2</v>
      </c>
      <c r="Q47" s="181"/>
      <c r="R47" s="34">
        <v>2052</v>
      </c>
      <c r="S47" s="126">
        <f t="shared" si="6"/>
        <v>3</v>
      </c>
    </row>
    <row r="48" spans="1:19" ht="30.95" customHeight="1" x14ac:dyDescent="0.25">
      <c r="A48" s="37">
        <v>33</v>
      </c>
      <c r="B48" s="42" t="s">
        <v>49</v>
      </c>
      <c r="C48" s="161">
        <v>273168000487</v>
      </c>
      <c r="D48" s="44" t="s">
        <v>54</v>
      </c>
      <c r="E48" s="34">
        <f t="shared" si="0"/>
        <v>467</v>
      </c>
      <c r="F48" s="35">
        <v>467</v>
      </c>
      <c r="G48" s="36">
        <v>0</v>
      </c>
      <c r="H48" s="34">
        <f t="shared" si="1"/>
        <v>385</v>
      </c>
      <c r="I48" s="35">
        <f>VLOOKUP($C48,[1]IE!$B$5:$AC$216,27,0)</f>
        <v>385</v>
      </c>
      <c r="J48" s="35">
        <f>VLOOKUP($C48,[1]IE!$B$5:$AC$216,28,0)</f>
        <v>0</v>
      </c>
      <c r="K48" s="109">
        <f t="shared" si="2"/>
        <v>-82</v>
      </c>
      <c r="L48" s="150">
        <f t="shared" si="3"/>
        <v>-0.17558886509635974</v>
      </c>
      <c r="M48" s="109"/>
      <c r="N48" s="119"/>
      <c r="O48" s="124">
        <f t="shared" si="4"/>
        <v>-82</v>
      </c>
      <c r="P48" s="45">
        <f t="shared" si="5"/>
        <v>-0.17558886509635974</v>
      </c>
      <c r="Q48" s="181"/>
      <c r="R48" s="34">
        <v>390</v>
      </c>
      <c r="S48" s="126">
        <f t="shared" si="6"/>
        <v>-5</v>
      </c>
    </row>
    <row r="49" spans="1:19" ht="30.95" customHeight="1" x14ac:dyDescent="0.25">
      <c r="A49" s="37">
        <v>34</v>
      </c>
      <c r="B49" s="46" t="s">
        <v>49</v>
      </c>
      <c r="C49" s="47">
        <v>273168000908</v>
      </c>
      <c r="D49" s="48" t="s">
        <v>55</v>
      </c>
      <c r="E49" s="34">
        <f t="shared" si="0"/>
        <v>509</v>
      </c>
      <c r="F49" s="35">
        <v>509</v>
      </c>
      <c r="G49" s="36">
        <v>0</v>
      </c>
      <c r="H49" s="34">
        <f t="shared" si="1"/>
        <v>514</v>
      </c>
      <c r="I49" s="35">
        <f>VLOOKUP($C49,[1]IE!$B$5:$AC$216,27,0)</f>
        <v>480</v>
      </c>
      <c r="J49" s="35">
        <f>VLOOKUP($C49,[1]IE!$B$5:$AC$216,28,0)</f>
        <v>34</v>
      </c>
      <c r="K49" s="109">
        <f t="shared" si="2"/>
        <v>-29</v>
      </c>
      <c r="L49" s="151">
        <f t="shared" si="3"/>
        <v>-5.6974459724950882E-2</v>
      </c>
      <c r="M49" s="109"/>
      <c r="N49" s="119"/>
      <c r="O49" s="124">
        <f t="shared" si="4"/>
        <v>5</v>
      </c>
      <c r="P49" s="103">
        <f t="shared" si="5"/>
        <v>9.823182711198428E-3</v>
      </c>
      <c r="Q49" s="181"/>
      <c r="R49" s="34">
        <v>478</v>
      </c>
      <c r="S49" s="126">
        <f t="shared" si="6"/>
        <v>36</v>
      </c>
    </row>
    <row r="50" spans="1:19" ht="30.95" customHeight="1" x14ac:dyDescent="0.25">
      <c r="A50" s="37">
        <v>35</v>
      </c>
      <c r="B50" s="114" t="s">
        <v>49</v>
      </c>
      <c r="C50" s="115">
        <v>273168002111</v>
      </c>
      <c r="D50" s="116" t="s">
        <v>56</v>
      </c>
      <c r="E50" s="34">
        <f t="shared" si="0"/>
        <v>700</v>
      </c>
      <c r="F50" s="35">
        <v>700</v>
      </c>
      <c r="G50" s="36">
        <v>0</v>
      </c>
      <c r="H50" s="34">
        <f t="shared" si="1"/>
        <v>696</v>
      </c>
      <c r="I50" s="35">
        <f>VLOOKUP($C50,[1]IE!$B$5:$AC$216,27,0)</f>
        <v>686</v>
      </c>
      <c r="J50" s="35">
        <f>VLOOKUP($C50,[1]IE!$B$5:$AC$216,28,0)</f>
        <v>10</v>
      </c>
      <c r="K50" s="109">
        <f t="shared" si="2"/>
        <v>-14</v>
      </c>
      <c r="L50" s="133">
        <f t="shared" si="3"/>
        <v>-0.02</v>
      </c>
      <c r="M50" s="109"/>
      <c r="N50" s="119"/>
      <c r="O50" s="124">
        <f t="shared" si="4"/>
        <v>-4</v>
      </c>
      <c r="P50" s="112">
        <f t="shared" si="5"/>
        <v>-5.7142857142857143E-3</v>
      </c>
      <c r="Q50" s="181"/>
      <c r="R50" s="34">
        <v>688</v>
      </c>
      <c r="S50" s="126">
        <f t="shared" si="6"/>
        <v>8</v>
      </c>
    </row>
    <row r="51" spans="1:19" ht="30.95" customHeight="1" x14ac:dyDescent="0.25">
      <c r="A51" s="37">
        <v>36</v>
      </c>
      <c r="B51" s="114" t="s">
        <v>49</v>
      </c>
      <c r="C51" s="115">
        <v>273168002277</v>
      </c>
      <c r="D51" s="116" t="s">
        <v>57</v>
      </c>
      <c r="E51" s="34">
        <f t="shared" si="0"/>
        <v>562</v>
      </c>
      <c r="F51" s="35">
        <v>562</v>
      </c>
      <c r="G51" s="36">
        <v>0</v>
      </c>
      <c r="H51" s="34">
        <f t="shared" si="1"/>
        <v>615</v>
      </c>
      <c r="I51" s="35">
        <f>VLOOKUP($C51,[1]IE!$B$5:$AC$216,27,0)</f>
        <v>559</v>
      </c>
      <c r="J51" s="35">
        <f>VLOOKUP($C51,[1]IE!$B$5:$AC$216,28,0)</f>
        <v>56</v>
      </c>
      <c r="K51" s="109">
        <f t="shared" si="2"/>
        <v>-3</v>
      </c>
      <c r="L51" s="133">
        <f t="shared" si="3"/>
        <v>-5.3380782918149468E-3</v>
      </c>
      <c r="M51" s="109">
        <f>+J51-G51</f>
        <v>56</v>
      </c>
      <c r="N51" s="118"/>
      <c r="O51" s="124">
        <f t="shared" si="4"/>
        <v>53</v>
      </c>
      <c r="P51" s="103">
        <f t="shared" si="5"/>
        <v>9.4306049822064059E-2</v>
      </c>
      <c r="Q51" s="181"/>
      <c r="R51" s="34">
        <v>614</v>
      </c>
      <c r="S51" s="126">
        <f t="shared" si="6"/>
        <v>1</v>
      </c>
    </row>
    <row r="52" spans="1:19" ht="30.95" customHeight="1" x14ac:dyDescent="0.25">
      <c r="A52" s="37">
        <v>37</v>
      </c>
      <c r="B52" s="46" t="s">
        <v>49</v>
      </c>
      <c r="C52" s="47">
        <v>273168002803</v>
      </c>
      <c r="D52" s="48" t="s">
        <v>58</v>
      </c>
      <c r="E52" s="34">
        <f t="shared" si="0"/>
        <v>897</v>
      </c>
      <c r="F52" s="35">
        <v>897</v>
      </c>
      <c r="G52" s="36">
        <v>0</v>
      </c>
      <c r="H52" s="34">
        <f t="shared" si="1"/>
        <v>849</v>
      </c>
      <c r="I52" s="35">
        <f>VLOOKUP($C52,[1]IE!$B$5:$AC$216,27,0)</f>
        <v>849</v>
      </c>
      <c r="J52" s="35">
        <f>VLOOKUP($C52,[1]IE!$B$5:$AC$216,28,0)</f>
        <v>0</v>
      </c>
      <c r="K52" s="109">
        <f t="shared" si="2"/>
        <v>-48</v>
      </c>
      <c r="L52" s="151">
        <f t="shared" si="3"/>
        <v>-5.3511705685618728E-2</v>
      </c>
      <c r="M52" s="109"/>
      <c r="N52" s="119"/>
      <c r="O52" s="124">
        <f t="shared" si="4"/>
        <v>-48</v>
      </c>
      <c r="P52" s="84">
        <f t="shared" si="5"/>
        <v>-5.3511705685618728E-2</v>
      </c>
      <c r="Q52" s="181"/>
      <c r="R52" s="34">
        <v>852</v>
      </c>
      <c r="S52" s="126">
        <f t="shared" si="6"/>
        <v>-3</v>
      </c>
    </row>
    <row r="53" spans="1:19" ht="30.95" customHeight="1" x14ac:dyDescent="0.25">
      <c r="A53" s="37">
        <v>38</v>
      </c>
      <c r="B53" s="41" t="s">
        <v>59</v>
      </c>
      <c r="C53" s="38">
        <v>173200000368</v>
      </c>
      <c r="D53" s="39" t="s">
        <v>55</v>
      </c>
      <c r="E53" s="34">
        <f t="shared" si="0"/>
        <v>406</v>
      </c>
      <c r="F53" s="35">
        <v>352</v>
      </c>
      <c r="G53" s="36">
        <v>54</v>
      </c>
      <c r="H53" s="34">
        <f t="shared" si="1"/>
        <v>343</v>
      </c>
      <c r="I53" s="35">
        <f>VLOOKUP($C53,[1]IE!$B$5:$AC$216,27,0)</f>
        <v>343</v>
      </c>
      <c r="J53" s="35">
        <f>VLOOKUP($C53,[1]IE!$B$5:$AC$216,28,0)</f>
        <v>0</v>
      </c>
      <c r="K53" s="109">
        <f t="shared" si="2"/>
        <v>-9</v>
      </c>
      <c r="L53" s="132">
        <f t="shared" si="3"/>
        <v>-2.556818181818182E-2</v>
      </c>
      <c r="M53" s="109">
        <f>+J53-G53</f>
        <v>-54</v>
      </c>
      <c r="N53" s="129">
        <f>+M53/G53</f>
        <v>-1</v>
      </c>
      <c r="O53" s="124">
        <f t="shared" si="4"/>
        <v>-63</v>
      </c>
      <c r="P53" s="45">
        <f t="shared" si="5"/>
        <v>-0.15517241379310345</v>
      </c>
      <c r="Q53" s="181"/>
      <c r="R53" s="34">
        <v>343</v>
      </c>
      <c r="S53" s="126">
        <f t="shared" si="6"/>
        <v>0</v>
      </c>
    </row>
    <row r="54" spans="1:19" ht="30.95" customHeight="1" x14ac:dyDescent="0.25">
      <c r="A54" s="37">
        <v>39</v>
      </c>
      <c r="B54" s="46" t="s">
        <v>59</v>
      </c>
      <c r="C54" s="47">
        <v>273200000095</v>
      </c>
      <c r="D54" s="48" t="s">
        <v>60</v>
      </c>
      <c r="E54" s="34">
        <f t="shared" si="0"/>
        <v>235</v>
      </c>
      <c r="F54" s="35">
        <v>235</v>
      </c>
      <c r="G54" s="36">
        <v>0</v>
      </c>
      <c r="H54" s="34">
        <f t="shared" si="1"/>
        <v>219</v>
      </c>
      <c r="I54" s="35">
        <f>VLOOKUP($C54,[1]IE!$B$5:$AC$216,27,0)</f>
        <v>219</v>
      </c>
      <c r="J54" s="35">
        <f>VLOOKUP($C54,[1]IE!$B$5:$AC$216,28,0)</f>
        <v>0</v>
      </c>
      <c r="K54" s="109">
        <f t="shared" si="2"/>
        <v>-16</v>
      </c>
      <c r="L54" s="151">
        <f t="shared" si="3"/>
        <v>-6.8085106382978725E-2</v>
      </c>
      <c r="M54" s="109"/>
      <c r="N54" s="119"/>
      <c r="O54" s="124">
        <f t="shared" si="4"/>
        <v>-16</v>
      </c>
      <c r="P54" s="49">
        <f t="shared" si="5"/>
        <v>-6.8085106382978725E-2</v>
      </c>
      <c r="Q54" s="181"/>
      <c r="R54" s="34">
        <v>222</v>
      </c>
      <c r="S54" s="126">
        <f t="shared" si="6"/>
        <v>-3</v>
      </c>
    </row>
    <row r="55" spans="1:19" ht="30.95" customHeight="1" x14ac:dyDescent="0.25">
      <c r="A55" s="37">
        <v>40</v>
      </c>
      <c r="B55" s="114" t="s">
        <v>59</v>
      </c>
      <c r="C55" s="115">
        <v>273200000150</v>
      </c>
      <c r="D55" s="116" t="s">
        <v>61</v>
      </c>
      <c r="E55" s="34">
        <f t="shared" si="0"/>
        <v>271</v>
      </c>
      <c r="F55" s="35">
        <v>271</v>
      </c>
      <c r="G55" s="36">
        <v>0</v>
      </c>
      <c r="H55" s="34">
        <f t="shared" si="1"/>
        <v>270</v>
      </c>
      <c r="I55" s="35">
        <f>VLOOKUP($C55,[1]IE!$B$5:$AC$216,27,0)</f>
        <v>270</v>
      </c>
      <c r="J55" s="35">
        <f>VLOOKUP($C55,[1]IE!$B$5:$AC$216,28,0)</f>
        <v>0</v>
      </c>
      <c r="K55" s="109">
        <f t="shared" si="2"/>
        <v>-1</v>
      </c>
      <c r="L55" s="133">
        <f t="shared" si="3"/>
        <v>-3.6900369003690036E-3</v>
      </c>
      <c r="M55" s="109"/>
      <c r="N55" s="119"/>
      <c r="O55" s="124">
        <f t="shared" si="4"/>
        <v>-1</v>
      </c>
      <c r="P55" s="113">
        <f t="shared" si="5"/>
        <v>-3.6900369003690036E-3</v>
      </c>
      <c r="Q55" s="181"/>
      <c r="R55" s="34">
        <v>270</v>
      </c>
      <c r="S55" s="126">
        <f t="shared" si="6"/>
        <v>0</v>
      </c>
    </row>
    <row r="56" spans="1:19" ht="30.95" customHeight="1" x14ac:dyDescent="0.25">
      <c r="A56" s="37">
        <v>41</v>
      </c>
      <c r="B56" s="114" t="s">
        <v>59</v>
      </c>
      <c r="C56" s="115">
        <v>273200000354</v>
      </c>
      <c r="D56" s="116" t="s">
        <v>48</v>
      </c>
      <c r="E56" s="34">
        <f t="shared" si="0"/>
        <v>634</v>
      </c>
      <c r="F56" s="35">
        <v>634</v>
      </c>
      <c r="G56" s="36">
        <v>0</v>
      </c>
      <c r="H56" s="34">
        <f t="shared" si="1"/>
        <v>623</v>
      </c>
      <c r="I56" s="35">
        <f>VLOOKUP($C56,[1]IE!$B$5:$AC$216,27,0)</f>
        <v>623</v>
      </c>
      <c r="J56" s="35">
        <f>VLOOKUP($C56,[1]IE!$B$5:$AC$216,28,0)</f>
        <v>0</v>
      </c>
      <c r="K56" s="109">
        <f t="shared" si="2"/>
        <v>-11</v>
      </c>
      <c r="L56" s="133">
        <f t="shared" si="3"/>
        <v>-1.7350157728706624E-2</v>
      </c>
      <c r="M56" s="109"/>
      <c r="N56" s="119"/>
      <c r="O56" s="124">
        <f t="shared" si="4"/>
        <v>-11</v>
      </c>
      <c r="P56" s="112">
        <f t="shared" si="5"/>
        <v>-1.7350157728706624E-2</v>
      </c>
      <c r="Q56" s="181"/>
      <c r="R56" s="34">
        <v>626</v>
      </c>
      <c r="S56" s="126">
        <f t="shared" si="6"/>
        <v>-3</v>
      </c>
    </row>
    <row r="57" spans="1:19" ht="30.95" customHeight="1" x14ac:dyDescent="0.25">
      <c r="A57" s="37">
        <v>42</v>
      </c>
      <c r="B57" s="97" t="s">
        <v>62</v>
      </c>
      <c r="C57" s="99">
        <v>173217000035</v>
      </c>
      <c r="D57" s="98" t="s">
        <v>63</v>
      </c>
      <c r="E57" s="34">
        <f t="shared" si="0"/>
        <v>1290</v>
      </c>
      <c r="F57" s="35">
        <v>1290</v>
      </c>
      <c r="G57" s="36">
        <v>0</v>
      </c>
      <c r="H57" s="34">
        <f t="shared" si="1"/>
        <v>1317</v>
      </c>
      <c r="I57" s="35">
        <f>VLOOKUP($C57,[1]IE!$B$5:$AC$216,27,0)</f>
        <v>1317</v>
      </c>
      <c r="J57" s="35">
        <f>VLOOKUP($C57,[1]IE!$B$5:$AC$216,28,0)</f>
        <v>0</v>
      </c>
      <c r="K57" s="109">
        <f t="shared" si="2"/>
        <v>27</v>
      </c>
      <c r="L57" s="152">
        <f t="shared" si="3"/>
        <v>2.0930232558139535E-2</v>
      </c>
      <c r="M57" s="109"/>
      <c r="N57" s="119"/>
      <c r="O57" s="124">
        <f t="shared" si="4"/>
        <v>27</v>
      </c>
      <c r="P57" s="103">
        <f t="shared" si="5"/>
        <v>2.0930232558139535E-2</v>
      </c>
      <c r="Q57" s="181"/>
      <c r="R57" s="34">
        <v>1317</v>
      </c>
      <c r="S57" s="126">
        <f t="shared" si="6"/>
        <v>0</v>
      </c>
    </row>
    <row r="58" spans="1:19" ht="30.95" customHeight="1" x14ac:dyDescent="0.25">
      <c r="A58" s="37">
        <v>43</v>
      </c>
      <c r="B58" s="46" t="s">
        <v>62</v>
      </c>
      <c r="C58" s="47">
        <v>273217000072</v>
      </c>
      <c r="D58" s="48" t="s">
        <v>64</v>
      </c>
      <c r="E58" s="34">
        <f t="shared" si="0"/>
        <v>456</v>
      </c>
      <c r="F58" s="35">
        <v>456</v>
      </c>
      <c r="G58" s="36">
        <v>0</v>
      </c>
      <c r="H58" s="34">
        <f t="shared" si="1"/>
        <v>432</v>
      </c>
      <c r="I58" s="35">
        <f>VLOOKUP($C58,[1]IE!$B$5:$AC$216,27,0)</f>
        <v>432</v>
      </c>
      <c r="J58" s="35">
        <f>VLOOKUP($C58,[1]IE!$B$5:$AC$216,28,0)</f>
        <v>0</v>
      </c>
      <c r="K58" s="109">
        <f t="shared" si="2"/>
        <v>-24</v>
      </c>
      <c r="L58" s="151">
        <f t="shared" si="3"/>
        <v>-5.2631578947368418E-2</v>
      </c>
      <c r="M58" s="109"/>
      <c r="N58" s="119"/>
      <c r="O58" s="124">
        <f t="shared" si="4"/>
        <v>-24</v>
      </c>
      <c r="P58" s="84">
        <f t="shared" si="5"/>
        <v>-5.2631578947368418E-2</v>
      </c>
      <c r="Q58" s="181"/>
      <c r="R58" s="34">
        <v>432</v>
      </c>
      <c r="S58" s="126">
        <f t="shared" si="6"/>
        <v>0</v>
      </c>
    </row>
    <row r="59" spans="1:19" ht="30.95" customHeight="1" x14ac:dyDescent="0.25">
      <c r="A59" s="37">
        <v>44</v>
      </c>
      <c r="B59" s="41" t="s">
        <v>62</v>
      </c>
      <c r="C59" s="38">
        <v>273217000234</v>
      </c>
      <c r="D59" s="39" t="s">
        <v>65</v>
      </c>
      <c r="E59" s="34">
        <f t="shared" si="0"/>
        <v>286</v>
      </c>
      <c r="F59" s="35">
        <v>286</v>
      </c>
      <c r="G59" s="36">
        <v>0</v>
      </c>
      <c r="H59" s="34">
        <f t="shared" si="1"/>
        <v>278</v>
      </c>
      <c r="I59" s="35">
        <f>VLOOKUP($C59,[1]IE!$B$5:$AC$216,27,0)</f>
        <v>278</v>
      </c>
      <c r="J59" s="35">
        <f>VLOOKUP($C59,[1]IE!$B$5:$AC$216,28,0)</f>
        <v>0</v>
      </c>
      <c r="K59" s="109">
        <f t="shared" si="2"/>
        <v>-8</v>
      </c>
      <c r="L59" s="132">
        <f t="shared" si="3"/>
        <v>-2.7972027972027972E-2</v>
      </c>
      <c r="M59" s="109"/>
      <c r="N59" s="119"/>
      <c r="O59" s="124">
        <f t="shared" si="4"/>
        <v>-8</v>
      </c>
      <c r="P59" s="40">
        <f t="shared" si="5"/>
        <v>-2.7972027972027972E-2</v>
      </c>
      <c r="Q59" s="181"/>
      <c r="R59" s="34">
        <v>279</v>
      </c>
      <c r="S59" s="126">
        <f t="shared" si="6"/>
        <v>-1</v>
      </c>
    </row>
    <row r="60" spans="1:19" ht="30.95" customHeight="1" x14ac:dyDescent="0.25">
      <c r="A60" s="37">
        <v>45</v>
      </c>
      <c r="B60" s="42" t="s">
        <v>62</v>
      </c>
      <c r="C60" s="43">
        <v>273217000293</v>
      </c>
      <c r="D60" s="44" t="s">
        <v>66</v>
      </c>
      <c r="E60" s="34">
        <f t="shared" si="0"/>
        <v>287</v>
      </c>
      <c r="F60" s="35">
        <v>287</v>
      </c>
      <c r="G60" s="36">
        <v>0</v>
      </c>
      <c r="H60" s="34">
        <f t="shared" si="1"/>
        <v>251</v>
      </c>
      <c r="I60" s="35">
        <f>VLOOKUP($C60,[1]IE!$B$5:$AC$216,27,0)</f>
        <v>251</v>
      </c>
      <c r="J60" s="35">
        <f>VLOOKUP($C60,[1]IE!$B$5:$AC$216,28,0)</f>
        <v>0</v>
      </c>
      <c r="K60" s="109">
        <f t="shared" si="2"/>
        <v>-36</v>
      </c>
      <c r="L60" s="150">
        <f t="shared" si="3"/>
        <v>-0.12543554006968641</v>
      </c>
      <c r="M60" s="109"/>
      <c r="N60" s="119"/>
      <c r="O60" s="124">
        <f t="shared" si="4"/>
        <v>-36</v>
      </c>
      <c r="P60" s="45">
        <f t="shared" si="5"/>
        <v>-0.12543554006968641</v>
      </c>
      <c r="Q60" s="181"/>
      <c r="R60" s="34">
        <v>251</v>
      </c>
      <c r="S60" s="126">
        <f t="shared" si="6"/>
        <v>0</v>
      </c>
    </row>
    <row r="61" spans="1:19" ht="30.95" customHeight="1" x14ac:dyDescent="0.25">
      <c r="A61" s="37">
        <v>46</v>
      </c>
      <c r="B61" s="41" t="s">
        <v>62</v>
      </c>
      <c r="C61" s="38">
        <v>273217000315</v>
      </c>
      <c r="D61" s="39" t="s">
        <v>67</v>
      </c>
      <c r="E61" s="34">
        <f t="shared" si="0"/>
        <v>527</v>
      </c>
      <c r="F61" s="35">
        <v>527</v>
      </c>
      <c r="G61" s="36">
        <v>0</v>
      </c>
      <c r="H61" s="34">
        <f t="shared" si="1"/>
        <v>516</v>
      </c>
      <c r="I61" s="35">
        <f>VLOOKUP($C61,[1]IE!$B$5:$AC$216,27,0)</f>
        <v>516</v>
      </c>
      <c r="J61" s="35">
        <f>VLOOKUP($C61,[1]IE!$B$5:$AC$216,28,0)</f>
        <v>0</v>
      </c>
      <c r="K61" s="109">
        <f t="shared" si="2"/>
        <v>-11</v>
      </c>
      <c r="L61" s="132">
        <f t="shared" si="3"/>
        <v>-2.0872865275142316E-2</v>
      </c>
      <c r="M61" s="109"/>
      <c r="N61" s="119"/>
      <c r="O61" s="124">
        <f t="shared" si="4"/>
        <v>-11</v>
      </c>
      <c r="P61" s="40">
        <f t="shared" si="5"/>
        <v>-2.0872865275142316E-2</v>
      </c>
      <c r="Q61" s="181"/>
      <c r="R61" s="34">
        <v>516</v>
      </c>
      <c r="S61" s="126">
        <f t="shared" si="6"/>
        <v>0</v>
      </c>
    </row>
    <row r="62" spans="1:19" ht="30.95" customHeight="1" x14ac:dyDescent="0.25">
      <c r="A62" s="37">
        <v>47</v>
      </c>
      <c r="B62" s="41" t="s">
        <v>62</v>
      </c>
      <c r="C62" s="38">
        <v>273217000455</v>
      </c>
      <c r="D62" s="39" t="s">
        <v>68</v>
      </c>
      <c r="E62" s="34">
        <f t="shared" si="0"/>
        <v>615</v>
      </c>
      <c r="F62" s="35">
        <v>615</v>
      </c>
      <c r="G62" s="36">
        <v>0</v>
      </c>
      <c r="H62" s="34">
        <f t="shared" si="1"/>
        <v>588</v>
      </c>
      <c r="I62" s="35">
        <f>VLOOKUP($C62,[1]IE!$B$5:$AC$216,27,0)</f>
        <v>588</v>
      </c>
      <c r="J62" s="35">
        <f>VLOOKUP($C62,[1]IE!$B$5:$AC$216,28,0)</f>
        <v>0</v>
      </c>
      <c r="K62" s="109">
        <f t="shared" si="2"/>
        <v>-27</v>
      </c>
      <c r="L62" s="132">
        <f t="shared" si="3"/>
        <v>-4.3902439024390241E-2</v>
      </c>
      <c r="M62" s="109"/>
      <c r="N62" s="119"/>
      <c r="O62" s="124">
        <f t="shared" si="4"/>
        <v>-27</v>
      </c>
      <c r="P62" s="40">
        <f t="shared" si="5"/>
        <v>-4.3902439024390241E-2</v>
      </c>
      <c r="Q62" s="181"/>
      <c r="R62" s="34">
        <v>590</v>
      </c>
      <c r="S62" s="126">
        <f t="shared" si="6"/>
        <v>-2</v>
      </c>
    </row>
    <row r="63" spans="1:19" ht="30.95" customHeight="1" x14ac:dyDescent="0.25">
      <c r="A63" s="37">
        <v>48</v>
      </c>
      <c r="B63" s="114" t="s">
        <v>62</v>
      </c>
      <c r="C63" s="115">
        <v>273217000692</v>
      </c>
      <c r="D63" s="116" t="s">
        <v>69</v>
      </c>
      <c r="E63" s="34">
        <f t="shared" si="0"/>
        <v>483</v>
      </c>
      <c r="F63" s="35">
        <v>483</v>
      </c>
      <c r="G63" s="36">
        <v>0</v>
      </c>
      <c r="H63" s="34">
        <f t="shared" si="1"/>
        <v>478</v>
      </c>
      <c r="I63" s="35">
        <f>VLOOKUP($C63,[1]IE!$B$5:$AC$216,27,0)</f>
        <v>478</v>
      </c>
      <c r="J63" s="35">
        <f>VLOOKUP($C63,[1]IE!$B$5:$AC$216,28,0)</f>
        <v>0</v>
      </c>
      <c r="K63" s="109">
        <f t="shared" si="2"/>
        <v>-5</v>
      </c>
      <c r="L63" s="133">
        <f t="shared" si="3"/>
        <v>-1.0351966873706004E-2</v>
      </c>
      <c r="M63" s="109"/>
      <c r="N63" s="119"/>
      <c r="O63" s="124">
        <f t="shared" si="4"/>
        <v>-5</v>
      </c>
      <c r="P63" s="112">
        <f t="shared" si="5"/>
        <v>-1.0351966873706004E-2</v>
      </c>
      <c r="Q63" s="181"/>
      <c r="R63" s="34">
        <v>478</v>
      </c>
      <c r="S63" s="126">
        <f t="shared" si="6"/>
        <v>0</v>
      </c>
    </row>
    <row r="64" spans="1:19" ht="30.95" customHeight="1" x14ac:dyDescent="0.25">
      <c r="A64" s="37">
        <v>49</v>
      </c>
      <c r="B64" s="41" t="s">
        <v>62</v>
      </c>
      <c r="C64" s="38">
        <v>273217000927</v>
      </c>
      <c r="D64" s="39" t="s">
        <v>70</v>
      </c>
      <c r="E64" s="34">
        <f t="shared" si="0"/>
        <v>375</v>
      </c>
      <c r="F64" s="35">
        <v>375</v>
      </c>
      <c r="G64" s="36">
        <v>0</v>
      </c>
      <c r="H64" s="34">
        <f t="shared" si="1"/>
        <v>365</v>
      </c>
      <c r="I64" s="35">
        <f>VLOOKUP($C64,[1]IE!$B$5:$AC$216,27,0)</f>
        <v>365</v>
      </c>
      <c r="J64" s="35">
        <f>VLOOKUP($C64,[1]IE!$B$5:$AC$216,28,0)</f>
        <v>0</v>
      </c>
      <c r="K64" s="109">
        <f t="shared" si="2"/>
        <v>-10</v>
      </c>
      <c r="L64" s="132">
        <f t="shared" si="3"/>
        <v>-2.6666666666666668E-2</v>
      </c>
      <c r="M64" s="109"/>
      <c r="N64" s="119"/>
      <c r="O64" s="124">
        <f t="shared" si="4"/>
        <v>-10</v>
      </c>
      <c r="P64" s="40">
        <f t="shared" si="5"/>
        <v>-2.6666666666666668E-2</v>
      </c>
      <c r="Q64" s="181"/>
      <c r="R64" s="34">
        <v>365</v>
      </c>
      <c r="S64" s="126">
        <f t="shared" si="6"/>
        <v>0</v>
      </c>
    </row>
    <row r="65" spans="1:19" ht="30.95" customHeight="1" x14ac:dyDescent="0.25">
      <c r="A65" s="37">
        <v>50</v>
      </c>
      <c r="B65" s="97" t="s">
        <v>62</v>
      </c>
      <c r="C65" s="99">
        <v>273217001001</v>
      </c>
      <c r="D65" s="98" t="s">
        <v>71</v>
      </c>
      <c r="E65" s="34">
        <f t="shared" si="0"/>
        <v>414</v>
      </c>
      <c r="F65" s="35">
        <v>414</v>
      </c>
      <c r="G65" s="36">
        <v>0</v>
      </c>
      <c r="H65" s="34">
        <f t="shared" si="1"/>
        <v>424</v>
      </c>
      <c r="I65" s="35">
        <f>VLOOKUP($C65,[1]IE!$B$5:$AC$216,27,0)</f>
        <v>424</v>
      </c>
      <c r="J65" s="35">
        <f>VLOOKUP($C65,[1]IE!$B$5:$AC$216,28,0)</f>
        <v>0</v>
      </c>
      <c r="K65" s="109">
        <f t="shared" si="2"/>
        <v>10</v>
      </c>
      <c r="L65" s="152">
        <f t="shared" si="3"/>
        <v>2.4154589371980676E-2</v>
      </c>
      <c r="M65" s="109"/>
      <c r="N65" s="119"/>
      <c r="O65" s="124">
        <f t="shared" si="4"/>
        <v>10</v>
      </c>
      <c r="P65" s="103">
        <f t="shared" si="5"/>
        <v>2.4154589371980676E-2</v>
      </c>
      <c r="Q65" s="181"/>
      <c r="R65" s="34">
        <v>424</v>
      </c>
      <c r="S65" s="126">
        <f t="shared" si="6"/>
        <v>0</v>
      </c>
    </row>
    <row r="66" spans="1:19" ht="30.95" customHeight="1" x14ac:dyDescent="0.25">
      <c r="A66" s="37">
        <v>51</v>
      </c>
      <c r="B66" s="97" t="s">
        <v>62</v>
      </c>
      <c r="C66" s="99">
        <v>273217001044</v>
      </c>
      <c r="D66" s="98" t="s">
        <v>72</v>
      </c>
      <c r="E66" s="34">
        <f t="shared" si="0"/>
        <v>408</v>
      </c>
      <c r="F66" s="35">
        <v>408</v>
      </c>
      <c r="G66" s="36">
        <v>0</v>
      </c>
      <c r="H66" s="34">
        <f t="shared" si="1"/>
        <v>435</v>
      </c>
      <c r="I66" s="35">
        <f>VLOOKUP($C66,[1]IE!$B$5:$AC$216,27,0)</f>
        <v>435</v>
      </c>
      <c r="J66" s="35">
        <f>VLOOKUP($C66,[1]IE!$B$5:$AC$216,28,0)</f>
        <v>0</v>
      </c>
      <c r="K66" s="109">
        <f t="shared" si="2"/>
        <v>27</v>
      </c>
      <c r="L66" s="152">
        <f t="shared" si="3"/>
        <v>6.6176470588235295E-2</v>
      </c>
      <c r="M66" s="109"/>
      <c r="N66" s="119"/>
      <c r="O66" s="124">
        <f t="shared" si="4"/>
        <v>27</v>
      </c>
      <c r="P66" s="103">
        <f t="shared" si="5"/>
        <v>6.6176470588235295E-2</v>
      </c>
      <c r="Q66" s="181"/>
      <c r="R66" s="34">
        <v>435</v>
      </c>
      <c r="S66" s="126">
        <f t="shared" si="6"/>
        <v>0</v>
      </c>
    </row>
    <row r="67" spans="1:19" ht="30.95" customHeight="1" x14ac:dyDescent="0.25">
      <c r="A67" s="37">
        <v>52</v>
      </c>
      <c r="B67" s="41" t="s">
        <v>62</v>
      </c>
      <c r="C67" s="38">
        <v>273217001061</v>
      </c>
      <c r="D67" s="39" t="s">
        <v>73</v>
      </c>
      <c r="E67" s="34">
        <f t="shared" si="0"/>
        <v>431</v>
      </c>
      <c r="F67" s="35">
        <v>431</v>
      </c>
      <c r="G67" s="36">
        <v>0</v>
      </c>
      <c r="H67" s="34">
        <f t="shared" si="1"/>
        <v>415</v>
      </c>
      <c r="I67" s="35">
        <f>VLOOKUP($C67,[1]IE!$B$5:$AC$216,27,0)</f>
        <v>415</v>
      </c>
      <c r="J67" s="35">
        <f>VLOOKUP($C67,[1]IE!$B$5:$AC$216,28,0)</f>
        <v>0</v>
      </c>
      <c r="K67" s="109">
        <f t="shared" si="2"/>
        <v>-16</v>
      </c>
      <c r="L67" s="132">
        <f t="shared" si="3"/>
        <v>-3.7122969837587005E-2</v>
      </c>
      <c r="M67" s="109"/>
      <c r="N67" s="119"/>
      <c r="O67" s="124">
        <f t="shared" si="4"/>
        <v>-16</v>
      </c>
      <c r="P67" s="40">
        <f t="shared" si="5"/>
        <v>-3.7122969837587005E-2</v>
      </c>
      <c r="Q67" s="181"/>
      <c r="R67" s="34">
        <v>415</v>
      </c>
      <c r="S67" s="126">
        <f t="shared" si="6"/>
        <v>0</v>
      </c>
    </row>
    <row r="68" spans="1:19" ht="30.95" customHeight="1" x14ac:dyDescent="0.25">
      <c r="A68" s="37">
        <v>53</v>
      </c>
      <c r="B68" s="114" t="s">
        <v>74</v>
      </c>
      <c r="C68" s="115">
        <v>173226000056</v>
      </c>
      <c r="D68" s="116" t="s">
        <v>75</v>
      </c>
      <c r="E68" s="34">
        <f t="shared" si="0"/>
        <v>759</v>
      </c>
      <c r="F68" s="35">
        <v>689</v>
      </c>
      <c r="G68" s="36">
        <v>70</v>
      </c>
      <c r="H68" s="34">
        <f t="shared" si="1"/>
        <v>731</v>
      </c>
      <c r="I68" s="35">
        <f>VLOOKUP($C68,[1]IE!$B$5:$AC$216,27,0)</f>
        <v>675</v>
      </c>
      <c r="J68" s="35">
        <f>VLOOKUP($C68,[1]IE!$B$5:$AC$216,28,0)</f>
        <v>56</v>
      </c>
      <c r="K68" s="109">
        <f t="shared" si="2"/>
        <v>-14</v>
      </c>
      <c r="L68" s="133">
        <f t="shared" si="3"/>
        <v>-2.0319303338171262E-2</v>
      </c>
      <c r="M68" s="109">
        <f>+J68-G68</f>
        <v>-14</v>
      </c>
      <c r="N68" s="185">
        <f>+M68/G68</f>
        <v>-0.2</v>
      </c>
      <c r="O68" s="124">
        <f t="shared" si="4"/>
        <v>-28</v>
      </c>
      <c r="P68" s="40">
        <f t="shared" si="5"/>
        <v>-3.689064558629776E-2</v>
      </c>
      <c r="Q68" s="181"/>
      <c r="R68" s="34">
        <v>731</v>
      </c>
      <c r="S68" s="126">
        <f t="shared" si="6"/>
        <v>0</v>
      </c>
    </row>
    <row r="69" spans="1:19" ht="30.95" customHeight="1" x14ac:dyDescent="0.25">
      <c r="A69" s="37">
        <v>54</v>
      </c>
      <c r="B69" s="41" t="s">
        <v>74</v>
      </c>
      <c r="C69" s="38">
        <v>273226001049</v>
      </c>
      <c r="D69" s="39" t="s">
        <v>76</v>
      </c>
      <c r="E69" s="34">
        <f t="shared" si="0"/>
        <v>181</v>
      </c>
      <c r="F69" s="35">
        <v>181</v>
      </c>
      <c r="G69" s="36">
        <v>0</v>
      </c>
      <c r="H69" s="34">
        <f t="shared" si="1"/>
        <v>176</v>
      </c>
      <c r="I69" s="35">
        <f>VLOOKUP($C69,[1]IE!$B$5:$AC$216,27,0)</f>
        <v>176</v>
      </c>
      <c r="J69" s="35">
        <f>VLOOKUP($C69,[1]IE!$B$5:$AC$216,28,0)</f>
        <v>0</v>
      </c>
      <c r="K69" s="109">
        <f t="shared" si="2"/>
        <v>-5</v>
      </c>
      <c r="L69" s="132">
        <f t="shared" si="3"/>
        <v>-2.7624309392265192E-2</v>
      </c>
      <c r="M69" s="109"/>
      <c r="N69" s="119"/>
      <c r="O69" s="124">
        <f t="shared" si="4"/>
        <v>-5</v>
      </c>
      <c r="P69" s="85">
        <f t="shared" si="5"/>
        <v>-2.7624309392265192E-2</v>
      </c>
      <c r="Q69" s="181"/>
      <c r="R69" s="34">
        <v>182</v>
      </c>
      <c r="S69" s="126">
        <f t="shared" si="6"/>
        <v>-6</v>
      </c>
    </row>
    <row r="70" spans="1:19" ht="30.95" customHeight="1" x14ac:dyDescent="0.25">
      <c r="A70" s="37">
        <v>55</v>
      </c>
      <c r="B70" s="97" t="s">
        <v>74</v>
      </c>
      <c r="C70" s="99">
        <v>273226001171</v>
      </c>
      <c r="D70" s="98" t="s">
        <v>77</v>
      </c>
      <c r="E70" s="34">
        <f t="shared" si="0"/>
        <v>581</v>
      </c>
      <c r="F70" s="35">
        <v>564</v>
      </c>
      <c r="G70" s="36">
        <v>17</v>
      </c>
      <c r="H70" s="34">
        <f t="shared" si="1"/>
        <v>595</v>
      </c>
      <c r="I70" s="35">
        <f>VLOOKUP($C70,[1]IE!$B$5:$AC$216,27,0)</f>
        <v>571</v>
      </c>
      <c r="J70" s="35">
        <f>VLOOKUP($C70,[1]IE!$B$5:$AC$216,28,0)</f>
        <v>24</v>
      </c>
      <c r="K70" s="109">
        <f t="shared" si="2"/>
        <v>7</v>
      </c>
      <c r="L70" s="152">
        <f t="shared" si="3"/>
        <v>1.2411347517730497E-2</v>
      </c>
      <c r="M70" s="109">
        <f>+J70-G70</f>
        <v>7</v>
      </c>
      <c r="N70" s="135">
        <f>+M70/G70</f>
        <v>0.41176470588235292</v>
      </c>
      <c r="O70" s="124">
        <f t="shared" si="4"/>
        <v>14</v>
      </c>
      <c r="P70" s="137">
        <f t="shared" si="5"/>
        <v>2.4096385542168676E-2</v>
      </c>
      <c r="Q70" s="181"/>
      <c r="R70" s="34">
        <v>595</v>
      </c>
      <c r="S70" s="126">
        <f t="shared" si="6"/>
        <v>0</v>
      </c>
    </row>
    <row r="71" spans="1:19" ht="30.95" customHeight="1" x14ac:dyDescent="0.25">
      <c r="A71" s="37">
        <v>56</v>
      </c>
      <c r="B71" s="97" t="s">
        <v>74</v>
      </c>
      <c r="C71" s="99">
        <v>273226001421</v>
      </c>
      <c r="D71" s="98" t="s">
        <v>78</v>
      </c>
      <c r="E71" s="34">
        <f t="shared" si="0"/>
        <v>288</v>
      </c>
      <c r="F71" s="35">
        <v>288</v>
      </c>
      <c r="G71" s="36">
        <v>0</v>
      </c>
      <c r="H71" s="34">
        <f t="shared" si="1"/>
        <v>288</v>
      </c>
      <c r="I71" s="35">
        <f>VLOOKUP($C71,[1]IE!$B$5:$AC$216,27,0)</f>
        <v>288</v>
      </c>
      <c r="J71" s="35">
        <f>VLOOKUP($C71,[1]IE!$B$5:$AC$216,28,0)</f>
        <v>0</v>
      </c>
      <c r="K71" s="109">
        <f t="shared" si="2"/>
        <v>0</v>
      </c>
      <c r="L71" s="152">
        <f t="shared" si="3"/>
        <v>0</v>
      </c>
      <c r="M71" s="109"/>
      <c r="N71" s="119"/>
      <c r="O71" s="124">
        <f t="shared" si="4"/>
        <v>0</v>
      </c>
      <c r="P71" s="103">
        <f t="shared" si="5"/>
        <v>0</v>
      </c>
      <c r="Q71" s="181"/>
      <c r="R71" s="34">
        <v>288</v>
      </c>
      <c r="S71" s="126">
        <f t="shared" si="6"/>
        <v>0</v>
      </c>
    </row>
    <row r="72" spans="1:19" ht="30.95" customHeight="1" x14ac:dyDescent="0.25">
      <c r="A72" s="37">
        <v>57</v>
      </c>
      <c r="B72" s="46" t="s">
        <v>79</v>
      </c>
      <c r="C72" s="47">
        <v>173236000020</v>
      </c>
      <c r="D72" s="48" t="s">
        <v>80</v>
      </c>
      <c r="E72" s="34">
        <f t="shared" si="0"/>
        <v>852</v>
      </c>
      <c r="F72" s="35">
        <v>778</v>
      </c>
      <c r="G72" s="36">
        <v>74</v>
      </c>
      <c r="H72" s="34">
        <f t="shared" si="1"/>
        <v>799</v>
      </c>
      <c r="I72" s="35">
        <f>VLOOKUP($C72,[1]IE!$B$5:$AC$216,27,0)</f>
        <v>730</v>
      </c>
      <c r="J72" s="35">
        <f>VLOOKUP($C72,[1]IE!$B$5:$AC$216,28,0)</f>
        <v>69</v>
      </c>
      <c r="K72" s="109">
        <f t="shared" si="2"/>
        <v>-48</v>
      </c>
      <c r="L72" s="151">
        <f t="shared" si="3"/>
        <v>-6.1696658097686374E-2</v>
      </c>
      <c r="M72" s="109">
        <f>+J72-G72</f>
        <v>-5</v>
      </c>
      <c r="N72" s="185">
        <f>+M72/G72</f>
        <v>-6.7567567567567571E-2</v>
      </c>
      <c r="O72" s="124">
        <f t="shared" si="4"/>
        <v>-53</v>
      </c>
      <c r="P72" s="49">
        <f t="shared" si="5"/>
        <v>-6.2206572769953054E-2</v>
      </c>
      <c r="Q72" s="181"/>
      <c r="R72" s="34">
        <v>799</v>
      </c>
      <c r="S72" s="126">
        <f t="shared" si="6"/>
        <v>0</v>
      </c>
    </row>
    <row r="73" spans="1:19" ht="30.95" customHeight="1" x14ac:dyDescent="0.25">
      <c r="A73" s="37">
        <v>58</v>
      </c>
      <c r="B73" s="97" t="s">
        <v>79</v>
      </c>
      <c r="C73" s="99">
        <v>273236000041</v>
      </c>
      <c r="D73" s="98" t="s">
        <v>32</v>
      </c>
      <c r="E73" s="34">
        <f t="shared" si="0"/>
        <v>199</v>
      </c>
      <c r="F73" s="35">
        <v>199</v>
      </c>
      <c r="G73" s="36">
        <v>0</v>
      </c>
      <c r="H73" s="34">
        <f t="shared" si="1"/>
        <v>238</v>
      </c>
      <c r="I73" s="35">
        <f>VLOOKUP($C73,[1]IE!$B$5:$AC$216,27,0)</f>
        <v>222</v>
      </c>
      <c r="J73" s="35">
        <f>VLOOKUP($C73,[1]IE!$B$5:$AC$216,28,0)</f>
        <v>16</v>
      </c>
      <c r="K73" s="109">
        <f t="shared" si="2"/>
        <v>23</v>
      </c>
      <c r="L73" s="152">
        <f t="shared" si="3"/>
        <v>0.11557788944723618</v>
      </c>
      <c r="M73" s="109"/>
      <c r="N73" s="119"/>
      <c r="O73" s="124">
        <f t="shared" si="4"/>
        <v>39</v>
      </c>
      <c r="P73" s="103">
        <f t="shared" si="5"/>
        <v>0.19597989949748743</v>
      </c>
      <c r="Q73" s="181"/>
      <c r="R73" s="34">
        <v>223</v>
      </c>
      <c r="S73" s="126">
        <f t="shared" si="6"/>
        <v>15</v>
      </c>
    </row>
    <row r="74" spans="1:19" ht="30.95" customHeight="1" x14ac:dyDescent="0.25">
      <c r="A74" s="37">
        <v>59</v>
      </c>
      <c r="B74" s="97" t="s">
        <v>79</v>
      </c>
      <c r="C74" s="99">
        <v>273236000172</v>
      </c>
      <c r="D74" s="98" t="s">
        <v>81</v>
      </c>
      <c r="E74" s="34">
        <f t="shared" si="0"/>
        <v>279</v>
      </c>
      <c r="F74" s="35">
        <v>279</v>
      </c>
      <c r="G74" s="36">
        <v>0</v>
      </c>
      <c r="H74" s="34">
        <f t="shared" si="1"/>
        <v>284</v>
      </c>
      <c r="I74" s="35">
        <f>VLOOKUP($C74,[1]IE!$B$5:$AC$216,27,0)</f>
        <v>284</v>
      </c>
      <c r="J74" s="35">
        <f>VLOOKUP($C74,[1]IE!$B$5:$AC$216,28,0)</f>
        <v>0</v>
      </c>
      <c r="K74" s="109">
        <f t="shared" si="2"/>
        <v>5</v>
      </c>
      <c r="L74" s="152">
        <f t="shared" si="3"/>
        <v>1.7921146953405017E-2</v>
      </c>
      <c r="M74" s="109"/>
      <c r="N74" s="119"/>
      <c r="O74" s="124">
        <f t="shared" si="4"/>
        <v>5</v>
      </c>
      <c r="P74" s="103">
        <f t="shared" si="5"/>
        <v>1.7921146953405017E-2</v>
      </c>
      <c r="Q74" s="181"/>
      <c r="R74" s="34">
        <v>283</v>
      </c>
      <c r="S74" s="126">
        <f t="shared" si="6"/>
        <v>1</v>
      </c>
    </row>
    <row r="75" spans="1:19" ht="30.95" customHeight="1" x14ac:dyDescent="0.25">
      <c r="A75" s="37">
        <v>60</v>
      </c>
      <c r="B75" s="41" t="s">
        <v>79</v>
      </c>
      <c r="C75" s="38">
        <v>273236000288</v>
      </c>
      <c r="D75" s="39" t="s">
        <v>82</v>
      </c>
      <c r="E75" s="34">
        <f t="shared" si="0"/>
        <v>263</v>
      </c>
      <c r="F75" s="35">
        <v>263</v>
      </c>
      <c r="G75" s="36">
        <v>0</v>
      </c>
      <c r="H75" s="34">
        <f t="shared" si="1"/>
        <v>254</v>
      </c>
      <c r="I75" s="35">
        <f>VLOOKUP($C75,[1]IE!$B$5:$AC$216,27,0)</f>
        <v>254</v>
      </c>
      <c r="J75" s="35">
        <f>VLOOKUP($C75,[1]IE!$B$5:$AC$216,28,0)</f>
        <v>0</v>
      </c>
      <c r="K75" s="109">
        <f t="shared" si="2"/>
        <v>-9</v>
      </c>
      <c r="L75" s="132">
        <f t="shared" si="3"/>
        <v>-3.4220532319391636E-2</v>
      </c>
      <c r="M75" s="109"/>
      <c r="N75" s="119"/>
      <c r="O75" s="124">
        <f t="shared" si="4"/>
        <v>-9</v>
      </c>
      <c r="P75" s="40">
        <f t="shared" si="5"/>
        <v>-3.4220532319391636E-2</v>
      </c>
      <c r="Q75" s="181"/>
      <c r="R75" s="34">
        <v>254</v>
      </c>
      <c r="S75" s="126">
        <f t="shared" si="6"/>
        <v>0</v>
      </c>
    </row>
    <row r="76" spans="1:19" ht="30.95" customHeight="1" x14ac:dyDescent="0.25">
      <c r="A76" s="37">
        <v>61</v>
      </c>
      <c r="B76" s="114" t="s">
        <v>83</v>
      </c>
      <c r="C76" s="115">
        <v>173268000137</v>
      </c>
      <c r="D76" s="116" t="s">
        <v>84</v>
      </c>
      <c r="E76" s="34">
        <f t="shared" si="0"/>
        <v>3148</v>
      </c>
      <c r="F76" s="35">
        <v>2790</v>
      </c>
      <c r="G76" s="36">
        <v>358</v>
      </c>
      <c r="H76" s="34">
        <f t="shared" si="1"/>
        <v>2950</v>
      </c>
      <c r="I76" s="35">
        <f>VLOOKUP($C76,[1]IE!$B$5:$AC$216,27,0)</f>
        <v>2771</v>
      </c>
      <c r="J76" s="35">
        <f>VLOOKUP($C76,[1]IE!$B$5:$AC$216,28,0)</f>
        <v>179</v>
      </c>
      <c r="K76" s="109">
        <f t="shared" si="2"/>
        <v>-19</v>
      </c>
      <c r="L76" s="133">
        <f t="shared" si="3"/>
        <v>-6.8100358422939072E-3</v>
      </c>
      <c r="M76" s="109">
        <f>+J76-G76</f>
        <v>-179</v>
      </c>
      <c r="N76" s="129">
        <f>+M76/G76</f>
        <v>-0.5</v>
      </c>
      <c r="O76" s="124">
        <f t="shared" si="4"/>
        <v>-198</v>
      </c>
      <c r="P76" s="84">
        <f t="shared" si="5"/>
        <v>-6.2897077509529858E-2</v>
      </c>
      <c r="Q76" s="181"/>
      <c r="R76" s="34">
        <v>2954</v>
      </c>
      <c r="S76" s="126">
        <f t="shared" si="6"/>
        <v>-4</v>
      </c>
    </row>
    <row r="77" spans="1:19" ht="30.95" customHeight="1" x14ac:dyDescent="0.25">
      <c r="A77" s="37">
        <v>62</v>
      </c>
      <c r="B77" s="114" t="s">
        <v>83</v>
      </c>
      <c r="C77" s="115">
        <v>173268000200</v>
      </c>
      <c r="D77" s="116" t="s">
        <v>85</v>
      </c>
      <c r="E77" s="34">
        <f t="shared" si="0"/>
        <v>2134</v>
      </c>
      <c r="F77" s="35">
        <v>2134</v>
      </c>
      <c r="G77" s="36">
        <v>0</v>
      </c>
      <c r="H77" s="34">
        <f t="shared" si="1"/>
        <v>2122</v>
      </c>
      <c r="I77" s="35">
        <f>VLOOKUP($C77,[1]IE!$B$5:$AC$216,27,0)</f>
        <v>2122</v>
      </c>
      <c r="J77" s="35">
        <f>VLOOKUP($C77,[1]IE!$B$5:$AC$216,28,0)</f>
        <v>0</v>
      </c>
      <c r="K77" s="109">
        <f t="shared" si="2"/>
        <v>-12</v>
      </c>
      <c r="L77" s="133">
        <f t="shared" si="3"/>
        <v>-5.6232427366447986E-3</v>
      </c>
      <c r="M77" s="109"/>
      <c r="N77" s="119"/>
      <c r="O77" s="124">
        <f t="shared" si="4"/>
        <v>-12</v>
      </c>
      <c r="P77" s="113">
        <f t="shared" si="5"/>
        <v>-5.6232427366447986E-3</v>
      </c>
      <c r="Q77" s="181"/>
      <c r="R77" s="34">
        <v>2122</v>
      </c>
      <c r="S77" s="126">
        <f t="shared" si="6"/>
        <v>0</v>
      </c>
    </row>
    <row r="78" spans="1:19" ht="30.95" customHeight="1" x14ac:dyDescent="0.25">
      <c r="A78" s="37">
        <v>63</v>
      </c>
      <c r="B78" s="114" t="s">
        <v>83</v>
      </c>
      <c r="C78" s="115">
        <v>173268000218</v>
      </c>
      <c r="D78" s="116" t="s">
        <v>86</v>
      </c>
      <c r="E78" s="34">
        <f t="shared" si="0"/>
        <v>742</v>
      </c>
      <c r="F78" s="35">
        <v>742</v>
      </c>
      <c r="G78" s="36">
        <v>0</v>
      </c>
      <c r="H78" s="34">
        <f t="shared" si="1"/>
        <v>740</v>
      </c>
      <c r="I78" s="35">
        <f>VLOOKUP($C78,[1]IE!$B$5:$AC$216,27,0)</f>
        <v>740</v>
      </c>
      <c r="J78" s="35">
        <f>VLOOKUP($C78,[1]IE!$B$5:$AC$216,28,0)</f>
        <v>0</v>
      </c>
      <c r="K78" s="109">
        <f t="shared" si="2"/>
        <v>-2</v>
      </c>
      <c r="L78" s="133">
        <f t="shared" si="3"/>
        <v>-2.6954177897574125E-3</v>
      </c>
      <c r="M78" s="109"/>
      <c r="N78" s="119"/>
      <c r="O78" s="124">
        <f t="shared" si="4"/>
        <v>-2</v>
      </c>
      <c r="P78" s="112">
        <f t="shared" si="5"/>
        <v>-2.6954177897574125E-3</v>
      </c>
      <c r="Q78" s="181"/>
      <c r="R78" s="34">
        <v>742</v>
      </c>
      <c r="S78" s="126">
        <f t="shared" si="6"/>
        <v>-2</v>
      </c>
    </row>
    <row r="79" spans="1:19" ht="30.95" customHeight="1" x14ac:dyDescent="0.25">
      <c r="A79" s="37">
        <v>64</v>
      </c>
      <c r="B79" s="97" t="s">
        <v>83</v>
      </c>
      <c r="C79" s="99">
        <v>173268001010</v>
      </c>
      <c r="D79" s="98" t="s">
        <v>87</v>
      </c>
      <c r="E79" s="34">
        <f t="shared" si="0"/>
        <v>1324</v>
      </c>
      <c r="F79" s="35">
        <v>1108</v>
      </c>
      <c r="G79" s="36">
        <v>216</v>
      </c>
      <c r="H79" s="34">
        <f t="shared" si="1"/>
        <v>1429</v>
      </c>
      <c r="I79" s="35">
        <f>VLOOKUP($C79,[1]IE!$B$5:$AC$216,27,0)</f>
        <v>1110</v>
      </c>
      <c r="J79" s="35">
        <f>VLOOKUP($C79,[1]IE!$B$5:$AC$216,28,0)</f>
        <v>319</v>
      </c>
      <c r="K79" s="109">
        <f t="shared" si="2"/>
        <v>2</v>
      </c>
      <c r="L79" s="152">
        <f t="shared" si="3"/>
        <v>1.8050541516245488E-3</v>
      </c>
      <c r="M79" s="109">
        <f>+J79-G79</f>
        <v>103</v>
      </c>
      <c r="N79" s="135">
        <f>+M79/G79</f>
        <v>0.47685185185185186</v>
      </c>
      <c r="O79" s="124">
        <f t="shared" si="4"/>
        <v>105</v>
      </c>
      <c r="P79" s="103">
        <f t="shared" si="5"/>
        <v>7.9305135951661637E-2</v>
      </c>
      <c r="Q79" s="181"/>
      <c r="R79" s="34">
        <v>1447</v>
      </c>
      <c r="S79" s="126">
        <f t="shared" si="6"/>
        <v>-18</v>
      </c>
    </row>
    <row r="80" spans="1:19" ht="30.95" customHeight="1" x14ac:dyDescent="0.25">
      <c r="A80" s="37">
        <v>65</v>
      </c>
      <c r="B80" s="41" t="s">
        <v>83</v>
      </c>
      <c r="C80" s="38">
        <v>173268001346</v>
      </c>
      <c r="D80" s="39" t="s">
        <v>88</v>
      </c>
      <c r="E80" s="34">
        <f t="shared" ref="E80:E143" si="7">+F80+G80</f>
        <v>780</v>
      </c>
      <c r="F80" s="35">
        <v>780</v>
      </c>
      <c r="G80" s="36">
        <v>0</v>
      </c>
      <c r="H80" s="34">
        <f t="shared" ref="H80:H143" si="8">+I80+J80</f>
        <v>741</v>
      </c>
      <c r="I80" s="35">
        <f>VLOOKUP($C80,[1]IE!$B$5:$AC$216,27,0)</f>
        <v>741</v>
      </c>
      <c r="J80" s="35">
        <f>VLOOKUP($C80,[1]IE!$B$5:$AC$216,28,0)</f>
        <v>0</v>
      </c>
      <c r="K80" s="109">
        <f t="shared" ref="K80:K143" si="9">+I80-F80</f>
        <v>-39</v>
      </c>
      <c r="L80" s="132">
        <f t="shared" ref="L80:L143" si="10">+K80/F80</f>
        <v>-0.05</v>
      </c>
      <c r="M80" s="109"/>
      <c r="N80" s="119"/>
      <c r="O80" s="124">
        <f t="shared" ref="O80:O143" si="11">+H80-E80</f>
        <v>-39</v>
      </c>
      <c r="P80" s="40">
        <f t="shared" ref="P80:P143" si="12">+O80/E80</f>
        <v>-0.05</v>
      </c>
      <c r="Q80" s="181"/>
      <c r="R80" s="34">
        <v>741</v>
      </c>
      <c r="S80" s="126">
        <f t="shared" ref="S80:S143" si="13">+H80-R80</f>
        <v>0</v>
      </c>
    </row>
    <row r="81" spans="1:19" ht="30.95" customHeight="1" x14ac:dyDescent="0.25">
      <c r="A81" s="37">
        <v>66</v>
      </c>
      <c r="B81" s="97" t="s">
        <v>83</v>
      </c>
      <c r="C81" s="99">
        <v>273268000336</v>
      </c>
      <c r="D81" s="98" t="s">
        <v>89</v>
      </c>
      <c r="E81" s="34">
        <f t="shared" si="7"/>
        <v>288</v>
      </c>
      <c r="F81" s="35">
        <v>288</v>
      </c>
      <c r="G81" s="36">
        <v>0</v>
      </c>
      <c r="H81" s="34">
        <f t="shared" si="8"/>
        <v>316</v>
      </c>
      <c r="I81" s="35">
        <f>VLOOKUP($C81,[1]IE!$B$5:$AC$216,27,0)</f>
        <v>316</v>
      </c>
      <c r="J81" s="35">
        <f>VLOOKUP($C81,[1]IE!$B$5:$AC$216,28,0)</f>
        <v>0</v>
      </c>
      <c r="K81" s="109">
        <f t="shared" si="9"/>
        <v>28</v>
      </c>
      <c r="L81" s="152">
        <f t="shared" si="10"/>
        <v>9.7222222222222224E-2</v>
      </c>
      <c r="M81" s="109"/>
      <c r="N81" s="119"/>
      <c r="O81" s="124">
        <f t="shared" si="11"/>
        <v>28</v>
      </c>
      <c r="P81" s="103">
        <f t="shared" si="12"/>
        <v>9.7222222222222224E-2</v>
      </c>
      <c r="Q81" s="181"/>
      <c r="R81" s="34">
        <v>317</v>
      </c>
      <c r="S81" s="126">
        <f t="shared" si="13"/>
        <v>-1</v>
      </c>
    </row>
    <row r="82" spans="1:19" ht="30.95" customHeight="1" x14ac:dyDescent="0.25">
      <c r="A82" s="37">
        <v>67</v>
      </c>
      <c r="B82" s="114" t="s">
        <v>83</v>
      </c>
      <c r="C82" s="115">
        <v>273268000476</v>
      </c>
      <c r="D82" s="116" t="s">
        <v>90</v>
      </c>
      <c r="E82" s="34">
        <f t="shared" si="7"/>
        <v>422</v>
      </c>
      <c r="F82" s="35">
        <v>422</v>
      </c>
      <c r="G82" s="36">
        <v>0</v>
      </c>
      <c r="H82" s="34">
        <f t="shared" si="8"/>
        <v>416</v>
      </c>
      <c r="I82" s="35">
        <f>VLOOKUP($C82,[1]IE!$B$5:$AC$216,27,0)</f>
        <v>416</v>
      </c>
      <c r="J82" s="35">
        <f>VLOOKUP($C82,[1]IE!$B$5:$AC$216,28,0)</f>
        <v>0</v>
      </c>
      <c r="K82" s="109">
        <f t="shared" si="9"/>
        <v>-6</v>
      </c>
      <c r="L82" s="133">
        <f t="shared" si="10"/>
        <v>-1.4218009478672985E-2</v>
      </c>
      <c r="M82" s="109"/>
      <c r="N82" s="119"/>
      <c r="O82" s="124">
        <f t="shared" si="11"/>
        <v>-6</v>
      </c>
      <c r="P82" s="112">
        <f t="shared" si="12"/>
        <v>-1.4218009478672985E-2</v>
      </c>
      <c r="Q82" s="181"/>
      <c r="R82" s="34">
        <v>416</v>
      </c>
      <c r="S82" s="126">
        <f t="shared" si="13"/>
        <v>0</v>
      </c>
    </row>
    <row r="83" spans="1:19" ht="30.95" customHeight="1" x14ac:dyDescent="0.25">
      <c r="A83" s="37">
        <v>68</v>
      </c>
      <c r="B83" s="114" t="s">
        <v>83</v>
      </c>
      <c r="C83" s="115">
        <v>273268000506</v>
      </c>
      <c r="D83" s="116" t="s">
        <v>91</v>
      </c>
      <c r="E83" s="34">
        <f t="shared" si="7"/>
        <v>467</v>
      </c>
      <c r="F83" s="35">
        <v>467</v>
      </c>
      <c r="G83" s="36">
        <v>0</v>
      </c>
      <c r="H83" s="34">
        <f t="shared" si="8"/>
        <v>466</v>
      </c>
      <c r="I83" s="35">
        <f>VLOOKUP($C83,[1]IE!$B$5:$AC$216,27,0)</f>
        <v>466</v>
      </c>
      <c r="J83" s="35">
        <f>VLOOKUP($C83,[1]IE!$B$5:$AC$216,28,0)</f>
        <v>0</v>
      </c>
      <c r="K83" s="109">
        <f t="shared" si="9"/>
        <v>-1</v>
      </c>
      <c r="L83" s="133">
        <f t="shared" si="10"/>
        <v>-2.1413276231263384E-3</v>
      </c>
      <c r="M83" s="109"/>
      <c r="N83" s="119"/>
      <c r="O83" s="124">
        <f t="shared" si="11"/>
        <v>-1</v>
      </c>
      <c r="P83" s="112">
        <f t="shared" si="12"/>
        <v>-2.1413276231263384E-3</v>
      </c>
      <c r="Q83" s="181"/>
      <c r="R83" s="34">
        <v>471</v>
      </c>
      <c r="S83" s="126">
        <f t="shared" si="13"/>
        <v>-5</v>
      </c>
    </row>
    <row r="84" spans="1:19" ht="30.95" customHeight="1" x14ac:dyDescent="0.25">
      <c r="A84" s="37">
        <v>69</v>
      </c>
      <c r="B84" s="114" t="s">
        <v>83</v>
      </c>
      <c r="C84" s="115">
        <v>273268001120</v>
      </c>
      <c r="D84" s="116" t="s">
        <v>92</v>
      </c>
      <c r="E84" s="34">
        <f t="shared" si="7"/>
        <v>1255</v>
      </c>
      <c r="F84" s="35">
        <v>1255</v>
      </c>
      <c r="G84" s="36">
        <v>0</v>
      </c>
      <c r="H84" s="34">
        <f t="shared" si="8"/>
        <v>1244</v>
      </c>
      <c r="I84" s="35">
        <f>VLOOKUP($C84,[1]IE!$B$5:$AC$216,27,0)</f>
        <v>1244</v>
      </c>
      <c r="J84" s="35">
        <f>VLOOKUP($C84,[1]IE!$B$5:$AC$216,28,0)</f>
        <v>0</v>
      </c>
      <c r="K84" s="109">
        <f t="shared" si="9"/>
        <v>-11</v>
      </c>
      <c r="L84" s="133">
        <f t="shared" si="10"/>
        <v>-8.7649402390438252E-3</v>
      </c>
      <c r="M84" s="109"/>
      <c r="N84" s="119"/>
      <c r="O84" s="124">
        <f t="shared" si="11"/>
        <v>-11</v>
      </c>
      <c r="P84" s="112">
        <f t="shared" si="12"/>
        <v>-8.7649402390438252E-3</v>
      </c>
      <c r="Q84" s="181"/>
      <c r="R84" s="34">
        <v>1247</v>
      </c>
      <c r="S84" s="126">
        <f t="shared" si="13"/>
        <v>-3</v>
      </c>
    </row>
    <row r="85" spans="1:19" ht="30.95" customHeight="1" x14ac:dyDescent="0.25">
      <c r="A85" s="37">
        <v>70</v>
      </c>
      <c r="B85" s="46" t="s">
        <v>93</v>
      </c>
      <c r="C85" s="47">
        <v>273270000262</v>
      </c>
      <c r="D85" s="48" t="s">
        <v>94</v>
      </c>
      <c r="E85" s="34">
        <f t="shared" si="7"/>
        <v>266</v>
      </c>
      <c r="F85" s="35">
        <v>266</v>
      </c>
      <c r="G85" s="36">
        <v>0</v>
      </c>
      <c r="H85" s="34">
        <f t="shared" si="8"/>
        <v>251</v>
      </c>
      <c r="I85" s="35">
        <f>VLOOKUP($C85,[1]IE!$B$5:$AC$216,27,0)</f>
        <v>251</v>
      </c>
      <c r="J85" s="35">
        <f>VLOOKUP($C85,[1]IE!$B$5:$AC$216,28,0)</f>
        <v>0</v>
      </c>
      <c r="K85" s="109">
        <f t="shared" si="9"/>
        <v>-15</v>
      </c>
      <c r="L85" s="151">
        <f t="shared" si="10"/>
        <v>-5.6390977443609019E-2</v>
      </c>
      <c r="M85" s="109"/>
      <c r="N85" s="119"/>
      <c r="O85" s="124">
        <f t="shared" si="11"/>
        <v>-15</v>
      </c>
      <c r="P85" s="49">
        <f t="shared" si="12"/>
        <v>-5.6390977443609019E-2</v>
      </c>
      <c r="Q85" s="181"/>
      <c r="R85" s="34">
        <v>251</v>
      </c>
      <c r="S85" s="126">
        <f t="shared" si="13"/>
        <v>0</v>
      </c>
    </row>
    <row r="86" spans="1:19" ht="30.95" customHeight="1" x14ac:dyDescent="0.25">
      <c r="A86" s="37">
        <v>71</v>
      </c>
      <c r="B86" s="97" t="s">
        <v>93</v>
      </c>
      <c r="C86" s="99">
        <v>273270000661</v>
      </c>
      <c r="D86" s="98" t="s">
        <v>95</v>
      </c>
      <c r="E86" s="34">
        <f t="shared" si="7"/>
        <v>1012</v>
      </c>
      <c r="F86" s="35">
        <v>1012</v>
      </c>
      <c r="G86" s="36">
        <v>0</v>
      </c>
      <c r="H86" s="34">
        <f t="shared" si="8"/>
        <v>1012</v>
      </c>
      <c r="I86" s="35">
        <f>VLOOKUP($C86,[1]IE!$B$5:$AC$216,27,0)</f>
        <v>1012</v>
      </c>
      <c r="J86" s="35">
        <f>VLOOKUP($C86,[1]IE!$B$5:$AC$216,28,0)</f>
        <v>0</v>
      </c>
      <c r="K86" s="109">
        <f t="shared" si="9"/>
        <v>0</v>
      </c>
      <c r="L86" s="152">
        <f t="shared" si="10"/>
        <v>0</v>
      </c>
      <c r="M86" s="109"/>
      <c r="N86" s="119"/>
      <c r="O86" s="124">
        <f t="shared" si="11"/>
        <v>0</v>
      </c>
      <c r="P86" s="137">
        <f t="shared" si="12"/>
        <v>0</v>
      </c>
      <c r="Q86" s="181"/>
      <c r="R86" s="34">
        <v>1022</v>
      </c>
      <c r="S86" s="126">
        <f t="shared" si="13"/>
        <v>-10</v>
      </c>
    </row>
    <row r="87" spans="1:19" ht="30.95" customHeight="1" x14ac:dyDescent="0.25">
      <c r="A87" s="37">
        <v>72</v>
      </c>
      <c r="B87" s="97" t="s">
        <v>93</v>
      </c>
      <c r="C87" s="99">
        <v>273270000726</v>
      </c>
      <c r="D87" s="98" t="s">
        <v>96</v>
      </c>
      <c r="E87" s="34">
        <f t="shared" si="7"/>
        <v>480</v>
      </c>
      <c r="F87" s="35">
        <v>480</v>
      </c>
      <c r="G87" s="36">
        <v>0</v>
      </c>
      <c r="H87" s="34">
        <f t="shared" si="8"/>
        <v>511</v>
      </c>
      <c r="I87" s="35">
        <f>VLOOKUP($C87,[1]IE!$B$5:$AC$216,27,0)</f>
        <v>511</v>
      </c>
      <c r="J87" s="35">
        <f>VLOOKUP($C87,[1]IE!$B$5:$AC$216,28,0)</f>
        <v>0</v>
      </c>
      <c r="K87" s="109">
        <f t="shared" si="9"/>
        <v>31</v>
      </c>
      <c r="L87" s="152">
        <f t="shared" si="10"/>
        <v>6.458333333333334E-2</v>
      </c>
      <c r="M87" s="109"/>
      <c r="N87" s="119"/>
      <c r="O87" s="124">
        <f t="shared" si="11"/>
        <v>31</v>
      </c>
      <c r="P87" s="103">
        <f t="shared" si="12"/>
        <v>6.458333333333334E-2</v>
      </c>
      <c r="Q87" s="181"/>
      <c r="R87" s="34">
        <v>510</v>
      </c>
      <c r="S87" s="126">
        <f t="shared" si="13"/>
        <v>1</v>
      </c>
    </row>
    <row r="88" spans="1:19" ht="30.95" customHeight="1" x14ac:dyDescent="0.25">
      <c r="A88" s="37">
        <v>73</v>
      </c>
      <c r="B88" s="41" t="s">
        <v>97</v>
      </c>
      <c r="C88" s="38">
        <v>173275000037</v>
      </c>
      <c r="D88" s="39" t="s">
        <v>98</v>
      </c>
      <c r="E88" s="34">
        <f t="shared" si="7"/>
        <v>681</v>
      </c>
      <c r="F88" s="35">
        <v>630</v>
      </c>
      <c r="G88" s="36">
        <v>51</v>
      </c>
      <c r="H88" s="34">
        <f t="shared" si="8"/>
        <v>611</v>
      </c>
      <c r="I88" s="35">
        <f>VLOOKUP($C88,[1]IE!$B$5:$AC$216,27,0)</f>
        <v>611</v>
      </c>
      <c r="J88" s="35">
        <f>VLOOKUP($C88,[1]IE!$B$5:$AC$216,28,0)</f>
        <v>0</v>
      </c>
      <c r="K88" s="109">
        <f t="shared" si="9"/>
        <v>-19</v>
      </c>
      <c r="L88" s="132">
        <f t="shared" si="10"/>
        <v>-3.0158730158730159E-2</v>
      </c>
      <c r="M88" s="109">
        <f>+J88-G88</f>
        <v>-51</v>
      </c>
      <c r="N88" s="129">
        <f>+M88/G88</f>
        <v>-1</v>
      </c>
      <c r="O88" s="124">
        <f t="shared" si="11"/>
        <v>-70</v>
      </c>
      <c r="P88" s="45">
        <f t="shared" si="12"/>
        <v>-0.10279001468428781</v>
      </c>
      <c r="Q88" s="181"/>
      <c r="R88" s="34">
        <v>611</v>
      </c>
      <c r="S88" s="126">
        <f t="shared" si="13"/>
        <v>0</v>
      </c>
    </row>
    <row r="89" spans="1:19" ht="30.95" customHeight="1" x14ac:dyDescent="0.25">
      <c r="A89" s="37">
        <v>74</v>
      </c>
      <c r="B89" s="97" t="s">
        <v>97</v>
      </c>
      <c r="C89" s="99">
        <v>173275000118</v>
      </c>
      <c r="D89" s="98" t="s">
        <v>99</v>
      </c>
      <c r="E89" s="34">
        <f t="shared" si="7"/>
        <v>1122</v>
      </c>
      <c r="F89" s="35">
        <v>999</v>
      </c>
      <c r="G89" s="36">
        <v>123</v>
      </c>
      <c r="H89" s="34">
        <f t="shared" si="8"/>
        <v>1190</v>
      </c>
      <c r="I89" s="35">
        <f>VLOOKUP($C89,[1]IE!$B$5:$AC$216,27,0)</f>
        <v>1055</v>
      </c>
      <c r="J89" s="35">
        <f>VLOOKUP($C89,[1]IE!$B$5:$AC$216,28,0)</f>
        <v>135</v>
      </c>
      <c r="K89" s="109">
        <f t="shared" si="9"/>
        <v>56</v>
      </c>
      <c r="L89" s="152">
        <f t="shared" si="10"/>
        <v>5.6056056056056056E-2</v>
      </c>
      <c r="M89" s="109">
        <f>+J89-G89</f>
        <v>12</v>
      </c>
      <c r="N89" s="135">
        <f>+M89/G89</f>
        <v>9.7560975609756101E-2</v>
      </c>
      <c r="O89" s="124">
        <f t="shared" si="11"/>
        <v>68</v>
      </c>
      <c r="P89" s="137">
        <f t="shared" si="12"/>
        <v>6.0606060606060608E-2</v>
      </c>
      <c r="Q89" s="181"/>
      <c r="R89" s="34">
        <v>1190</v>
      </c>
      <c r="S89" s="126">
        <f t="shared" si="13"/>
        <v>0</v>
      </c>
    </row>
    <row r="90" spans="1:19" ht="30.95" customHeight="1" x14ac:dyDescent="0.25">
      <c r="A90" s="37">
        <v>75</v>
      </c>
      <c r="B90" s="97" t="s">
        <v>97</v>
      </c>
      <c r="C90" s="99">
        <v>173275000428</v>
      </c>
      <c r="D90" s="98" t="s">
        <v>100</v>
      </c>
      <c r="E90" s="34">
        <f t="shared" si="7"/>
        <v>1212</v>
      </c>
      <c r="F90" s="35">
        <v>1148</v>
      </c>
      <c r="G90" s="36">
        <v>64</v>
      </c>
      <c r="H90" s="34">
        <f t="shared" si="8"/>
        <v>1241</v>
      </c>
      <c r="I90" s="35">
        <f>VLOOKUP($C90,[1]IE!$B$5:$AC$216,27,0)</f>
        <v>1169</v>
      </c>
      <c r="J90" s="35">
        <f>VLOOKUP($C90,[1]IE!$B$5:$AC$216,28,0)</f>
        <v>72</v>
      </c>
      <c r="K90" s="109">
        <f t="shared" si="9"/>
        <v>21</v>
      </c>
      <c r="L90" s="152">
        <f t="shared" si="10"/>
        <v>1.8292682926829267E-2</v>
      </c>
      <c r="M90" s="109">
        <f>+J90-G90</f>
        <v>8</v>
      </c>
      <c r="N90" s="135">
        <f>+M90/G90</f>
        <v>0.125</v>
      </c>
      <c r="O90" s="124">
        <f t="shared" si="11"/>
        <v>29</v>
      </c>
      <c r="P90" s="137">
        <f t="shared" si="12"/>
        <v>2.3927392739273929E-2</v>
      </c>
      <c r="Q90" s="181"/>
      <c r="R90" s="34">
        <v>1247</v>
      </c>
      <c r="S90" s="126">
        <f t="shared" si="13"/>
        <v>-6</v>
      </c>
    </row>
    <row r="91" spans="1:19" ht="30.95" customHeight="1" x14ac:dyDescent="0.25">
      <c r="A91" s="37">
        <v>76</v>
      </c>
      <c r="B91" s="114" t="s">
        <v>97</v>
      </c>
      <c r="C91" s="115">
        <v>273275000163</v>
      </c>
      <c r="D91" s="116" t="s">
        <v>101</v>
      </c>
      <c r="E91" s="34">
        <f t="shared" si="7"/>
        <v>492</v>
      </c>
      <c r="F91" s="35">
        <v>470</v>
      </c>
      <c r="G91" s="36">
        <v>22</v>
      </c>
      <c r="H91" s="34">
        <f t="shared" si="8"/>
        <v>479</v>
      </c>
      <c r="I91" s="35">
        <f>VLOOKUP($C91,[1]IE!$B$5:$AC$216,27,0)</f>
        <v>465</v>
      </c>
      <c r="J91" s="35">
        <f>VLOOKUP($C91,[1]IE!$B$5:$AC$216,28,0)</f>
        <v>14</v>
      </c>
      <c r="K91" s="109">
        <f t="shared" si="9"/>
        <v>-5</v>
      </c>
      <c r="L91" s="133">
        <f t="shared" si="10"/>
        <v>-1.0638297872340425E-2</v>
      </c>
      <c r="M91" s="109">
        <f>+J91-G91</f>
        <v>-8</v>
      </c>
      <c r="N91" s="130">
        <f>+M91/G91</f>
        <v>-0.36363636363636365</v>
      </c>
      <c r="O91" s="124">
        <f t="shared" si="11"/>
        <v>-13</v>
      </c>
      <c r="P91" s="40">
        <f t="shared" si="12"/>
        <v>-2.6422764227642278E-2</v>
      </c>
      <c r="Q91" s="181"/>
      <c r="R91" s="34">
        <v>478</v>
      </c>
      <c r="S91" s="126">
        <f t="shared" si="13"/>
        <v>1</v>
      </c>
    </row>
    <row r="92" spans="1:19" ht="30.95" customHeight="1" x14ac:dyDescent="0.25">
      <c r="A92" s="37">
        <v>77</v>
      </c>
      <c r="B92" s="114" t="s">
        <v>102</v>
      </c>
      <c r="C92" s="115">
        <v>173283000011</v>
      </c>
      <c r="D92" s="116" t="s">
        <v>103</v>
      </c>
      <c r="E92" s="34">
        <f t="shared" si="7"/>
        <v>1124</v>
      </c>
      <c r="F92" s="35">
        <v>1124</v>
      </c>
      <c r="G92" s="36">
        <v>0</v>
      </c>
      <c r="H92" s="34">
        <f t="shared" si="8"/>
        <v>1109</v>
      </c>
      <c r="I92" s="35">
        <f>VLOOKUP($C92,[1]IE!$B$5:$AC$216,27,0)</f>
        <v>1109</v>
      </c>
      <c r="J92" s="35">
        <f>VLOOKUP($C92,[1]IE!$B$5:$AC$216,28,0)</f>
        <v>0</v>
      </c>
      <c r="K92" s="109">
        <f t="shared" si="9"/>
        <v>-15</v>
      </c>
      <c r="L92" s="133">
        <f t="shared" si="10"/>
        <v>-1.3345195729537367E-2</v>
      </c>
      <c r="M92" s="109"/>
      <c r="N92" s="119"/>
      <c r="O92" s="124">
        <f t="shared" si="11"/>
        <v>-15</v>
      </c>
      <c r="P92" s="112">
        <f t="shared" si="12"/>
        <v>-1.3345195729537367E-2</v>
      </c>
      <c r="Q92" s="181"/>
      <c r="R92" s="34">
        <v>1109</v>
      </c>
      <c r="S92" s="126">
        <f t="shared" si="13"/>
        <v>0</v>
      </c>
    </row>
    <row r="93" spans="1:19" ht="30.95" customHeight="1" x14ac:dyDescent="0.25">
      <c r="A93" s="37">
        <v>78</v>
      </c>
      <c r="B93" s="41" t="s">
        <v>102</v>
      </c>
      <c r="C93" s="38">
        <v>173283000020</v>
      </c>
      <c r="D93" s="39" t="s">
        <v>104</v>
      </c>
      <c r="E93" s="34">
        <f t="shared" si="7"/>
        <v>1101</v>
      </c>
      <c r="F93" s="35">
        <v>1101</v>
      </c>
      <c r="G93" s="36">
        <v>0</v>
      </c>
      <c r="H93" s="34">
        <f t="shared" si="8"/>
        <v>1072</v>
      </c>
      <c r="I93" s="35">
        <f>VLOOKUP($C93,[1]IE!$B$5:$AC$216,27,0)</f>
        <v>1072</v>
      </c>
      <c r="J93" s="35">
        <f>VLOOKUP($C93,[1]IE!$B$5:$AC$216,28,0)</f>
        <v>0</v>
      </c>
      <c r="K93" s="109">
        <f t="shared" si="9"/>
        <v>-29</v>
      </c>
      <c r="L93" s="132">
        <f t="shared" si="10"/>
        <v>-2.633969118982743E-2</v>
      </c>
      <c r="M93" s="109"/>
      <c r="N93" s="119"/>
      <c r="O93" s="124">
        <f t="shared" si="11"/>
        <v>-29</v>
      </c>
      <c r="P93" s="40">
        <f t="shared" si="12"/>
        <v>-2.633969118982743E-2</v>
      </c>
      <c r="Q93" s="181"/>
      <c r="R93" s="34">
        <v>1130</v>
      </c>
      <c r="S93" s="126">
        <f t="shared" si="13"/>
        <v>-58</v>
      </c>
    </row>
    <row r="94" spans="1:19" ht="30.95" customHeight="1" x14ac:dyDescent="0.25">
      <c r="A94" s="37">
        <v>79</v>
      </c>
      <c r="B94" s="41" t="s">
        <v>102</v>
      </c>
      <c r="C94" s="38">
        <v>173283000038</v>
      </c>
      <c r="D94" s="39" t="s">
        <v>82</v>
      </c>
      <c r="E94" s="34">
        <f t="shared" si="7"/>
        <v>1102</v>
      </c>
      <c r="F94" s="35">
        <v>1102</v>
      </c>
      <c r="G94" s="36">
        <v>0</v>
      </c>
      <c r="H94" s="34">
        <f t="shared" si="8"/>
        <v>1055</v>
      </c>
      <c r="I94" s="35">
        <f>VLOOKUP($C94,[1]IE!$B$5:$AC$216,27,0)</f>
        <v>1055</v>
      </c>
      <c r="J94" s="35">
        <f>VLOOKUP($C94,[1]IE!$B$5:$AC$216,28,0)</f>
        <v>0</v>
      </c>
      <c r="K94" s="109">
        <f t="shared" si="9"/>
        <v>-47</v>
      </c>
      <c r="L94" s="132">
        <f t="shared" si="10"/>
        <v>-4.26497277676951E-2</v>
      </c>
      <c r="M94" s="109"/>
      <c r="N94" s="119"/>
      <c r="O94" s="124">
        <f t="shared" si="11"/>
        <v>-47</v>
      </c>
      <c r="P94" s="40">
        <f t="shared" si="12"/>
        <v>-4.26497277676951E-2</v>
      </c>
      <c r="Q94" s="181"/>
      <c r="R94" s="34">
        <v>1056</v>
      </c>
      <c r="S94" s="126">
        <f t="shared" si="13"/>
        <v>-1</v>
      </c>
    </row>
    <row r="95" spans="1:19" ht="30.95" customHeight="1" x14ac:dyDescent="0.25">
      <c r="A95" s="37">
        <v>80</v>
      </c>
      <c r="B95" s="41" t="s">
        <v>102</v>
      </c>
      <c r="C95" s="38">
        <v>273283000075</v>
      </c>
      <c r="D95" s="39" t="s">
        <v>105</v>
      </c>
      <c r="E95" s="34">
        <f t="shared" si="7"/>
        <v>189</v>
      </c>
      <c r="F95" s="35">
        <v>189</v>
      </c>
      <c r="G95" s="36">
        <v>0</v>
      </c>
      <c r="H95" s="34">
        <f t="shared" si="8"/>
        <v>184</v>
      </c>
      <c r="I95" s="35">
        <f>VLOOKUP($C95,[1]IE!$B$5:$AC$216,27,0)</f>
        <v>184</v>
      </c>
      <c r="J95" s="35">
        <f>VLOOKUP($C95,[1]IE!$B$5:$AC$216,28,0)</f>
        <v>0</v>
      </c>
      <c r="K95" s="109">
        <f t="shared" si="9"/>
        <v>-5</v>
      </c>
      <c r="L95" s="132">
        <f t="shared" si="10"/>
        <v>-2.6455026455026454E-2</v>
      </c>
      <c r="M95" s="109"/>
      <c r="N95" s="119"/>
      <c r="O95" s="124">
        <f t="shared" si="11"/>
        <v>-5</v>
      </c>
      <c r="P95" s="40">
        <f t="shared" si="12"/>
        <v>-2.6455026455026454E-2</v>
      </c>
      <c r="Q95" s="181"/>
      <c r="R95" s="34">
        <v>184</v>
      </c>
      <c r="S95" s="126">
        <f t="shared" si="13"/>
        <v>0</v>
      </c>
    </row>
    <row r="96" spans="1:19" ht="30.95" customHeight="1" x14ac:dyDescent="0.25">
      <c r="A96" s="37">
        <v>81</v>
      </c>
      <c r="B96" s="41" t="s">
        <v>102</v>
      </c>
      <c r="C96" s="38">
        <v>273283000245</v>
      </c>
      <c r="D96" s="39" t="s">
        <v>106</v>
      </c>
      <c r="E96" s="34">
        <f t="shared" si="7"/>
        <v>474</v>
      </c>
      <c r="F96" s="35">
        <v>474</v>
      </c>
      <c r="G96" s="36">
        <v>0</v>
      </c>
      <c r="H96" s="34">
        <f t="shared" si="8"/>
        <v>451</v>
      </c>
      <c r="I96" s="35">
        <f>VLOOKUP($C96,[1]IE!$B$5:$AC$216,27,0)</f>
        <v>451</v>
      </c>
      <c r="J96" s="35">
        <f>VLOOKUP($C96,[1]IE!$B$5:$AC$216,28,0)</f>
        <v>0</v>
      </c>
      <c r="K96" s="109">
        <f t="shared" si="9"/>
        <v>-23</v>
      </c>
      <c r="L96" s="132">
        <f t="shared" si="10"/>
        <v>-4.852320675105485E-2</v>
      </c>
      <c r="M96" s="109"/>
      <c r="N96" s="119"/>
      <c r="O96" s="124">
        <f t="shared" si="11"/>
        <v>-23</v>
      </c>
      <c r="P96" s="40">
        <f t="shared" si="12"/>
        <v>-4.852320675105485E-2</v>
      </c>
      <c r="Q96" s="181"/>
      <c r="R96" s="34">
        <v>486</v>
      </c>
      <c r="S96" s="126">
        <f t="shared" si="13"/>
        <v>-35</v>
      </c>
    </row>
    <row r="97" spans="1:19" ht="30.95" customHeight="1" x14ac:dyDescent="0.25">
      <c r="A97" s="37">
        <v>82</v>
      </c>
      <c r="B97" s="97" t="s">
        <v>102</v>
      </c>
      <c r="C97" s="99">
        <v>273283000326</v>
      </c>
      <c r="D97" s="98" t="s">
        <v>107</v>
      </c>
      <c r="E97" s="34">
        <f t="shared" si="7"/>
        <v>296</v>
      </c>
      <c r="F97" s="35">
        <v>296</v>
      </c>
      <c r="G97" s="36">
        <v>0</v>
      </c>
      <c r="H97" s="34">
        <f t="shared" si="8"/>
        <v>301</v>
      </c>
      <c r="I97" s="35">
        <f>VLOOKUP($C97,[1]IE!$B$5:$AC$216,27,0)</f>
        <v>301</v>
      </c>
      <c r="J97" s="35">
        <f>VLOOKUP($C97,[1]IE!$B$5:$AC$216,28,0)</f>
        <v>0</v>
      </c>
      <c r="K97" s="109">
        <f t="shared" si="9"/>
        <v>5</v>
      </c>
      <c r="L97" s="152">
        <f t="shared" si="10"/>
        <v>1.6891891891891893E-2</v>
      </c>
      <c r="M97" s="109"/>
      <c r="N97" s="119"/>
      <c r="O97" s="124">
        <f t="shared" si="11"/>
        <v>5</v>
      </c>
      <c r="P97" s="103">
        <f t="shared" si="12"/>
        <v>1.6891891891891893E-2</v>
      </c>
      <c r="Q97" s="181"/>
      <c r="R97" s="34">
        <v>300</v>
      </c>
      <c r="S97" s="126">
        <f t="shared" si="13"/>
        <v>1</v>
      </c>
    </row>
    <row r="98" spans="1:19" ht="30.95" customHeight="1" x14ac:dyDescent="0.25">
      <c r="A98" s="37">
        <v>83</v>
      </c>
      <c r="B98" s="97" t="s">
        <v>102</v>
      </c>
      <c r="C98" s="99">
        <v>273283000521</v>
      </c>
      <c r="D98" s="98" t="s">
        <v>108</v>
      </c>
      <c r="E98" s="34">
        <f t="shared" si="7"/>
        <v>487</v>
      </c>
      <c r="F98" s="35">
        <v>487</v>
      </c>
      <c r="G98" s="36">
        <v>0</v>
      </c>
      <c r="H98" s="34">
        <f t="shared" si="8"/>
        <v>524</v>
      </c>
      <c r="I98" s="35">
        <f>VLOOKUP($C98,[1]IE!$B$5:$AC$216,27,0)</f>
        <v>524</v>
      </c>
      <c r="J98" s="35">
        <f>VLOOKUP($C98,[1]IE!$B$5:$AC$216,28,0)</f>
        <v>0</v>
      </c>
      <c r="K98" s="109">
        <f t="shared" si="9"/>
        <v>37</v>
      </c>
      <c r="L98" s="152">
        <f t="shared" si="10"/>
        <v>7.5975359342915813E-2</v>
      </c>
      <c r="M98" s="109"/>
      <c r="N98" s="119"/>
      <c r="O98" s="124">
        <f t="shared" si="11"/>
        <v>37</v>
      </c>
      <c r="P98" s="103">
        <f t="shared" si="12"/>
        <v>7.5975359342915813E-2</v>
      </c>
      <c r="Q98" s="181"/>
      <c r="R98" s="34">
        <v>524</v>
      </c>
      <c r="S98" s="126">
        <f t="shared" si="13"/>
        <v>0</v>
      </c>
    </row>
    <row r="99" spans="1:19" ht="30.95" customHeight="1" x14ac:dyDescent="0.25">
      <c r="A99" s="37">
        <v>84</v>
      </c>
      <c r="B99" s="97" t="s">
        <v>102</v>
      </c>
      <c r="C99" s="99">
        <v>273283001331</v>
      </c>
      <c r="D99" s="98" t="s">
        <v>109</v>
      </c>
      <c r="E99" s="34">
        <f t="shared" si="7"/>
        <v>635</v>
      </c>
      <c r="F99" s="35">
        <v>635</v>
      </c>
      <c r="G99" s="36">
        <v>0</v>
      </c>
      <c r="H99" s="34">
        <f t="shared" si="8"/>
        <v>638</v>
      </c>
      <c r="I99" s="35">
        <f>VLOOKUP($C99,[1]IE!$B$5:$AC$216,27,0)</f>
        <v>638</v>
      </c>
      <c r="J99" s="35">
        <f>VLOOKUP($C99,[1]IE!$B$5:$AC$216,28,0)</f>
        <v>0</v>
      </c>
      <c r="K99" s="109">
        <f t="shared" si="9"/>
        <v>3</v>
      </c>
      <c r="L99" s="152">
        <f t="shared" si="10"/>
        <v>4.7244094488188976E-3</v>
      </c>
      <c r="M99" s="109"/>
      <c r="N99" s="119"/>
      <c r="O99" s="124">
        <f t="shared" si="11"/>
        <v>3</v>
      </c>
      <c r="P99" s="137">
        <f t="shared" si="12"/>
        <v>4.7244094488188976E-3</v>
      </c>
      <c r="Q99" s="181"/>
      <c r="R99" s="34">
        <v>638</v>
      </c>
      <c r="S99" s="126">
        <f t="shared" si="13"/>
        <v>0</v>
      </c>
    </row>
    <row r="100" spans="1:19" ht="30.95" customHeight="1" x14ac:dyDescent="0.25">
      <c r="A100" s="37">
        <v>85</v>
      </c>
      <c r="B100" s="97" t="s">
        <v>110</v>
      </c>
      <c r="C100" s="99">
        <v>173319000072</v>
      </c>
      <c r="D100" s="98" t="s">
        <v>111</v>
      </c>
      <c r="E100" s="34">
        <f t="shared" si="7"/>
        <v>1843</v>
      </c>
      <c r="F100" s="35">
        <v>1843</v>
      </c>
      <c r="G100" s="36">
        <v>0</v>
      </c>
      <c r="H100" s="34">
        <f t="shared" si="8"/>
        <v>1857</v>
      </c>
      <c r="I100" s="35">
        <f>VLOOKUP($C100,[1]IE!$B$5:$AC$216,27,0)</f>
        <v>1857</v>
      </c>
      <c r="J100" s="35">
        <f>VLOOKUP($C100,[1]IE!$B$5:$AC$216,28,0)</f>
        <v>0</v>
      </c>
      <c r="K100" s="109">
        <f t="shared" si="9"/>
        <v>14</v>
      </c>
      <c r="L100" s="152">
        <f t="shared" si="10"/>
        <v>7.5963103635377106E-3</v>
      </c>
      <c r="M100" s="109"/>
      <c r="N100" s="119"/>
      <c r="O100" s="124">
        <f t="shared" si="11"/>
        <v>14</v>
      </c>
      <c r="P100" s="103">
        <f t="shared" si="12"/>
        <v>7.5963103635377106E-3</v>
      </c>
      <c r="Q100" s="181"/>
      <c r="R100" s="34">
        <v>1861</v>
      </c>
      <c r="S100" s="126">
        <f t="shared" si="13"/>
        <v>-4</v>
      </c>
    </row>
    <row r="101" spans="1:19" ht="30.95" customHeight="1" x14ac:dyDescent="0.25">
      <c r="A101" s="37">
        <v>86</v>
      </c>
      <c r="B101" s="114" t="s">
        <v>110</v>
      </c>
      <c r="C101" s="115">
        <v>173319000081</v>
      </c>
      <c r="D101" s="116" t="s">
        <v>112</v>
      </c>
      <c r="E101" s="34">
        <f t="shared" si="7"/>
        <v>673</v>
      </c>
      <c r="F101" s="35">
        <v>673</v>
      </c>
      <c r="G101" s="36">
        <v>0</v>
      </c>
      <c r="H101" s="34">
        <f t="shared" si="8"/>
        <v>660</v>
      </c>
      <c r="I101" s="35">
        <f>VLOOKUP($C101,[1]IE!$B$5:$AC$216,27,0)</f>
        <v>660</v>
      </c>
      <c r="J101" s="35">
        <f>VLOOKUP($C101,[1]IE!$B$5:$AC$216,28,0)</f>
        <v>0</v>
      </c>
      <c r="K101" s="109">
        <f t="shared" si="9"/>
        <v>-13</v>
      </c>
      <c r="L101" s="133">
        <f t="shared" si="10"/>
        <v>-1.9316493313521546E-2</v>
      </c>
      <c r="M101" s="109"/>
      <c r="N101" s="119"/>
      <c r="O101" s="124">
        <f t="shared" si="11"/>
        <v>-13</v>
      </c>
      <c r="P101" s="112">
        <f t="shared" si="12"/>
        <v>-1.9316493313521546E-2</v>
      </c>
      <c r="Q101" s="181"/>
      <c r="R101" s="34">
        <v>660</v>
      </c>
      <c r="S101" s="126">
        <f t="shared" si="13"/>
        <v>0</v>
      </c>
    </row>
    <row r="102" spans="1:19" ht="30.95" customHeight="1" x14ac:dyDescent="0.25">
      <c r="A102" s="37">
        <v>87</v>
      </c>
      <c r="B102" s="41" t="s">
        <v>110</v>
      </c>
      <c r="C102" s="38">
        <v>173319000099</v>
      </c>
      <c r="D102" s="39" t="s">
        <v>113</v>
      </c>
      <c r="E102" s="34">
        <f t="shared" si="7"/>
        <v>1698</v>
      </c>
      <c r="F102" s="35">
        <v>1567</v>
      </c>
      <c r="G102" s="36">
        <v>131</v>
      </c>
      <c r="H102" s="34">
        <f t="shared" si="8"/>
        <v>1716</v>
      </c>
      <c r="I102" s="35">
        <f>VLOOKUP($C102,[1]IE!$B$5:$AC$216,27,0)</f>
        <v>1527</v>
      </c>
      <c r="J102" s="35">
        <f>VLOOKUP($C102,[1]IE!$B$5:$AC$216,28,0)</f>
        <v>189</v>
      </c>
      <c r="K102" s="109">
        <f t="shared" si="9"/>
        <v>-40</v>
      </c>
      <c r="L102" s="132">
        <f t="shared" si="10"/>
        <v>-2.5526483726866625E-2</v>
      </c>
      <c r="M102" s="109">
        <f>+J102-G102</f>
        <v>58</v>
      </c>
      <c r="N102" s="135">
        <f>+M102/G102</f>
        <v>0.44274809160305345</v>
      </c>
      <c r="O102" s="124">
        <f t="shared" si="11"/>
        <v>18</v>
      </c>
      <c r="P102" s="103">
        <f t="shared" si="12"/>
        <v>1.0600706713780919E-2</v>
      </c>
      <c r="Q102" s="181"/>
      <c r="R102" s="34">
        <v>1719</v>
      </c>
      <c r="S102" s="126">
        <f t="shared" si="13"/>
        <v>-3</v>
      </c>
    </row>
    <row r="103" spans="1:19" ht="30.95" customHeight="1" x14ac:dyDescent="0.25">
      <c r="A103" s="37">
        <v>88</v>
      </c>
      <c r="B103" s="41" t="s">
        <v>110</v>
      </c>
      <c r="C103" s="38">
        <v>273319000379</v>
      </c>
      <c r="D103" s="39" t="s">
        <v>114</v>
      </c>
      <c r="E103" s="34">
        <f t="shared" si="7"/>
        <v>210</v>
      </c>
      <c r="F103" s="35">
        <v>210</v>
      </c>
      <c r="G103" s="36">
        <v>0</v>
      </c>
      <c r="H103" s="34">
        <f t="shared" si="8"/>
        <v>202</v>
      </c>
      <c r="I103" s="35">
        <f>VLOOKUP($C103,[1]IE!$B$5:$AC$216,27,0)</f>
        <v>202</v>
      </c>
      <c r="J103" s="35">
        <f>VLOOKUP($C103,[1]IE!$B$5:$AC$216,28,0)</f>
        <v>0</v>
      </c>
      <c r="K103" s="109">
        <f t="shared" si="9"/>
        <v>-8</v>
      </c>
      <c r="L103" s="132">
        <f t="shared" si="10"/>
        <v>-3.8095238095238099E-2</v>
      </c>
      <c r="M103" s="109"/>
      <c r="N103" s="119"/>
      <c r="O103" s="124">
        <f t="shared" si="11"/>
        <v>-8</v>
      </c>
      <c r="P103" s="40">
        <f t="shared" si="12"/>
        <v>-3.8095238095238099E-2</v>
      </c>
      <c r="Q103" s="181"/>
      <c r="R103" s="34">
        <v>203</v>
      </c>
      <c r="S103" s="126">
        <f t="shared" si="13"/>
        <v>-1</v>
      </c>
    </row>
    <row r="104" spans="1:19" ht="30.95" customHeight="1" x14ac:dyDescent="0.25">
      <c r="A104" s="37">
        <v>89</v>
      </c>
      <c r="B104" s="41" t="s">
        <v>110</v>
      </c>
      <c r="C104" s="38">
        <v>273319000841</v>
      </c>
      <c r="D104" s="39" t="s">
        <v>115</v>
      </c>
      <c r="E104" s="34">
        <f t="shared" si="7"/>
        <v>276</v>
      </c>
      <c r="F104" s="35">
        <v>276</v>
      </c>
      <c r="G104" s="36">
        <v>0</v>
      </c>
      <c r="H104" s="34">
        <f t="shared" si="8"/>
        <v>264</v>
      </c>
      <c r="I104" s="35">
        <f>VLOOKUP($C104,[1]IE!$B$5:$AC$216,27,0)</f>
        <v>264</v>
      </c>
      <c r="J104" s="35">
        <f>VLOOKUP($C104,[1]IE!$B$5:$AC$216,28,0)</f>
        <v>0</v>
      </c>
      <c r="K104" s="109">
        <f t="shared" si="9"/>
        <v>-12</v>
      </c>
      <c r="L104" s="132">
        <f t="shared" si="10"/>
        <v>-4.3478260869565216E-2</v>
      </c>
      <c r="M104" s="109"/>
      <c r="N104" s="119"/>
      <c r="O104" s="124">
        <f t="shared" si="11"/>
        <v>-12</v>
      </c>
      <c r="P104" s="40">
        <f t="shared" si="12"/>
        <v>-4.3478260869565216E-2</v>
      </c>
      <c r="Q104" s="181"/>
      <c r="R104" s="34">
        <v>264</v>
      </c>
      <c r="S104" s="126">
        <f t="shared" si="13"/>
        <v>0</v>
      </c>
    </row>
    <row r="105" spans="1:19" ht="30.95" customHeight="1" x14ac:dyDescent="0.25">
      <c r="A105" s="37">
        <v>90</v>
      </c>
      <c r="B105" s="97" t="s">
        <v>110</v>
      </c>
      <c r="C105" s="99">
        <v>273319000859</v>
      </c>
      <c r="D105" s="98" t="s">
        <v>116</v>
      </c>
      <c r="E105" s="34">
        <f t="shared" si="7"/>
        <v>296</v>
      </c>
      <c r="F105" s="35">
        <v>296</v>
      </c>
      <c r="G105" s="36">
        <v>0</v>
      </c>
      <c r="H105" s="34">
        <f t="shared" si="8"/>
        <v>299</v>
      </c>
      <c r="I105" s="35">
        <f>VLOOKUP($C105,[1]IE!$B$5:$AC$216,27,0)</f>
        <v>299</v>
      </c>
      <c r="J105" s="35">
        <f>VLOOKUP($C105,[1]IE!$B$5:$AC$216,28,0)</f>
        <v>0</v>
      </c>
      <c r="K105" s="109">
        <f t="shared" si="9"/>
        <v>3</v>
      </c>
      <c r="L105" s="152">
        <f t="shared" si="10"/>
        <v>1.0135135135135136E-2</v>
      </c>
      <c r="M105" s="109"/>
      <c r="N105" s="119"/>
      <c r="O105" s="124">
        <f t="shared" si="11"/>
        <v>3</v>
      </c>
      <c r="P105" s="103">
        <f t="shared" si="12"/>
        <v>1.0135135135135136E-2</v>
      </c>
      <c r="Q105" s="181"/>
      <c r="R105" s="34">
        <v>299</v>
      </c>
      <c r="S105" s="126">
        <f t="shared" si="13"/>
        <v>0</v>
      </c>
    </row>
    <row r="106" spans="1:19" ht="30.95" customHeight="1" x14ac:dyDescent="0.25">
      <c r="A106" s="37">
        <v>91</v>
      </c>
      <c r="B106" s="46" t="s">
        <v>110</v>
      </c>
      <c r="C106" s="47">
        <v>273319001197</v>
      </c>
      <c r="D106" s="48" t="s">
        <v>117</v>
      </c>
      <c r="E106" s="34">
        <f t="shared" si="7"/>
        <v>243</v>
      </c>
      <c r="F106" s="35">
        <v>243</v>
      </c>
      <c r="G106" s="36">
        <v>0</v>
      </c>
      <c r="H106" s="34">
        <f t="shared" si="8"/>
        <v>220</v>
      </c>
      <c r="I106" s="35">
        <f>VLOOKUP($C106,[1]IE!$B$5:$AC$216,27,0)</f>
        <v>220</v>
      </c>
      <c r="J106" s="35">
        <f>VLOOKUP($C106,[1]IE!$B$5:$AC$216,28,0)</f>
        <v>0</v>
      </c>
      <c r="K106" s="109">
        <f t="shared" si="9"/>
        <v>-23</v>
      </c>
      <c r="L106" s="151">
        <f t="shared" si="10"/>
        <v>-9.4650205761316872E-2</v>
      </c>
      <c r="M106" s="109"/>
      <c r="N106" s="119"/>
      <c r="O106" s="124">
        <f t="shared" si="11"/>
        <v>-23</v>
      </c>
      <c r="P106" s="49">
        <f t="shared" si="12"/>
        <v>-9.4650205761316872E-2</v>
      </c>
      <c r="Q106" s="181"/>
      <c r="R106" s="34">
        <v>220</v>
      </c>
      <c r="S106" s="126">
        <f t="shared" si="13"/>
        <v>0</v>
      </c>
    </row>
    <row r="107" spans="1:19" ht="30.95" customHeight="1" x14ac:dyDescent="0.25">
      <c r="A107" s="37">
        <v>92</v>
      </c>
      <c r="B107" s="114" t="s">
        <v>118</v>
      </c>
      <c r="C107" s="115">
        <v>173347000011</v>
      </c>
      <c r="D107" s="116" t="s">
        <v>119</v>
      </c>
      <c r="E107" s="34">
        <f t="shared" si="7"/>
        <v>627</v>
      </c>
      <c r="F107" s="35">
        <v>551</v>
      </c>
      <c r="G107" s="36">
        <v>76</v>
      </c>
      <c r="H107" s="34">
        <f t="shared" si="8"/>
        <v>583</v>
      </c>
      <c r="I107" s="35">
        <f>VLOOKUP($C107,[1]IE!$B$5:$AC$216,27,0)</f>
        <v>544</v>
      </c>
      <c r="J107" s="35">
        <f>VLOOKUP($C107,[1]IE!$B$5:$AC$216,28,0)</f>
        <v>39</v>
      </c>
      <c r="K107" s="109">
        <f t="shared" si="9"/>
        <v>-7</v>
      </c>
      <c r="L107" s="133">
        <f t="shared" si="10"/>
        <v>-1.2704174228675136E-2</v>
      </c>
      <c r="M107" s="109">
        <f>+J107-G107</f>
        <v>-37</v>
      </c>
      <c r="N107" s="129">
        <f>+M107/G107</f>
        <v>-0.48684210526315791</v>
      </c>
      <c r="O107" s="124">
        <f t="shared" si="11"/>
        <v>-44</v>
      </c>
      <c r="P107" s="49">
        <f t="shared" si="12"/>
        <v>-7.0175438596491224E-2</v>
      </c>
      <c r="Q107" s="181"/>
      <c r="R107" s="34">
        <v>583</v>
      </c>
      <c r="S107" s="126">
        <f t="shared" si="13"/>
        <v>0</v>
      </c>
    </row>
    <row r="108" spans="1:19" ht="30.95" customHeight="1" x14ac:dyDescent="0.25">
      <c r="A108" s="37">
        <v>93</v>
      </c>
      <c r="B108" s="97" t="s">
        <v>118</v>
      </c>
      <c r="C108" s="99">
        <v>273347000252</v>
      </c>
      <c r="D108" s="98" t="s">
        <v>120</v>
      </c>
      <c r="E108" s="34">
        <f t="shared" si="7"/>
        <v>175</v>
      </c>
      <c r="F108" s="35">
        <v>175</v>
      </c>
      <c r="G108" s="36">
        <v>0</v>
      </c>
      <c r="H108" s="34">
        <f t="shared" si="8"/>
        <v>175</v>
      </c>
      <c r="I108" s="35">
        <f>VLOOKUP($C108,[1]IE!$B$5:$AC$216,27,0)</f>
        <v>175</v>
      </c>
      <c r="J108" s="35">
        <f>VLOOKUP($C108,[1]IE!$B$5:$AC$216,28,0)</f>
        <v>0</v>
      </c>
      <c r="K108" s="109">
        <f t="shared" si="9"/>
        <v>0</v>
      </c>
      <c r="L108" s="152">
        <f t="shared" si="10"/>
        <v>0</v>
      </c>
      <c r="M108" s="109"/>
      <c r="N108" s="119"/>
      <c r="O108" s="124">
        <f t="shared" si="11"/>
        <v>0</v>
      </c>
      <c r="P108" s="103">
        <f t="shared" si="12"/>
        <v>0</v>
      </c>
      <c r="Q108" s="181"/>
      <c r="R108" s="34">
        <v>175</v>
      </c>
      <c r="S108" s="126">
        <f t="shared" si="13"/>
        <v>0</v>
      </c>
    </row>
    <row r="109" spans="1:19" ht="30.95" customHeight="1" x14ac:dyDescent="0.25">
      <c r="A109" s="37">
        <v>94</v>
      </c>
      <c r="B109" s="41" t="s">
        <v>118</v>
      </c>
      <c r="C109" s="38">
        <v>273347000384</v>
      </c>
      <c r="D109" s="39" t="s">
        <v>121</v>
      </c>
      <c r="E109" s="34">
        <f t="shared" si="7"/>
        <v>565</v>
      </c>
      <c r="F109" s="35">
        <v>565</v>
      </c>
      <c r="G109" s="36">
        <v>0</v>
      </c>
      <c r="H109" s="34">
        <f t="shared" si="8"/>
        <v>539</v>
      </c>
      <c r="I109" s="35">
        <f>VLOOKUP($C109,[1]IE!$B$5:$AC$216,27,0)</f>
        <v>539</v>
      </c>
      <c r="J109" s="35">
        <f>VLOOKUP($C109,[1]IE!$B$5:$AC$216,28,0)</f>
        <v>0</v>
      </c>
      <c r="K109" s="109">
        <f t="shared" si="9"/>
        <v>-26</v>
      </c>
      <c r="L109" s="132">
        <f t="shared" si="10"/>
        <v>-4.6017699115044247E-2</v>
      </c>
      <c r="M109" s="109"/>
      <c r="N109" s="119"/>
      <c r="O109" s="124">
        <f t="shared" si="11"/>
        <v>-26</v>
      </c>
      <c r="P109" s="40">
        <f t="shared" si="12"/>
        <v>-4.6017699115044247E-2</v>
      </c>
      <c r="Q109" s="181"/>
      <c r="R109" s="34">
        <v>539</v>
      </c>
      <c r="S109" s="126">
        <f t="shared" si="13"/>
        <v>0</v>
      </c>
    </row>
    <row r="110" spans="1:19" ht="30.95" customHeight="1" x14ac:dyDescent="0.25">
      <c r="A110" s="37">
        <v>95</v>
      </c>
      <c r="B110" s="114" t="s">
        <v>122</v>
      </c>
      <c r="C110" s="115">
        <v>173349000026</v>
      </c>
      <c r="D110" s="116" t="s">
        <v>123</v>
      </c>
      <c r="E110" s="34">
        <f t="shared" si="7"/>
        <v>1128</v>
      </c>
      <c r="F110" s="35">
        <v>1128</v>
      </c>
      <c r="G110" s="36">
        <v>0</v>
      </c>
      <c r="H110" s="34">
        <f t="shared" si="8"/>
        <v>1111</v>
      </c>
      <c r="I110" s="35">
        <f>VLOOKUP($C110,[1]IE!$B$5:$AC$216,27,0)</f>
        <v>1111</v>
      </c>
      <c r="J110" s="35">
        <f>VLOOKUP($C110,[1]IE!$B$5:$AC$216,28,0)</f>
        <v>0</v>
      </c>
      <c r="K110" s="109">
        <f t="shared" si="9"/>
        <v>-17</v>
      </c>
      <c r="L110" s="133">
        <f t="shared" si="10"/>
        <v>-1.5070921985815602E-2</v>
      </c>
      <c r="M110" s="109"/>
      <c r="N110" s="119"/>
      <c r="O110" s="124">
        <f t="shared" si="11"/>
        <v>-17</v>
      </c>
      <c r="P110" s="112">
        <f t="shared" si="12"/>
        <v>-1.5070921985815602E-2</v>
      </c>
      <c r="Q110" s="181"/>
      <c r="R110" s="34">
        <v>1111</v>
      </c>
      <c r="S110" s="126">
        <f t="shared" si="13"/>
        <v>0</v>
      </c>
    </row>
    <row r="111" spans="1:19" ht="30.95" customHeight="1" x14ac:dyDescent="0.25">
      <c r="A111" s="37">
        <v>96</v>
      </c>
      <c r="B111" s="41" t="s">
        <v>122</v>
      </c>
      <c r="C111" s="38">
        <v>173349000034</v>
      </c>
      <c r="D111" s="39" t="s">
        <v>262</v>
      </c>
      <c r="E111" s="34">
        <f t="shared" si="7"/>
        <v>370</v>
      </c>
      <c r="F111" s="35">
        <v>370</v>
      </c>
      <c r="G111" s="36">
        <v>0</v>
      </c>
      <c r="H111" s="34">
        <f t="shared" si="8"/>
        <v>352</v>
      </c>
      <c r="I111" s="35">
        <f>VLOOKUP($C111,[1]IE!$B$5:$AC$216,27,0)</f>
        <v>352</v>
      </c>
      <c r="J111" s="35">
        <f>VLOOKUP($C111,[1]IE!$B$5:$AC$216,28,0)</f>
        <v>0</v>
      </c>
      <c r="K111" s="109">
        <f t="shared" si="9"/>
        <v>-18</v>
      </c>
      <c r="L111" s="132">
        <f t="shared" si="10"/>
        <v>-4.8648648648648651E-2</v>
      </c>
      <c r="M111" s="109"/>
      <c r="N111" s="119"/>
      <c r="O111" s="124">
        <f t="shared" si="11"/>
        <v>-18</v>
      </c>
      <c r="P111" s="40">
        <f t="shared" si="12"/>
        <v>-4.8648648648648651E-2</v>
      </c>
      <c r="Q111" s="181"/>
      <c r="R111" s="34">
        <v>352</v>
      </c>
      <c r="S111" s="126">
        <f t="shared" si="13"/>
        <v>0</v>
      </c>
    </row>
    <row r="112" spans="1:19" ht="30.95" customHeight="1" x14ac:dyDescent="0.25">
      <c r="A112" s="37">
        <v>97</v>
      </c>
      <c r="B112" s="97" t="s">
        <v>122</v>
      </c>
      <c r="C112" s="99">
        <v>173349000093</v>
      </c>
      <c r="D112" s="98" t="s">
        <v>124</v>
      </c>
      <c r="E112" s="34">
        <f t="shared" si="7"/>
        <v>514</v>
      </c>
      <c r="F112" s="35">
        <v>514</v>
      </c>
      <c r="G112" s="36">
        <v>0</v>
      </c>
      <c r="H112" s="34">
        <f t="shared" si="8"/>
        <v>532</v>
      </c>
      <c r="I112" s="35">
        <f>VLOOKUP($C112,[1]IE!$B$5:$AC$216,27,0)</f>
        <v>532</v>
      </c>
      <c r="J112" s="35">
        <f>VLOOKUP($C112,[1]IE!$B$5:$AC$216,28,0)</f>
        <v>0</v>
      </c>
      <c r="K112" s="109">
        <f t="shared" si="9"/>
        <v>18</v>
      </c>
      <c r="L112" s="152">
        <f t="shared" si="10"/>
        <v>3.5019455252918288E-2</v>
      </c>
      <c r="M112" s="109"/>
      <c r="N112" s="119"/>
      <c r="O112" s="124">
        <f t="shared" si="11"/>
        <v>18</v>
      </c>
      <c r="P112" s="103">
        <f t="shared" si="12"/>
        <v>3.5019455252918288E-2</v>
      </c>
      <c r="Q112" s="181"/>
      <c r="R112" s="34">
        <v>532</v>
      </c>
      <c r="S112" s="126">
        <f t="shared" si="13"/>
        <v>0</v>
      </c>
    </row>
    <row r="113" spans="1:19" ht="30.95" customHeight="1" x14ac:dyDescent="0.25">
      <c r="A113" s="37">
        <v>98</v>
      </c>
      <c r="B113" s="97" t="s">
        <v>122</v>
      </c>
      <c r="C113" s="99">
        <v>173349000255</v>
      </c>
      <c r="D113" s="98" t="s">
        <v>125</v>
      </c>
      <c r="E113" s="34">
        <f t="shared" si="7"/>
        <v>632</v>
      </c>
      <c r="F113" s="35">
        <v>408</v>
      </c>
      <c r="G113" s="36">
        <v>224</v>
      </c>
      <c r="H113" s="34">
        <f t="shared" si="8"/>
        <v>699</v>
      </c>
      <c r="I113" s="35">
        <f>VLOOKUP($C113,[1]IE!$B$5:$AC$216,27,0)</f>
        <v>442</v>
      </c>
      <c r="J113" s="35">
        <f>VLOOKUP($C113,[1]IE!$B$5:$AC$216,28,0)</f>
        <v>257</v>
      </c>
      <c r="K113" s="109">
        <f t="shared" si="9"/>
        <v>34</v>
      </c>
      <c r="L113" s="152">
        <f t="shared" si="10"/>
        <v>8.3333333333333329E-2</v>
      </c>
      <c r="M113" s="109">
        <f>+J113-G113</f>
        <v>33</v>
      </c>
      <c r="N113" s="135">
        <f>+M113/G113</f>
        <v>0.14732142857142858</v>
      </c>
      <c r="O113" s="124">
        <f t="shared" si="11"/>
        <v>67</v>
      </c>
      <c r="P113" s="103">
        <f t="shared" si="12"/>
        <v>0.1060126582278481</v>
      </c>
      <c r="Q113" s="181"/>
      <c r="R113" s="34">
        <v>698</v>
      </c>
      <c r="S113" s="126">
        <f t="shared" si="13"/>
        <v>1</v>
      </c>
    </row>
    <row r="114" spans="1:19" ht="30.95" customHeight="1" x14ac:dyDescent="0.25">
      <c r="A114" s="37">
        <v>99</v>
      </c>
      <c r="B114" s="41" t="s">
        <v>122</v>
      </c>
      <c r="C114" s="38">
        <v>173349000263</v>
      </c>
      <c r="D114" s="39" t="s">
        <v>126</v>
      </c>
      <c r="E114" s="34">
        <f t="shared" si="7"/>
        <v>332</v>
      </c>
      <c r="F114" s="35">
        <v>332</v>
      </c>
      <c r="G114" s="36">
        <v>0</v>
      </c>
      <c r="H114" s="34">
        <f t="shared" si="8"/>
        <v>325</v>
      </c>
      <c r="I114" s="35">
        <f>VLOOKUP($C114,[1]IE!$B$5:$AC$216,27,0)</f>
        <v>325</v>
      </c>
      <c r="J114" s="35">
        <f>VLOOKUP($C114,[1]IE!$B$5:$AC$216,28,0)</f>
        <v>0</v>
      </c>
      <c r="K114" s="109">
        <f t="shared" si="9"/>
        <v>-7</v>
      </c>
      <c r="L114" s="132">
        <f t="shared" si="10"/>
        <v>-2.1084337349397589E-2</v>
      </c>
      <c r="M114" s="109"/>
      <c r="N114" s="119"/>
      <c r="O114" s="124">
        <f t="shared" si="11"/>
        <v>-7</v>
      </c>
      <c r="P114" s="40">
        <f t="shared" si="12"/>
        <v>-2.1084337349397589E-2</v>
      </c>
      <c r="Q114" s="181"/>
      <c r="R114" s="34">
        <v>325</v>
      </c>
      <c r="S114" s="126">
        <f t="shared" si="13"/>
        <v>0</v>
      </c>
    </row>
    <row r="115" spans="1:19" ht="30.95" customHeight="1" x14ac:dyDescent="0.25">
      <c r="A115" s="37">
        <v>100</v>
      </c>
      <c r="B115" s="46" t="s">
        <v>122</v>
      </c>
      <c r="C115" s="47">
        <v>173349000735</v>
      </c>
      <c r="D115" s="48" t="s">
        <v>20</v>
      </c>
      <c r="E115" s="34">
        <f t="shared" si="7"/>
        <v>640</v>
      </c>
      <c r="F115" s="35">
        <v>450</v>
      </c>
      <c r="G115" s="36">
        <v>190</v>
      </c>
      <c r="H115" s="34">
        <f t="shared" si="8"/>
        <v>559</v>
      </c>
      <c r="I115" s="35">
        <f>VLOOKUP($C115,[1]IE!$B$5:$AC$216,27,0)</f>
        <v>415</v>
      </c>
      <c r="J115" s="35">
        <f>VLOOKUP($C115,[1]IE!$B$5:$AC$216,28,0)</f>
        <v>144</v>
      </c>
      <c r="K115" s="109">
        <f t="shared" si="9"/>
        <v>-35</v>
      </c>
      <c r="L115" s="151">
        <f t="shared" si="10"/>
        <v>-7.7777777777777779E-2</v>
      </c>
      <c r="M115" s="109">
        <f>+J115-G115</f>
        <v>-46</v>
      </c>
      <c r="N115" s="135">
        <f>+M115/G115</f>
        <v>-0.24210526315789474</v>
      </c>
      <c r="O115" s="124">
        <f t="shared" si="11"/>
        <v>-81</v>
      </c>
      <c r="P115" s="45">
        <f t="shared" si="12"/>
        <v>-0.12656249999999999</v>
      </c>
      <c r="Q115" s="181"/>
      <c r="R115" s="34">
        <v>633</v>
      </c>
      <c r="S115" s="126">
        <f t="shared" si="13"/>
        <v>-74</v>
      </c>
    </row>
    <row r="116" spans="1:19" ht="30.95" customHeight="1" x14ac:dyDescent="0.25">
      <c r="A116" s="37">
        <v>101</v>
      </c>
      <c r="B116" s="97" t="s">
        <v>127</v>
      </c>
      <c r="C116" s="99">
        <v>173352000037</v>
      </c>
      <c r="D116" s="98" t="s">
        <v>128</v>
      </c>
      <c r="E116" s="34">
        <f t="shared" si="7"/>
        <v>914</v>
      </c>
      <c r="F116" s="35">
        <v>914</v>
      </c>
      <c r="G116" s="36">
        <v>0</v>
      </c>
      <c r="H116" s="34">
        <f t="shared" si="8"/>
        <v>923</v>
      </c>
      <c r="I116" s="35">
        <f>VLOOKUP($C116,[1]IE!$B$5:$AC$216,27,0)</f>
        <v>923</v>
      </c>
      <c r="J116" s="35">
        <f>VLOOKUP($C116,[1]IE!$B$5:$AC$216,28,0)</f>
        <v>0</v>
      </c>
      <c r="K116" s="109">
        <f t="shared" si="9"/>
        <v>9</v>
      </c>
      <c r="L116" s="152">
        <f t="shared" si="10"/>
        <v>9.8468271334792128E-3</v>
      </c>
      <c r="M116" s="109"/>
      <c r="N116" s="119"/>
      <c r="O116" s="124">
        <f t="shared" si="11"/>
        <v>9</v>
      </c>
      <c r="P116" s="137">
        <f t="shared" si="12"/>
        <v>9.8468271334792128E-3</v>
      </c>
      <c r="Q116" s="181"/>
      <c r="R116" s="34">
        <v>928</v>
      </c>
      <c r="S116" s="126">
        <f t="shared" si="13"/>
        <v>-5</v>
      </c>
    </row>
    <row r="117" spans="1:19" ht="30.95" customHeight="1" x14ac:dyDescent="0.25">
      <c r="A117" s="37">
        <v>102</v>
      </c>
      <c r="B117" s="97" t="s">
        <v>127</v>
      </c>
      <c r="C117" s="99">
        <v>173352000690</v>
      </c>
      <c r="D117" s="98" t="s">
        <v>129</v>
      </c>
      <c r="E117" s="34">
        <f t="shared" si="7"/>
        <v>491</v>
      </c>
      <c r="F117" s="35">
        <v>491</v>
      </c>
      <c r="G117" s="36">
        <v>0</v>
      </c>
      <c r="H117" s="34">
        <f t="shared" si="8"/>
        <v>550</v>
      </c>
      <c r="I117" s="35">
        <f>VLOOKUP($C117,[1]IE!$B$5:$AC$216,27,0)</f>
        <v>550</v>
      </c>
      <c r="J117" s="35">
        <f>VLOOKUP($C117,[1]IE!$B$5:$AC$216,28,0)</f>
        <v>0</v>
      </c>
      <c r="K117" s="109">
        <f t="shared" si="9"/>
        <v>59</v>
      </c>
      <c r="L117" s="152">
        <f t="shared" si="10"/>
        <v>0.12016293279022404</v>
      </c>
      <c r="M117" s="109"/>
      <c r="N117" s="119"/>
      <c r="O117" s="124">
        <f t="shared" si="11"/>
        <v>59</v>
      </c>
      <c r="P117" s="137">
        <f t="shared" si="12"/>
        <v>0.12016293279022404</v>
      </c>
      <c r="Q117" s="181"/>
      <c r="R117" s="34">
        <v>549</v>
      </c>
      <c r="S117" s="126">
        <f t="shared" si="13"/>
        <v>1</v>
      </c>
    </row>
    <row r="118" spans="1:19" ht="30.95" customHeight="1" x14ac:dyDescent="0.25">
      <c r="A118" s="37">
        <v>103</v>
      </c>
      <c r="B118" s="97" t="s">
        <v>127</v>
      </c>
      <c r="C118" s="99">
        <v>273352000163</v>
      </c>
      <c r="D118" s="98" t="s">
        <v>130</v>
      </c>
      <c r="E118" s="34">
        <f t="shared" si="7"/>
        <v>215</v>
      </c>
      <c r="F118" s="35">
        <v>215</v>
      </c>
      <c r="G118" s="36">
        <v>0</v>
      </c>
      <c r="H118" s="34">
        <f t="shared" si="8"/>
        <v>226</v>
      </c>
      <c r="I118" s="35">
        <f>VLOOKUP($C118,[1]IE!$B$5:$AC$216,27,0)</f>
        <v>226</v>
      </c>
      <c r="J118" s="35">
        <f>VLOOKUP($C118,[1]IE!$B$5:$AC$216,28,0)</f>
        <v>0</v>
      </c>
      <c r="K118" s="109">
        <f t="shared" si="9"/>
        <v>11</v>
      </c>
      <c r="L118" s="152">
        <f t="shared" si="10"/>
        <v>5.1162790697674418E-2</v>
      </c>
      <c r="M118" s="109"/>
      <c r="N118" s="119"/>
      <c r="O118" s="124">
        <f t="shared" si="11"/>
        <v>11</v>
      </c>
      <c r="P118" s="103">
        <f t="shared" si="12"/>
        <v>5.1162790697674418E-2</v>
      </c>
      <c r="Q118" s="181"/>
      <c r="R118" s="34">
        <v>226</v>
      </c>
      <c r="S118" s="126">
        <f t="shared" si="13"/>
        <v>0</v>
      </c>
    </row>
    <row r="119" spans="1:19" ht="30.95" customHeight="1" x14ac:dyDescent="0.25">
      <c r="A119" s="37">
        <v>104</v>
      </c>
      <c r="B119" s="46" t="s">
        <v>127</v>
      </c>
      <c r="C119" s="47">
        <v>273352000201</v>
      </c>
      <c r="D119" s="48" t="s">
        <v>131</v>
      </c>
      <c r="E119" s="34">
        <f t="shared" si="7"/>
        <v>455</v>
      </c>
      <c r="F119" s="35">
        <v>254</v>
      </c>
      <c r="G119" s="36">
        <v>201</v>
      </c>
      <c r="H119" s="34">
        <f t="shared" si="8"/>
        <v>377</v>
      </c>
      <c r="I119" s="35">
        <f>VLOOKUP($C119,[1]IE!$B$5:$AC$216,27,0)</f>
        <v>237</v>
      </c>
      <c r="J119" s="35">
        <f>VLOOKUP($C119,[1]IE!$B$5:$AC$216,28,0)</f>
        <v>140</v>
      </c>
      <c r="K119" s="109">
        <f t="shared" si="9"/>
        <v>-17</v>
      </c>
      <c r="L119" s="151">
        <f t="shared" si="10"/>
        <v>-6.6929133858267723E-2</v>
      </c>
      <c r="M119" s="109">
        <f>+J119-G119</f>
        <v>-61</v>
      </c>
      <c r="N119" s="185">
        <f>+M119/G119</f>
        <v>-0.30348258706467662</v>
      </c>
      <c r="O119" s="124">
        <f t="shared" si="11"/>
        <v>-78</v>
      </c>
      <c r="P119" s="45">
        <f t="shared" si="12"/>
        <v>-0.17142857142857143</v>
      </c>
      <c r="Q119" s="181"/>
      <c r="R119" s="34">
        <v>391</v>
      </c>
      <c r="S119" s="126">
        <f t="shared" si="13"/>
        <v>-14</v>
      </c>
    </row>
    <row r="120" spans="1:19" ht="30.95" customHeight="1" x14ac:dyDescent="0.25">
      <c r="A120" s="37">
        <v>105</v>
      </c>
      <c r="B120" s="114" t="s">
        <v>127</v>
      </c>
      <c r="C120" s="115">
        <v>273352000601</v>
      </c>
      <c r="D120" s="116" t="s">
        <v>132</v>
      </c>
      <c r="E120" s="34">
        <f t="shared" si="7"/>
        <v>191</v>
      </c>
      <c r="F120" s="35">
        <v>191</v>
      </c>
      <c r="G120" s="36">
        <v>0</v>
      </c>
      <c r="H120" s="34">
        <f t="shared" si="8"/>
        <v>189</v>
      </c>
      <c r="I120" s="35">
        <f>VLOOKUP($C120,[1]IE!$B$5:$AC$216,27,0)</f>
        <v>189</v>
      </c>
      <c r="J120" s="35">
        <f>VLOOKUP($C120,[1]IE!$B$5:$AC$216,28,0)</f>
        <v>0</v>
      </c>
      <c r="K120" s="109">
        <f t="shared" si="9"/>
        <v>-2</v>
      </c>
      <c r="L120" s="133">
        <f t="shared" si="10"/>
        <v>-1.0471204188481676E-2</v>
      </c>
      <c r="M120" s="109"/>
      <c r="N120" s="119"/>
      <c r="O120" s="124">
        <f t="shared" si="11"/>
        <v>-2</v>
      </c>
      <c r="P120" s="112">
        <f t="shared" si="12"/>
        <v>-1.0471204188481676E-2</v>
      </c>
      <c r="Q120" s="181"/>
      <c r="R120" s="34">
        <v>189</v>
      </c>
      <c r="S120" s="126">
        <f t="shared" si="13"/>
        <v>0</v>
      </c>
    </row>
    <row r="121" spans="1:19" ht="30.95" customHeight="1" x14ac:dyDescent="0.25">
      <c r="A121" s="37">
        <v>106</v>
      </c>
      <c r="B121" s="114" t="s">
        <v>127</v>
      </c>
      <c r="C121" s="115">
        <v>273352000651</v>
      </c>
      <c r="D121" s="116" t="s">
        <v>133</v>
      </c>
      <c r="E121" s="34">
        <f t="shared" si="7"/>
        <v>166</v>
      </c>
      <c r="F121" s="35">
        <v>166</v>
      </c>
      <c r="G121" s="36">
        <v>0</v>
      </c>
      <c r="H121" s="34">
        <f t="shared" si="8"/>
        <v>163</v>
      </c>
      <c r="I121" s="35">
        <f>VLOOKUP($C121,[1]IE!$B$5:$AC$216,27,0)</f>
        <v>163</v>
      </c>
      <c r="J121" s="35">
        <f>VLOOKUP($C121,[1]IE!$B$5:$AC$216,28,0)</f>
        <v>0</v>
      </c>
      <c r="K121" s="109">
        <f t="shared" si="9"/>
        <v>-3</v>
      </c>
      <c r="L121" s="133">
        <f t="shared" si="10"/>
        <v>-1.8072289156626505E-2</v>
      </c>
      <c r="M121" s="109"/>
      <c r="N121" s="119"/>
      <c r="O121" s="124">
        <f t="shared" si="11"/>
        <v>-3</v>
      </c>
      <c r="P121" s="112">
        <f t="shared" si="12"/>
        <v>-1.8072289156626505E-2</v>
      </c>
      <c r="Q121" s="181"/>
      <c r="R121" s="34">
        <v>165</v>
      </c>
      <c r="S121" s="126">
        <f t="shared" si="13"/>
        <v>-2</v>
      </c>
    </row>
    <row r="122" spans="1:19" ht="30.95" customHeight="1" x14ac:dyDescent="0.25">
      <c r="A122" s="37">
        <v>107</v>
      </c>
      <c r="B122" s="97" t="s">
        <v>134</v>
      </c>
      <c r="C122" s="99">
        <v>173408000019</v>
      </c>
      <c r="D122" s="98" t="s">
        <v>135</v>
      </c>
      <c r="E122" s="34">
        <f t="shared" si="7"/>
        <v>1083</v>
      </c>
      <c r="F122" s="35">
        <v>1003</v>
      </c>
      <c r="G122" s="36">
        <v>80</v>
      </c>
      <c r="H122" s="34">
        <f t="shared" si="8"/>
        <v>1092</v>
      </c>
      <c r="I122" s="35">
        <f>VLOOKUP($C122,[1]IE!$B$5:$AC$216,27,0)</f>
        <v>1006</v>
      </c>
      <c r="J122" s="35">
        <f>VLOOKUP($C122,[1]IE!$B$5:$AC$216,28,0)</f>
        <v>86</v>
      </c>
      <c r="K122" s="109">
        <f t="shared" si="9"/>
        <v>3</v>
      </c>
      <c r="L122" s="152">
        <f t="shared" si="10"/>
        <v>2.9910269192422734E-3</v>
      </c>
      <c r="M122" s="109">
        <f>+J122-G122</f>
        <v>6</v>
      </c>
      <c r="N122" s="135">
        <f>+M122/G122</f>
        <v>7.4999999999999997E-2</v>
      </c>
      <c r="O122" s="124">
        <f t="shared" si="11"/>
        <v>9</v>
      </c>
      <c r="P122" s="103">
        <f t="shared" si="12"/>
        <v>8.3102493074792248E-3</v>
      </c>
      <c r="Q122" s="181"/>
      <c r="R122" s="34">
        <v>1096</v>
      </c>
      <c r="S122" s="126">
        <f t="shared" si="13"/>
        <v>-4</v>
      </c>
    </row>
    <row r="123" spans="1:19" ht="30.95" customHeight="1" x14ac:dyDescent="0.25">
      <c r="A123" s="37">
        <v>108</v>
      </c>
      <c r="B123" s="114" t="s">
        <v>134</v>
      </c>
      <c r="C123" s="115">
        <v>173408000469</v>
      </c>
      <c r="D123" s="116" t="s">
        <v>263</v>
      </c>
      <c r="E123" s="34">
        <f t="shared" si="7"/>
        <v>679</v>
      </c>
      <c r="F123" s="35">
        <v>431</v>
      </c>
      <c r="G123" s="36">
        <v>248</v>
      </c>
      <c r="H123" s="34">
        <f t="shared" si="8"/>
        <v>631</v>
      </c>
      <c r="I123" s="35">
        <f>VLOOKUP($C123,[1]IE!$B$5:$AC$216,27,0)</f>
        <v>426</v>
      </c>
      <c r="J123" s="35">
        <f>VLOOKUP($C123,[1]IE!$B$5:$AC$216,28,0)</f>
        <v>205</v>
      </c>
      <c r="K123" s="109">
        <f t="shared" si="9"/>
        <v>-5</v>
      </c>
      <c r="L123" s="133">
        <f t="shared" si="10"/>
        <v>-1.1600928074245939E-2</v>
      </c>
      <c r="M123" s="109">
        <f>+J123-G123</f>
        <v>-43</v>
      </c>
      <c r="N123" s="185">
        <f>+M123/G123</f>
        <v>-0.17338709677419356</v>
      </c>
      <c r="O123" s="124">
        <f t="shared" si="11"/>
        <v>-48</v>
      </c>
      <c r="P123" s="49">
        <f t="shared" si="12"/>
        <v>-7.0692194403534608E-2</v>
      </c>
      <c r="Q123" s="181"/>
      <c r="R123" s="34">
        <v>627</v>
      </c>
      <c r="S123" s="126">
        <f t="shared" si="13"/>
        <v>4</v>
      </c>
    </row>
    <row r="124" spans="1:19" ht="30.95" customHeight="1" x14ac:dyDescent="0.25">
      <c r="A124" s="37">
        <v>109</v>
      </c>
      <c r="B124" s="46" t="s">
        <v>134</v>
      </c>
      <c r="C124" s="47">
        <v>173408000663</v>
      </c>
      <c r="D124" s="48" t="s">
        <v>136</v>
      </c>
      <c r="E124" s="34">
        <f t="shared" si="7"/>
        <v>1049</v>
      </c>
      <c r="F124" s="35">
        <v>1049</v>
      </c>
      <c r="G124" s="36">
        <v>0</v>
      </c>
      <c r="H124" s="34">
        <f t="shared" si="8"/>
        <v>979</v>
      </c>
      <c r="I124" s="35">
        <f>VLOOKUP($C124,[1]IE!$B$5:$AC$216,27,0)</f>
        <v>979</v>
      </c>
      <c r="J124" s="35">
        <f>VLOOKUP($C124,[1]IE!$B$5:$AC$216,28,0)</f>
        <v>0</v>
      </c>
      <c r="K124" s="109">
        <f t="shared" si="9"/>
        <v>-70</v>
      </c>
      <c r="L124" s="151">
        <f t="shared" si="10"/>
        <v>-6.67302192564347E-2</v>
      </c>
      <c r="M124" s="109"/>
      <c r="N124" s="119"/>
      <c r="O124" s="124">
        <f t="shared" si="11"/>
        <v>-70</v>
      </c>
      <c r="P124" s="49">
        <f t="shared" si="12"/>
        <v>-6.67302192564347E-2</v>
      </c>
      <c r="Q124" s="181"/>
      <c r="R124" s="34">
        <v>1045</v>
      </c>
      <c r="S124" s="126">
        <f t="shared" si="13"/>
        <v>-66</v>
      </c>
    </row>
    <row r="125" spans="1:19" ht="30.95" customHeight="1" x14ac:dyDescent="0.25">
      <c r="A125" s="37">
        <v>110</v>
      </c>
      <c r="B125" s="97" t="s">
        <v>134</v>
      </c>
      <c r="C125" s="99">
        <v>273408000137</v>
      </c>
      <c r="D125" s="98" t="s">
        <v>137</v>
      </c>
      <c r="E125" s="34">
        <f t="shared" si="7"/>
        <v>436</v>
      </c>
      <c r="F125" s="35">
        <v>436</v>
      </c>
      <c r="G125" s="36">
        <v>0</v>
      </c>
      <c r="H125" s="34">
        <f t="shared" si="8"/>
        <v>437</v>
      </c>
      <c r="I125" s="35">
        <f>VLOOKUP($C125,[1]IE!$B$5:$AC$216,27,0)</f>
        <v>437</v>
      </c>
      <c r="J125" s="35">
        <f>VLOOKUP($C125,[1]IE!$B$5:$AC$216,28,0)</f>
        <v>0</v>
      </c>
      <c r="K125" s="109">
        <f t="shared" si="9"/>
        <v>1</v>
      </c>
      <c r="L125" s="152">
        <f t="shared" si="10"/>
        <v>2.2935779816513763E-3</v>
      </c>
      <c r="M125" s="109"/>
      <c r="N125" s="119"/>
      <c r="O125" s="124">
        <f t="shared" si="11"/>
        <v>1</v>
      </c>
      <c r="P125" s="103">
        <f t="shared" si="12"/>
        <v>2.2935779816513763E-3</v>
      </c>
      <c r="Q125" s="181"/>
      <c r="R125" s="34">
        <v>437</v>
      </c>
      <c r="S125" s="126">
        <f t="shared" si="13"/>
        <v>0</v>
      </c>
    </row>
    <row r="126" spans="1:19" ht="30.95" customHeight="1" x14ac:dyDescent="0.25">
      <c r="A126" s="37">
        <v>111</v>
      </c>
      <c r="B126" s="97" t="s">
        <v>138</v>
      </c>
      <c r="C126" s="99">
        <v>173411000046</v>
      </c>
      <c r="D126" s="98" t="s">
        <v>139</v>
      </c>
      <c r="E126" s="34">
        <f t="shared" si="7"/>
        <v>835</v>
      </c>
      <c r="F126" s="35">
        <v>835</v>
      </c>
      <c r="G126" s="36">
        <v>0</v>
      </c>
      <c r="H126" s="34">
        <f t="shared" si="8"/>
        <v>877</v>
      </c>
      <c r="I126" s="35">
        <f>VLOOKUP($C126,[1]IE!$B$5:$AC$216,27,0)</f>
        <v>877</v>
      </c>
      <c r="J126" s="35">
        <f>VLOOKUP($C126,[1]IE!$B$5:$AC$216,28,0)</f>
        <v>0</v>
      </c>
      <c r="K126" s="109">
        <f t="shared" si="9"/>
        <v>42</v>
      </c>
      <c r="L126" s="152">
        <f t="shared" si="10"/>
        <v>5.0299401197604787E-2</v>
      </c>
      <c r="M126" s="109"/>
      <c r="N126" s="119"/>
      <c r="O126" s="124">
        <f t="shared" si="11"/>
        <v>42</v>
      </c>
      <c r="P126" s="137">
        <f t="shared" si="12"/>
        <v>5.0299401197604787E-2</v>
      </c>
      <c r="Q126" s="181"/>
      <c r="R126" s="34">
        <v>877</v>
      </c>
      <c r="S126" s="126">
        <f t="shared" si="13"/>
        <v>0</v>
      </c>
    </row>
    <row r="127" spans="1:19" ht="30.95" customHeight="1" x14ac:dyDescent="0.25">
      <c r="A127" s="37">
        <v>112</v>
      </c>
      <c r="B127" s="46" t="s">
        <v>138</v>
      </c>
      <c r="C127" s="47">
        <v>173411000054</v>
      </c>
      <c r="D127" s="48" t="s">
        <v>140</v>
      </c>
      <c r="E127" s="34">
        <f t="shared" si="7"/>
        <v>650</v>
      </c>
      <c r="F127" s="35">
        <v>532</v>
      </c>
      <c r="G127" s="36">
        <v>118</v>
      </c>
      <c r="H127" s="34">
        <f t="shared" si="8"/>
        <v>580</v>
      </c>
      <c r="I127" s="35">
        <f>VLOOKUP($C127,[1]IE!$B$5:$AC$216,27,0)</f>
        <v>496</v>
      </c>
      <c r="J127" s="35">
        <f>VLOOKUP($C127,[1]IE!$B$5:$AC$216,28,0)</f>
        <v>84</v>
      </c>
      <c r="K127" s="109">
        <f t="shared" si="9"/>
        <v>-36</v>
      </c>
      <c r="L127" s="151">
        <f t="shared" si="10"/>
        <v>-6.7669172932330823E-2</v>
      </c>
      <c r="M127" s="109">
        <f>+J127-G127</f>
        <v>-34</v>
      </c>
      <c r="N127" s="185">
        <f>+M127/G127</f>
        <v>-0.28813559322033899</v>
      </c>
      <c r="O127" s="124">
        <f t="shared" si="11"/>
        <v>-70</v>
      </c>
      <c r="P127" s="45">
        <f t="shared" si="12"/>
        <v>-0.1076923076923077</v>
      </c>
      <c r="Q127" s="181"/>
      <c r="R127" s="34">
        <v>604</v>
      </c>
      <c r="S127" s="126">
        <f t="shared" si="13"/>
        <v>-24</v>
      </c>
    </row>
    <row r="128" spans="1:19" ht="30.95" customHeight="1" x14ac:dyDescent="0.25">
      <c r="A128" s="37">
        <v>113</v>
      </c>
      <c r="B128" s="46" t="s">
        <v>138</v>
      </c>
      <c r="C128" s="47">
        <v>173411000097</v>
      </c>
      <c r="D128" s="48" t="s">
        <v>141</v>
      </c>
      <c r="E128" s="34">
        <f t="shared" si="7"/>
        <v>834</v>
      </c>
      <c r="F128" s="35">
        <v>739</v>
      </c>
      <c r="G128" s="36">
        <v>95</v>
      </c>
      <c r="H128" s="34">
        <f t="shared" si="8"/>
        <v>733</v>
      </c>
      <c r="I128" s="35">
        <f>VLOOKUP($C128,[1]IE!$B$5:$AC$216,27,0)</f>
        <v>676</v>
      </c>
      <c r="J128" s="35">
        <f>VLOOKUP($C128,[1]IE!$B$5:$AC$216,28,0)</f>
        <v>57</v>
      </c>
      <c r="K128" s="109">
        <f t="shared" si="9"/>
        <v>-63</v>
      </c>
      <c r="L128" s="151">
        <f t="shared" si="10"/>
        <v>-8.5250338294993233E-2</v>
      </c>
      <c r="M128" s="109">
        <f>+J128-G128</f>
        <v>-38</v>
      </c>
      <c r="N128" s="130">
        <f>+M128/G128</f>
        <v>-0.4</v>
      </c>
      <c r="O128" s="124">
        <f t="shared" si="11"/>
        <v>-101</v>
      </c>
      <c r="P128" s="45">
        <f t="shared" si="12"/>
        <v>-0.1211031175059952</v>
      </c>
      <c r="Q128" s="181"/>
      <c r="R128" s="34">
        <v>734</v>
      </c>
      <c r="S128" s="126">
        <f t="shared" si="13"/>
        <v>-1</v>
      </c>
    </row>
    <row r="129" spans="1:19" ht="30.95" customHeight="1" x14ac:dyDescent="0.25">
      <c r="A129" s="37">
        <v>114</v>
      </c>
      <c r="B129" s="97" t="s">
        <v>138</v>
      </c>
      <c r="C129" s="99">
        <v>173411000941</v>
      </c>
      <c r="D129" s="98" t="s">
        <v>142</v>
      </c>
      <c r="E129" s="34">
        <f t="shared" si="7"/>
        <v>1171</v>
      </c>
      <c r="F129" s="35">
        <v>1171</v>
      </c>
      <c r="G129" s="36">
        <v>0</v>
      </c>
      <c r="H129" s="34">
        <f t="shared" si="8"/>
        <v>1206</v>
      </c>
      <c r="I129" s="35">
        <f>VLOOKUP($C129,[1]IE!$B$5:$AC$216,27,0)</f>
        <v>1206</v>
      </c>
      <c r="J129" s="35">
        <f>VLOOKUP($C129,[1]IE!$B$5:$AC$216,28,0)</f>
        <v>0</v>
      </c>
      <c r="K129" s="109">
        <f t="shared" si="9"/>
        <v>35</v>
      </c>
      <c r="L129" s="152">
        <f t="shared" si="10"/>
        <v>2.9888983774551667E-2</v>
      </c>
      <c r="M129" s="109"/>
      <c r="N129" s="119"/>
      <c r="O129" s="124">
        <f t="shared" si="11"/>
        <v>35</v>
      </c>
      <c r="P129" s="103">
        <f t="shared" si="12"/>
        <v>2.9888983774551667E-2</v>
      </c>
      <c r="Q129" s="181"/>
      <c r="R129" s="34">
        <v>1206</v>
      </c>
      <c r="S129" s="126">
        <f t="shared" si="13"/>
        <v>0</v>
      </c>
    </row>
    <row r="130" spans="1:19" ht="30.95" customHeight="1" x14ac:dyDescent="0.25">
      <c r="A130" s="37">
        <v>115</v>
      </c>
      <c r="B130" s="41" t="s">
        <v>138</v>
      </c>
      <c r="C130" s="38">
        <v>173411001000</v>
      </c>
      <c r="D130" s="39" t="s">
        <v>143</v>
      </c>
      <c r="E130" s="34">
        <f t="shared" si="7"/>
        <v>1586</v>
      </c>
      <c r="F130" s="35">
        <v>1313</v>
      </c>
      <c r="G130" s="36">
        <v>273</v>
      </c>
      <c r="H130" s="34">
        <f t="shared" si="8"/>
        <v>1461</v>
      </c>
      <c r="I130" s="35">
        <f>VLOOKUP($C130,[1]IE!$B$5:$AC$216,27,0)</f>
        <v>1284</v>
      </c>
      <c r="J130" s="35">
        <f>VLOOKUP($C130,[1]IE!$B$5:$AC$216,28,0)</f>
        <v>177</v>
      </c>
      <c r="K130" s="109">
        <f t="shared" si="9"/>
        <v>-29</v>
      </c>
      <c r="L130" s="132">
        <f t="shared" si="10"/>
        <v>-2.2086824067022087E-2</v>
      </c>
      <c r="M130" s="109">
        <f>+J130-G130</f>
        <v>-96</v>
      </c>
      <c r="N130" s="130">
        <f>+M130/G130</f>
        <v>-0.35164835164835168</v>
      </c>
      <c r="O130" s="124">
        <f t="shared" si="11"/>
        <v>-125</v>
      </c>
      <c r="P130" s="49">
        <f t="shared" si="12"/>
        <v>-7.8814627994955866E-2</v>
      </c>
      <c r="Q130" s="181"/>
      <c r="R130" s="34">
        <v>1461</v>
      </c>
      <c r="S130" s="126">
        <f t="shared" si="13"/>
        <v>0</v>
      </c>
    </row>
    <row r="131" spans="1:19" ht="30.95" customHeight="1" x14ac:dyDescent="0.25">
      <c r="A131" s="37">
        <v>116</v>
      </c>
      <c r="B131" s="97" t="s">
        <v>138</v>
      </c>
      <c r="C131" s="99">
        <v>273411000466</v>
      </c>
      <c r="D131" s="98" t="s">
        <v>144</v>
      </c>
      <c r="E131" s="34">
        <f t="shared" si="7"/>
        <v>231</v>
      </c>
      <c r="F131" s="35">
        <v>231</v>
      </c>
      <c r="G131" s="36">
        <v>0</v>
      </c>
      <c r="H131" s="34">
        <f t="shared" si="8"/>
        <v>259</v>
      </c>
      <c r="I131" s="35">
        <f>VLOOKUP($C131,[1]IE!$B$5:$AC$216,27,0)</f>
        <v>259</v>
      </c>
      <c r="J131" s="35">
        <f>VLOOKUP($C131,[1]IE!$B$5:$AC$216,28,0)</f>
        <v>0</v>
      </c>
      <c r="K131" s="109">
        <f t="shared" si="9"/>
        <v>28</v>
      </c>
      <c r="L131" s="152">
        <f t="shared" si="10"/>
        <v>0.12121212121212122</v>
      </c>
      <c r="M131" s="109"/>
      <c r="N131" s="119"/>
      <c r="O131" s="124">
        <f t="shared" si="11"/>
        <v>28</v>
      </c>
      <c r="P131" s="103">
        <f t="shared" si="12"/>
        <v>0.12121212121212122</v>
      </c>
      <c r="Q131" s="181"/>
      <c r="R131" s="34">
        <v>261</v>
      </c>
      <c r="S131" s="126">
        <f t="shared" si="13"/>
        <v>-2</v>
      </c>
    </row>
    <row r="132" spans="1:19" ht="30.95" customHeight="1" x14ac:dyDescent="0.25">
      <c r="A132" s="37">
        <v>117</v>
      </c>
      <c r="B132" s="46" t="s">
        <v>138</v>
      </c>
      <c r="C132" s="47">
        <v>273411000491</v>
      </c>
      <c r="D132" s="48" t="s">
        <v>145</v>
      </c>
      <c r="E132" s="34">
        <f t="shared" si="7"/>
        <v>207</v>
      </c>
      <c r="F132" s="35">
        <v>207</v>
      </c>
      <c r="G132" s="36">
        <v>0</v>
      </c>
      <c r="H132" s="34">
        <f t="shared" si="8"/>
        <v>195</v>
      </c>
      <c r="I132" s="35">
        <f>VLOOKUP($C132,[1]IE!$B$5:$AC$216,27,0)</f>
        <v>195</v>
      </c>
      <c r="J132" s="35">
        <f>VLOOKUP($C132,[1]IE!$B$5:$AC$216,28,0)</f>
        <v>0</v>
      </c>
      <c r="K132" s="109">
        <f t="shared" si="9"/>
        <v>-12</v>
      </c>
      <c r="L132" s="151">
        <f t="shared" si="10"/>
        <v>-5.7971014492753624E-2</v>
      </c>
      <c r="M132" s="109"/>
      <c r="N132" s="119"/>
      <c r="O132" s="124">
        <f t="shared" si="11"/>
        <v>-12</v>
      </c>
      <c r="P132" s="49">
        <f t="shared" si="12"/>
        <v>-5.7971014492753624E-2</v>
      </c>
      <c r="Q132" s="181"/>
      <c r="R132" s="34">
        <v>195</v>
      </c>
      <c r="S132" s="126">
        <f t="shared" si="13"/>
        <v>0</v>
      </c>
    </row>
    <row r="133" spans="1:19" ht="30.95" customHeight="1" x14ac:dyDescent="0.25">
      <c r="A133" s="37">
        <v>118</v>
      </c>
      <c r="B133" s="114" t="s">
        <v>138</v>
      </c>
      <c r="C133" s="115">
        <v>273411000563</v>
      </c>
      <c r="D133" s="116" t="s">
        <v>146</v>
      </c>
      <c r="E133" s="34">
        <f t="shared" si="7"/>
        <v>204</v>
      </c>
      <c r="F133" s="35">
        <v>204</v>
      </c>
      <c r="G133" s="36">
        <v>0</v>
      </c>
      <c r="H133" s="34">
        <f t="shared" si="8"/>
        <v>202</v>
      </c>
      <c r="I133" s="35">
        <f>VLOOKUP($C133,[1]IE!$B$5:$AC$216,27,0)</f>
        <v>202</v>
      </c>
      <c r="J133" s="35">
        <f>VLOOKUP($C133,[1]IE!$B$5:$AC$216,28,0)</f>
        <v>0</v>
      </c>
      <c r="K133" s="109">
        <f t="shared" si="9"/>
        <v>-2</v>
      </c>
      <c r="L133" s="133">
        <f t="shared" si="10"/>
        <v>-9.8039215686274508E-3</v>
      </c>
      <c r="M133" s="109"/>
      <c r="N133" s="119"/>
      <c r="O133" s="124">
        <f t="shared" si="11"/>
        <v>-2</v>
      </c>
      <c r="P133" s="112">
        <f t="shared" si="12"/>
        <v>-9.8039215686274508E-3</v>
      </c>
      <c r="Q133" s="181"/>
      <c r="R133" s="34">
        <v>202</v>
      </c>
      <c r="S133" s="126">
        <f t="shared" si="13"/>
        <v>0</v>
      </c>
    </row>
    <row r="134" spans="1:19" ht="30.95" customHeight="1" x14ac:dyDescent="0.25">
      <c r="A134" s="37">
        <v>119</v>
      </c>
      <c r="B134" s="114" t="s">
        <v>138</v>
      </c>
      <c r="C134" s="115">
        <v>273411000661</v>
      </c>
      <c r="D134" s="116" t="s">
        <v>147</v>
      </c>
      <c r="E134" s="34">
        <f t="shared" si="7"/>
        <v>195</v>
      </c>
      <c r="F134" s="35">
        <v>195</v>
      </c>
      <c r="G134" s="36">
        <v>0</v>
      </c>
      <c r="H134" s="34">
        <f t="shared" si="8"/>
        <v>192</v>
      </c>
      <c r="I134" s="35">
        <f>VLOOKUP($C134,[1]IE!$B$5:$AC$216,27,0)</f>
        <v>192</v>
      </c>
      <c r="J134" s="35">
        <f>VLOOKUP($C134,[1]IE!$B$5:$AC$216,28,0)</f>
        <v>0</v>
      </c>
      <c r="K134" s="109">
        <f t="shared" si="9"/>
        <v>-3</v>
      </c>
      <c r="L134" s="133">
        <f t="shared" si="10"/>
        <v>-1.5384615384615385E-2</v>
      </c>
      <c r="M134" s="109"/>
      <c r="N134" s="119"/>
      <c r="O134" s="124">
        <f t="shared" si="11"/>
        <v>-3</v>
      </c>
      <c r="P134" s="113">
        <f t="shared" si="12"/>
        <v>-1.5384615384615385E-2</v>
      </c>
      <c r="Q134" s="181"/>
      <c r="R134" s="34">
        <v>196</v>
      </c>
      <c r="S134" s="126">
        <f t="shared" si="13"/>
        <v>-4</v>
      </c>
    </row>
    <row r="135" spans="1:19" ht="30.95" customHeight="1" x14ac:dyDescent="0.25">
      <c r="A135" s="37">
        <v>120</v>
      </c>
      <c r="B135" s="97" t="s">
        <v>138</v>
      </c>
      <c r="C135" s="99">
        <v>273411000687</v>
      </c>
      <c r="D135" s="98" t="s">
        <v>148</v>
      </c>
      <c r="E135" s="34">
        <f t="shared" si="7"/>
        <v>247</v>
      </c>
      <c r="F135" s="35">
        <v>228</v>
      </c>
      <c r="G135" s="36">
        <v>19</v>
      </c>
      <c r="H135" s="34">
        <f t="shared" si="8"/>
        <v>263</v>
      </c>
      <c r="I135" s="35">
        <f>VLOOKUP($C135,[1]IE!$B$5:$AC$216,27,0)</f>
        <v>242</v>
      </c>
      <c r="J135" s="35">
        <f>VLOOKUP($C135,[1]IE!$B$5:$AC$216,28,0)</f>
        <v>21</v>
      </c>
      <c r="K135" s="109">
        <f t="shared" si="9"/>
        <v>14</v>
      </c>
      <c r="L135" s="152">
        <f t="shared" si="10"/>
        <v>6.1403508771929821E-2</v>
      </c>
      <c r="M135" s="109">
        <f>+J135-G135</f>
        <v>2</v>
      </c>
      <c r="N135" s="135">
        <f>+M135/G135</f>
        <v>0.10526315789473684</v>
      </c>
      <c r="O135" s="124">
        <f t="shared" si="11"/>
        <v>16</v>
      </c>
      <c r="P135" s="103">
        <f t="shared" si="12"/>
        <v>6.4777327935222673E-2</v>
      </c>
      <c r="Q135" s="181"/>
      <c r="R135" s="34">
        <v>263</v>
      </c>
      <c r="S135" s="126">
        <f t="shared" si="13"/>
        <v>0</v>
      </c>
    </row>
    <row r="136" spans="1:19" ht="30.95" customHeight="1" x14ac:dyDescent="0.25">
      <c r="A136" s="37">
        <v>121</v>
      </c>
      <c r="B136" s="41" t="s">
        <v>138</v>
      </c>
      <c r="C136" s="38">
        <v>273411001624</v>
      </c>
      <c r="D136" s="39" t="s">
        <v>149</v>
      </c>
      <c r="E136" s="34">
        <f t="shared" si="7"/>
        <v>392</v>
      </c>
      <c r="F136" s="35">
        <v>347</v>
      </c>
      <c r="G136" s="36">
        <v>45</v>
      </c>
      <c r="H136" s="34">
        <f t="shared" si="8"/>
        <v>400</v>
      </c>
      <c r="I136" s="35">
        <f>VLOOKUP($C136,[1]IE!$B$5:$AC$216,27,0)</f>
        <v>339</v>
      </c>
      <c r="J136" s="35">
        <f>VLOOKUP($C136,[1]IE!$B$5:$AC$216,28,0)</f>
        <v>61</v>
      </c>
      <c r="K136" s="109">
        <f t="shared" si="9"/>
        <v>-8</v>
      </c>
      <c r="L136" s="132">
        <f t="shared" si="10"/>
        <v>-2.3054755043227664E-2</v>
      </c>
      <c r="M136" s="109">
        <f>+J136-G136</f>
        <v>16</v>
      </c>
      <c r="N136" s="135">
        <f>+M136/G136</f>
        <v>0.35555555555555557</v>
      </c>
      <c r="O136" s="124">
        <f t="shared" si="11"/>
        <v>8</v>
      </c>
      <c r="P136" s="103">
        <f t="shared" si="12"/>
        <v>2.0408163265306121E-2</v>
      </c>
      <c r="Q136" s="181"/>
      <c r="R136" s="34">
        <v>401</v>
      </c>
      <c r="S136" s="126">
        <f t="shared" si="13"/>
        <v>-1</v>
      </c>
    </row>
    <row r="137" spans="1:19" ht="30.95" customHeight="1" x14ac:dyDescent="0.25">
      <c r="A137" s="37">
        <v>122</v>
      </c>
      <c r="B137" s="41" t="s">
        <v>138</v>
      </c>
      <c r="C137" s="38">
        <v>273411002043</v>
      </c>
      <c r="D137" s="39" t="s">
        <v>150</v>
      </c>
      <c r="E137" s="34">
        <f t="shared" si="7"/>
        <v>649</v>
      </c>
      <c r="F137" s="35">
        <v>649</v>
      </c>
      <c r="G137" s="36">
        <v>0</v>
      </c>
      <c r="H137" s="34">
        <f t="shared" si="8"/>
        <v>627</v>
      </c>
      <c r="I137" s="35">
        <f>VLOOKUP($C137,[1]IE!$B$5:$AC$216,27,0)</f>
        <v>627</v>
      </c>
      <c r="J137" s="35">
        <f>VLOOKUP($C137,[1]IE!$B$5:$AC$216,28,0)</f>
        <v>0</v>
      </c>
      <c r="K137" s="109">
        <f t="shared" si="9"/>
        <v>-22</v>
      </c>
      <c r="L137" s="132">
        <f t="shared" si="10"/>
        <v>-3.3898305084745763E-2</v>
      </c>
      <c r="M137" s="109"/>
      <c r="N137" s="119"/>
      <c r="O137" s="124">
        <f t="shared" si="11"/>
        <v>-22</v>
      </c>
      <c r="P137" s="40">
        <f t="shared" si="12"/>
        <v>-3.3898305084745763E-2</v>
      </c>
      <c r="Q137" s="181"/>
      <c r="R137" s="34">
        <v>627</v>
      </c>
      <c r="S137" s="126">
        <f t="shared" si="13"/>
        <v>0</v>
      </c>
    </row>
    <row r="138" spans="1:19" ht="30.95" customHeight="1" x14ac:dyDescent="0.25">
      <c r="A138" s="37">
        <v>123</v>
      </c>
      <c r="B138" s="46" t="s">
        <v>151</v>
      </c>
      <c r="C138" s="47">
        <v>173443000021</v>
      </c>
      <c r="D138" s="48" t="s">
        <v>152</v>
      </c>
      <c r="E138" s="34">
        <f t="shared" si="7"/>
        <v>1644</v>
      </c>
      <c r="F138" s="35">
        <v>1644</v>
      </c>
      <c r="G138" s="36">
        <v>0</v>
      </c>
      <c r="H138" s="34">
        <f t="shared" si="8"/>
        <v>1558</v>
      </c>
      <c r="I138" s="35">
        <f>VLOOKUP($C138,[1]IE!$B$5:$AC$216,27,0)</f>
        <v>1558</v>
      </c>
      <c r="J138" s="35">
        <f>VLOOKUP($C138,[1]IE!$B$5:$AC$216,28,0)</f>
        <v>0</v>
      </c>
      <c r="K138" s="109">
        <f t="shared" si="9"/>
        <v>-86</v>
      </c>
      <c r="L138" s="151">
        <f t="shared" si="10"/>
        <v>-5.2311435523114354E-2</v>
      </c>
      <c r="M138" s="109"/>
      <c r="N138" s="119"/>
      <c r="O138" s="124">
        <f t="shared" si="11"/>
        <v>-86</v>
      </c>
      <c r="P138" s="49">
        <f t="shared" si="12"/>
        <v>-5.2311435523114354E-2</v>
      </c>
      <c r="Q138" s="181"/>
      <c r="R138" s="34">
        <v>1559</v>
      </c>
      <c r="S138" s="126">
        <f t="shared" si="13"/>
        <v>-1</v>
      </c>
    </row>
    <row r="139" spans="1:19" ht="30.95" customHeight="1" x14ac:dyDescent="0.25">
      <c r="A139" s="37">
        <v>124</v>
      </c>
      <c r="B139" s="97" t="s">
        <v>151</v>
      </c>
      <c r="C139" s="99">
        <v>173443000030</v>
      </c>
      <c r="D139" s="98" t="s">
        <v>153</v>
      </c>
      <c r="E139" s="34">
        <f t="shared" si="7"/>
        <v>1260</v>
      </c>
      <c r="F139" s="35">
        <v>1260</v>
      </c>
      <c r="G139" s="36">
        <v>0</v>
      </c>
      <c r="H139" s="34">
        <f t="shared" si="8"/>
        <v>1326</v>
      </c>
      <c r="I139" s="35">
        <f>VLOOKUP($C139,[1]IE!$B$5:$AC$216,27,0)</f>
        <v>1326</v>
      </c>
      <c r="J139" s="35">
        <f>VLOOKUP($C139,[1]IE!$B$5:$AC$216,28,0)</f>
        <v>0</v>
      </c>
      <c r="K139" s="109">
        <f t="shared" si="9"/>
        <v>66</v>
      </c>
      <c r="L139" s="152">
        <f t="shared" si="10"/>
        <v>5.2380952380952382E-2</v>
      </c>
      <c r="M139" s="109"/>
      <c r="N139" s="119"/>
      <c r="O139" s="124">
        <f t="shared" si="11"/>
        <v>66</v>
      </c>
      <c r="P139" s="103">
        <f t="shared" si="12"/>
        <v>5.2380952380952382E-2</v>
      </c>
      <c r="Q139" s="181"/>
      <c r="R139" s="34">
        <v>1334</v>
      </c>
      <c r="S139" s="126">
        <f t="shared" si="13"/>
        <v>-8</v>
      </c>
    </row>
    <row r="140" spans="1:19" ht="30.95" customHeight="1" x14ac:dyDescent="0.25">
      <c r="A140" s="37">
        <v>125</v>
      </c>
      <c r="B140" s="97" t="s">
        <v>151</v>
      </c>
      <c r="C140" s="99">
        <v>173443000277</v>
      </c>
      <c r="D140" s="98" t="s">
        <v>154</v>
      </c>
      <c r="E140" s="34">
        <f t="shared" si="7"/>
        <v>1689</v>
      </c>
      <c r="F140" s="35">
        <v>1423</v>
      </c>
      <c r="G140" s="36">
        <v>266</v>
      </c>
      <c r="H140" s="34">
        <f t="shared" si="8"/>
        <v>1685</v>
      </c>
      <c r="I140" s="35">
        <f>VLOOKUP($C140,[1]IE!$B$5:$AC$216,27,0)</f>
        <v>1445</v>
      </c>
      <c r="J140" s="35">
        <f>VLOOKUP($C140,[1]IE!$B$5:$AC$216,28,0)</f>
        <v>240</v>
      </c>
      <c r="K140" s="109">
        <f t="shared" si="9"/>
        <v>22</v>
      </c>
      <c r="L140" s="152">
        <f t="shared" si="10"/>
        <v>1.5460295151089248E-2</v>
      </c>
      <c r="M140" s="109">
        <f>+J140-G140</f>
        <v>-26</v>
      </c>
      <c r="N140" s="185">
        <f>+M140/G140</f>
        <v>-9.7744360902255634E-2</v>
      </c>
      <c r="O140" s="124">
        <f t="shared" si="11"/>
        <v>-4</v>
      </c>
      <c r="P140" s="112">
        <f t="shared" si="12"/>
        <v>-2.368265245707519E-3</v>
      </c>
      <c r="Q140" s="181"/>
      <c r="R140" s="34">
        <v>1702</v>
      </c>
      <c r="S140" s="126">
        <f t="shared" si="13"/>
        <v>-17</v>
      </c>
    </row>
    <row r="141" spans="1:19" ht="30.95" customHeight="1" x14ac:dyDescent="0.25">
      <c r="A141" s="37">
        <v>126</v>
      </c>
      <c r="B141" s="97" t="s">
        <v>151</v>
      </c>
      <c r="C141" s="99">
        <v>173443000315</v>
      </c>
      <c r="D141" s="98" t="s">
        <v>155</v>
      </c>
      <c r="E141" s="34">
        <f t="shared" si="7"/>
        <v>1431</v>
      </c>
      <c r="F141" s="35">
        <v>1431</v>
      </c>
      <c r="G141" s="36">
        <v>0</v>
      </c>
      <c r="H141" s="34">
        <f t="shared" si="8"/>
        <v>1472</v>
      </c>
      <c r="I141" s="35">
        <f>VLOOKUP($C141,[1]IE!$B$5:$AC$216,27,0)</f>
        <v>1472</v>
      </c>
      <c r="J141" s="35">
        <f>VLOOKUP($C141,[1]IE!$B$5:$AC$216,28,0)</f>
        <v>0</v>
      </c>
      <c r="K141" s="109">
        <f t="shared" si="9"/>
        <v>41</v>
      </c>
      <c r="L141" s="152">
        <f t="shared" si="10"/>
        <v>2.8651292802236199E-2</v>
      </c>
      <c r="M141" s="109"/>
      <c r="N141" s="119"/>
      <c r="O141" s="124">
        <f t="shared" si="11"/>
        <v>41</v>
      </c>
      <c r="P141" s="137">
        <f t="shared" si="12"/>
        <v>2.8651292802236199E-2</v>
      </c>
      <c r="Q141" s="181"/>
      <c r="R141" s="34">
        <v>1472</v>
      </c>
      <c r="S141" s="126">
        <f t="shared" si="13"/>
        <v>0</v>
      </c>
    </row>
    <row r="142" spans="1:19" ht="30.95" customHeight="1" x14ac:dyDescent="0.25">
      <c r="A142" s="37">
        <v>127</v>
      </c>
      <c r="B142" s="41" t="s">
        <v>151</v>
      </c>
      <c r="C142" s="38">
        <v>273443000506</v>
      </c>
      <c r="D142" s="39" t="s">
        <v>156</v>
      </c>
      <c r="E142" s="34">
        <f t="shared" si="7"/>
        <v>317</v>
      </c>
      <c r="F142" s="35">
        <v>317</v>
      </c>
      <c r="G142" s="36">
        <v>0</v>
      </c>
      <c r="H142" s="34">
        <f t="shared" si="8"/>
        <v>308</v>
      </c>
      <c r="I142" s="35">
        <f>VLOOKUP($C142,[1]IE!$B$5:$AC$216,27,0)</f>
        <v>308</v>
      </c>
      <c r="J142" s="35">
        <f>VLOOKUP($C142,[1]IE!$B$5:$AC$216,28,0)</f>
        <v>0</v>
      </c>
      <c r="K142" s="109">
        <f t="shared" si="9"/>
        <v>-9</v>
      </c>
      <c r="L142" s="132">
        <f t="shared" si="10"/>
        <v>-2.8391167192429023E-2</v>
      </c>
      <c r="M142" s="109"/>
      <c r="N142" s="119"/>
      <c r="O142" s="124">
        <f t="shared" si="11"/>
        <v>-9</v>
      </c>
      <c r="P142" s="40">
        <f t="shared" si="12"/>
        <v>-2.8391167192429023E-2</v>
      </c>
      <c r="Q142" s="181"/>
      <c r="R142" s="34">
        <v>315</v>
      </c>
      <c r="S142" s="126">
        <f t="shared" si="13"/>
        <v>-7</v>
      </c>
    </row>
    <row r="143" spans="1:19" ht="30.95" customHeight="1" x14ac:dyDescent="0.25">
      <c r="A143" s="37">
        <v>128</v>
      </c>
      <c r="B143" s="46" t="s">
        <v>157</v>
      </c>
      <c r="C143" s="47">
        <v>173449000015</v>
      </c>
      <c r="D143" s="48" t="s">
        <v>158</v>
      </c>
      <c r="E143" s="34">
        <f t="shared" si="7"/>
        <v>3725</v>
      </c>
      <c r="F143" s="35">
        <v>3422</v>
      </c>
      <c r="G143" s="36">
        <v>303</v>
      </c>
      <c r="H143" s="34">
        <f t="shared" si="8"/>
        <v>3529</v>
      </c>
      <c r="I143" s="35">
        <f>VLOOKUP($C143,[1]IE!$B$5:$AC$216,27,0)</f>
        <v>3193</v>
      </c>
      <c r="J143" s="35">
        <f>VLOOKUP($C143,[1]IE!$B$5:$AC$216,28,0)</f>
        <v>336</v>
      </c>
      <c r="K143" s="109">
        <f t="shared" si="9"/>
        <v>-229</v>
      </c>
      <c r="L143" s="151">
        <f t="shared" si="10"/>
        <v>-6.6919929865575684E-2</v>
      </c>
      <c r="M143" s="109">
        <f>+J143-G143</f>
        <v>33</v>
      </c>
      <c r="N143" s="135">
        <f>+M143/G143</f>
        <v>0.10891089108910891</v>
      </c>
      <c r="O143" s="124">
        <f t="shared" si="11"/>
        <v>-196</v>
      </c>
      <c r="P143" s="49">
        <f t="shared" si="12"/>
        <v>-5.2617449664429529E-2</v>
      </c>
      <c r="Q143" s="181"/>
      <c r="R143" s="34">
        <v>3531</v>
      </c>
      <c r="S143" s="126">
        <f t="shared" si="13"/>
        <v>-2</v>
      </c>
    </row>
    <row r="144" spans="1:19" ht="30.95" customHeight="1" x14ac:dyDescent="0.25">
      <c r="A144" s="37">
        <v>129</v>
      </c>
      <c r="B144" s="97" t="s">
        <v>157</v>
      </c>
      <c r="C144" s="99">
        <v>173449000031</v>
      </c>
      <c r="D144" s="98" t="s">
        <v>159</v>
      </c>
      <c r="E144" s="34">
        <f t="shared" ref="E144:E207" si="14">+F144+G144</f>
        <v>1800</v>
      </c>
      <c r="F144" s="35">
        <v>1800</v>
      </c>
      <c r="G144" s="36">
        <v>0</v>
      </c>
      <c r="H144" s="34">
        <f t="shared" ref="H144:H207" si="15">+I144+J144</f>
        <v>1950</v>
      </c>
      <c r="I144" s="35">
        <f>VLOOKUP($C144,[1]IE!$B$5:$AC$216,27,0)</f>
        <v>1950</v>
      </c>
      <c r="J144" s="35">
        <f>VLOOKUP($C144,[1]IE!$B$5:$AC$216,28,0)</f>
        <v>0</v>
      </c>
      <c r="K144" s="109">
        <f t="shared" ref="K144:K207" si="16">+I144-F144</f>
        <v>150</v>
      </c>
      <c r="L144" s="152">
        <f t="shared" ref="L144:L207" si="17">+K144/F144</f>
        <v>8.3333333333333329E-2</v>
      </c>
      <c r="M144" s="109"/>
      <c r="N144" s="119"/>
      <c r="O144" s="124">
        <f t="shared" ref="O144:O207" si="18">+H144-E144</f>
        <v>150</v>
      </c>
      <c r="P144" s="103">
        <f t="shared" ref="P144:P207" si="19">+O144/E144</f>
        <v>8.3333333333333329E-2</v>
      </c>
      <c r="Q144" s="181"/>
      <c r="R144" s="34">
        <v>1971</v>
      </c>
      <c r="S144" s="126">
        <f t="shared" ref="S144:S207" si="20">+H144-R144</f>
        <v>-21</v>
      </c>
    </row>
    <row r="145" spans="1:20" ht="30.95" customHeight="1" x14ac:dyDescent="0.25">
      <c r="A145" s="37">
        <v>130</v>
      </c>
      <c r="B145" s="97" t="s">
        <v>157</v>
      </c>
      <c r="C145" s="99">
        <v>273449000141</v>
      </c>
      <c r="D145" s="98" t="s">
        <v>160</v>
      </c>
      <c r="E145" s="34">
        <f t="shared" si="14"/>
        <v>840</v>
      </c>
      <c r="F145" s="35">
        <v>840</v>
      </c>
      <c r="G145" s="36">
        <v>0</v>
      </c>
      <c r="H145" s="34">
        <f t="shared" si="15"/>
        <v>867</v>
      </c>
      <c r="I145" s="35">
        <f>VLOOKUP($C145,[1]IE!$B$5:$AC$216,27,0)</f>
        <v>867</v>
      </c>
      <c r="J145" s="35">
        <f>VLOOKUP($C145,[1]IE!$B$5:$AC$216,28,0)</f>
        <v>0</v>
      </c>
      <c r="K145" s="109">
        <f t="shared" si="16"/>
        <v>27</v>
      </c>
      <c r="L145" s="152">
        <f t="shared" si="17"/>
        <v>3.214285714285714E-2</v>
      </c>
      <c r="M145" s="109"/>
      <c r="N145" s="119"/>
      <c r="O145" s="124">
        <f t="shared" si="18"/>
        <v>27</v>
      </c>
      <c r="P145" s="103">
        <f t="shared" si="19"/>
        <v>3.214285714285714E-2</v>
      </c>
      <c r="Q145" s="181"/>
      <c r="R145" s="34">
        <v>868</v>
      </c>
      <c r="S145" s="126">
        <f t="shared" si="20"/>
        <v>-1</v>
      </c>
    </row>
    <row r="146" spans="1:20" ht="30.95" customHeight="1" x14ac:dyDescent="0.25">
      <c r="A146" s="37">
        <v>131</v>
      </c>
      <c r="B146" s="114" t="s">
        <v>157</v>
      </c>
      <c r="C146" s="115">
        <v>373449000685</v>
      </c>
      <c r="D146" s="116" t="s">
        <v>264</v>
      </c>
      <c r="E146" s="34">
        <f t="shared" si="14"/>
        <v>322</v>
      </c>
      <c r="F146" s="35">
        <v>322</v>
      </c>
      <c r="G146" s="36">
        <v>0</v>
      </c>
      <c r="H146" s="34">
        <f t="shared" si="15"/>
        <v>318</v>
      </c>
      <c r="I146" s="35">
        <f>VLOOKUP($C146,[1]IE!$B$5:$AC$216,27,0)</f>
        <v>318</v>
      </c>
      <c r="J146" s="35">
        <f>VLOOKUP($C146,[1]IE!$B$5:$AC$216,28,0)</f>
        <v>0</v>
      </c>
      <c r="K146" s="109">
        <f t="shared" si="16"/>
        <v>-4</v>
      </c>
      <c r="L146" s="133">
        <f t="shared" si="17"/>
        <v>-1.2422360248447204E-2</v>
      </c>
      <c r="M146" s="109"/>
      <c r="N146" s="119"/>
      <c r="O146" s="124">
        <f t="shared" si="18"/>
        <v>-4</v>
      </c>
      <c r="P146" s="112">
        <f t="shared" si="19"/>
        <v>-1.2422360248447204E-2</v>
      </c>
      <c r="Q146" s="181"/>
      <c r="R146" s="34">
        <v>320</v>
      </c>
      <c r="S146" s="126">
        <f t="shared" si="20"/>
        <v>-2</v>
      </c>
    </row>
    <row r="147" spans="1:20" ht="30.95" customHeight="1" x14ac:dyDescent="0.25">
      <c r="A147" s="37">
        <v>132</v>
      </c>
      <c r="B147" s="97" t="s">
        <v>161</v>
      </c>
      <c r="C147" s="99">
        <v>273411000695</v>
      </c>
      <c r="D147" s="98" t="s">
        <v>162</v>
      </c>
      <c r="E147" s="34">
        <f t="shared" si="14"/>
        <v>201</v>
      </c>
      <c r="F147" s="35">
        <v>201</v>
      </c>
      <c r="G147" s="36">
        <v>0</v>
      </c>
      <c r="H147" s="34">
        <f t="shared" si="15"/>
        <v>209</v>
      </c>
      <c r="I147" s="35">
        <f>VLOOKUP($C147,[1]IE!$B$5:$AC$216,27,0)</f>
        <v>209</v>
      </c>
      <c r="J147" s="35">
        <f>VLOOKUP($C147,[1]IE!$B$5:$AC$216,28,0)</f>
        <v>0</v>
      </c>
      <c r="K147" s="109">
        <f t="shared" si="16"/>
        <v>8</v>
      </c>
      <c r="L147" s="152">
        <f t="shared" si="17"/>
        <v>3.9800995024875621E-2</v>
      </c>
      <c r="M147" s="109"/>
      <c r="N147" s="119"/>
      <c r="O147" s="124">
        <f t="shared" si="18"/>
        <v>8</v>
      </c>
      <c r="P147" s="103">
        <f t="shared" si="19"/>
        <v>3.9800995024875621E-2</v>
      </c>
      <c r="Q147" s="181"/>
      <c r="R147" s="34">
        <v>209</v>
      </c>
      <c r="S147" s="126">
        <f t="shared" si="20"/>
        <v>0</v>
      </c>
    </row>
    <row r="148" spans="1:20" ht="30.95" customHeight="1" x14ac:dyDescent="0.25">
      <c r="A148" s="37">
        <v>133</v>
      </c>
      <c r="B148" s="46" t="s">
        <v>161</v>
      </c>
      <c r="C148" s="47">
        <v>273411000725</v>
      </c>
      <c r="D148" s="48" t="s">
        <v>163</v>
      </c>
      <c r="E148" s="34">
        <f t="shared" si="14"/>
        <v>545</v>
      </c>
      <c r="F148" s="35">
        <v>545</v>
      </c>
      <c r="G148" s="36">
        <v>0</v>
      </c>
      <c r="H148" s="34">
        <f t="shared" si="15"/>
        <v>507</v>
      </c>
      <c r="I148" s="35">
        <f>VLOOKUP($C148,[1]IE!$B$5:$AC$216,27,0)</f>
        <v>507</v>
      </c>
      <c r="J148" s="35">
        <f>VLOOKUP($C148,[1]IE!$B$5:$AC$216,28,0)</f>
        <v>0</v>
      </c>
      <c r="K148" s="109">
        <f t="shared" si="16"/>
        <v>-38</v>
      </c>
      <c r="L148" s="151">
        <f t="shared" si="17"/>
        <v>-6.9724770642201839E-2</v>
      </c>
      <c r="M148" s="109"/>
      <c r="N148" s="119"/>
      <c r="O148" s="124">
        <f t="shared" si="18"/>
        <v>-38</v>
      </c>
      <c r="P148" s="49">
        <f t="shared" si="19"/>
        <v>-6.9724770642201839E-2</v>
      </c>
      <c r="Q148" s="181"/>
      <c r="R148" s="34">
        <v>507</v>
      </c>
      <c r="S148" s="126">
        <f t="shared" si="20"/>
        <v>0</v>
      </c>
    </row>
    <row r="149" spans="1:20" ht="30.95" customHeight="1" x14ac:dyDescent="0.25">
      <c r="A149" s="37">
        <v>134</v>
      </c>
      <c r="B149" s="46" t="s">
        <v>164</v>
      </c>
      <c r="C149" s="144">
        <v>173483000016</v>
      </c>
      <c r="D149" s="48" t="s">
        <v>165</v>
      </c>
      <c r="E149" s="34">
        <f t="shared" si="14"/>
        <v>911</v>
      </c>
      <c r="F149" s="35">
        <v>911</v>
      </c>
      <c r="G149" s="36">
        <v>0</v>
      </c>
      <c r="H149" s="34">
        <f t="shared" si="15"/>
        <v>859</v>
      </c>
      <c r="I149" s="35">
        <f>VLOOKUP($C149,[1]IE!$B$5:$AC$216,27,0)</f>
        <v>859</v>
      </c>
      <c r="J149" s="35">
        <f>VLOOKUP($C149,[1]IE!$B$5:$AC$216,28,0)</f>
        <v>0</v>
      </c>
      <c r="K149" s="109">
        <f t="shared" si="16"/>
        <v>-52</v>
      </c>
      <c r="L149" s="151">
        <f t="shared" si="17"/>
        <v>-5.7080131723380903E-2</v>
      </c>
      <c r="M149" s="109"/>
      <c r="N149" s="119"/>
      <c r="O149" s="124">
        <f t="shared" si="18"/>
        <v>-52</v>
      </c>
      <c r="P149" s="49">
        <f t="shared" si="19"/>
        <v>-5.7080131723380903E-2</v>
      </c>
      <c r="Q149" s="181"/>
      <c r="R149" s="34">
        <v>861</v>
      </c>
      <c r="S149" s="126">
        <f t="shared" si="20"/>
        <v>-2</v>
      </c>
    </row>
    <row r="150" spans="1:20" ht="30.95" customHeight="1" x14ac:dyDescent="0.25">
      <c r="A150" s="37">
        <v>135</v>
      </c>
      <c r="B150" s="97" t="s">
        <v>164</v>
      </c>
      <c r="C150" s="99">
        <v>173483000083</v>
      </c>
      <c r="D150" s="98" t="s">
        <v>166</v>
      </c>
      <c r="E150" s="34">
        <f t="shared" si="14"/>
        <v>719</v>
      </c>
      <c r="F150" s="35">
        <v>719</v>
      </c>
      <c r="G150" s="36">
        <v>0</v>
      </c>
      <c r="H150" s="34">
        <f t="shared" si="15"/>
        <v>736</v>
      </c>
      <c r="I150" s="35">
        <f>VLOOKUP($C150,[1]IE!$B$5:$AC$216,27,0)</f>
        <v>736</v>
      </c>
      <c r="J150" s="35">
        <f>VLOOKUP($C150,[1]IE!$B$5:$AC$216,28,0)</f>
        <v>0</v>
      </c>
      <c r="K150" s="109">
        <f t="shared" si="16"/>
        <v>17</v>
      </c>
      <c r="L150" s="152">
        <f t="shared" si="17"/>
        <v>2.3643949930458971E-2</v>
      </c>
      <c r="M150" s="109"/>
      <c r="N150" s="119"/>
      <c r="O150" s="124">
        <f t="shared" si="18"/>
        <v>17</v>
      </c>
      <c r="P150" s="103">
        <f t="shared" si="19"/>
        <v>2.3643949930458971E-2</v>
      </c>
      <c r="Q150" s="181"/>
      <c r="R150" s="34">
        <v>731</v>
      </c>
      <c r="S150" s="126">
        <f t="shared" si="20"/>
        <v>5</v>
      </c>
    </row>
    <row r="151" spans="1:20" ht="30.95" customHeight="1" x14ac:dyDescent="0.25">
      <c r="A151" s="37">
        <v>136</v>
      </c>
      <c r="B151" s="41" t="s">
        <v>164</v>
      </c>
      <c r="C151" s="38">
        <v>273483000142</v>
      </c>
      <c r="D151" s="39" t="s">
        <v>167</v>
      </c>
      <c r="E151" s="34">
        <f t="shared" si="14"/>
        <v>339</v>
      </c>
      <c r="F151" s="35">
        <v>222</v>
      </c>
      <c r="G151" s="36">
        <v>117</v>
      </c>
      <c r="H151" s="34">
        <f t="shared" si="15"/>
        <v>309</v>
      </c>
      <c r="I151" s="35">
        <f>VLOOKUP($C151,[1]IE!$B$5:$AC$216,27,0)</f>
        <v>215</v>
      </c>
      <c r="J151" s="35">
        <f>VLOOKUP($C151,[1]IE!$B$5:$AC$216,28,0)</f>
        <v>94</v>
      </c>
      <c r="K151" s="109">
        <f t="shared" si="16"/>
        <v>-7</v>
      </c>
      <c r="L151" s="132">
        <f t="shared" si="17"/>
        <v>-3.1531531531531529E-2</v>
      </c>
      <c r="M151" s="109">
        <f>+J151-G151</f>
        <v>-23</v>
      </c>
      <c r="N151" s="185">
        <f>+M151/G151</f>
        <v>-0.19658119658119658</v>
      </c>
      <c r="O151" s="124">
        <f t="shared" si="18"/>
        <v>-30</v>
      </c>
      <c r="P151" s="49">
        <f t="shared" si="19"/>
        <v>-8.8495575221238937E-2</v>
      </c>
      <c r="Q151" s="181"/>
      <c r="R151" s="34">
        <v>309</v>
      </c>
      <c r="S151" s="126">
        <f t="shared" si="20"/>
        <v>0</v>
      </c>
    </row>
    <row r="152" spans="1:20" ht="30.95" customHeight="1" x14ac:dyDescent="0.25">
      <c r="A152" s="37">
        <v>137</v>
      </c>
      <c r="B152" s="46" t="s">
        <v>164</v>
      </c>
      <c r="C152" s="47">
        <v>273483000541</v>
      </c>
      <c r="D152" s="48" t="s">
        <v>168</v>
      </c>
      <c r="E152" s="34">
        <f t="shared" si="14"/>
        <v>292</v>
      </c>
      <c r="F152" s="35">
        <v>292</v>
      </c>
      <c r="G152" s="36">
        <v>0</v>
      </c>
      <c r="H152" s="34">
        <f t="shared" si="15"/>
        <v>276</v>
      </c>
      <c r="I152" s="35">
        <f>VLOOKUP($C152,[1]IE!$B$5:$AC$216,27,0)</f>
        <v>276</v>
      </c>
      <c r="J152" s="35">
        <f>VLOOKUP($C152,[1]IE!$B$5:$AC$216,28,0)</f>
        <v>0</v>
      </c>
      <c r="K152" s="109">
        <f t="shared" si="16"/>
        <v>-16</v>
      </c>
      <c r="L152" s="151">
        <f t="shared" si="17"/>
        <v>-5.4794520547945202E-2</v>
      </c>
      <c r="M152" s="109"/>
      <c r="N152" s="119"/>
      <c r="O152" s="124">
        <f t="shared" si="18"/>
        <v>-16</v>
      </c>
      <c r="P152" s="49">
        <f t="shared" si="19"/>
        <v>-5.4794520547945202E-2</v>
      </c>
      <c r="Q152" s="181"/>
      <c r="R152" s="34">
        <v>276</v>
      </c>
      <c r="S152" s="126">
        <f t="shared" si="20"/>
        <v>0</v>
      </c>
    </row>
    <row r="153" spans="1:20" ht="30.95" customHeight="1" x14ac:dyDescent="0.25">
      <c r="A153" s="37">
        <v>138</v>
      </c>
      <c r="B153" s="46" t="s">
        <v>164</v>
      </c>
      <c r="C153" s="127">
        <v>273483000851</v>
      </c>
      <c r="D153" s="48" t="s">
        <v>169</v>
      </c>
      <c r="E153" s="34">
        <f t="shared" si="14"/>
        <v>490</v>
      </c>
      <c r="F153" s="35">
        <v>490</v>
      </c>
      <c r="G153" s="36">
        <v>0</v>
      </c>
      <c r="H153" s="34">
        <f t="shared" si="15"/>
        <v>447</v>
      </c>
      <c r="I153" s="35">
        <f>VLOOKUP($C153,[1]IE!$B$5:$AC$216,27,0)</f>
        <v>447</v>
      </c>
      <c r="J153" s="35">
        <f>VLOOKUP($C153,[1]IE!$B$5:$AC$216,28,0)</f>
        <v>0</v>
      </c>
      <c r="K153" s="109">
        <f t="shared" si="16"/>
        <v>-43</v>
      </c>
      <c r="L153" s="151">
        <f t="shared" si="17"/>
        <v>-8.7755102040816324E-2</v>
      </c>
      <c r="M153" s="109"/>
      <c r="N153" s="119"/>
      <c r="O153" s="124">
        <f t="shared" si="18"/>
        <v>-43</v>
      </c>
      <c r="P153" s="49">
        <f t="shared" si="19"/>
        <v>-8.7755102040816324E-2</v>
      </c>
      <c r="Q153" s="181"/>
      <c r="R153" s="34">
        <v>447</v>
      </c>
      <c r="S153" s="126">
        <f t="shared" si="20"/>
        <v>0</v>
      </c>
      <c r="T153" s="1" t="s">
        <v>284</v>
      </c>
    </row>
    <row r="154" spans="1:20" ht="30.95" customHeight="1" x14ac:dyDescent="0.25">
      <c r="A154" s="37">
        <v>139</v>
      </c>
      <c r="B154" s="46" t="s">
        <v>170</v>
      </c>
      <c r="C154" s="47">
        <v>173504000011</v>
      </c>
      <c r="D154" s="48" t="s">
        <v>171</v>
      </c>
      <c r="E154" s="34">
        <f t="shared" si="14"/>
        <v>1245</v>
      </c>
      <c r="F154" s="35">
        <v>1213</v>
      </c>
      <c r="G154" s="36">
        <v>32</v>
      </c>
      <c r="H154" s="34">
        <f t="shared" si="15"/>
        <v>1166</v>
      </c>
      <c r="I154" s="35">
        <f>VLOOKUP($C154,[1]IE!$B$5:$AC$216,27,0)</f>
        <v>1126</v>
      </c>
      <c r="J154" s="35">
        <f>VLOOKUP($C154,[1]IE!$B$5:$AC$216,28,0)</f>
        <v>40</v>
      </c>
      <c r="K154" s="109">
        <f t="shared" si="16"/>
        <v>-87</v>
      </c>
      <c r="L154" s="151">
        <f t="shared" si="17"/>
        <v>-7.1723000824402305E-2</v>
      </c>
      <c r="M154" s="109">
        <f>+J154-G154</f>
        <v>8</v>
      </c>
      <c r="N154" s="135">
        <f>+M154/G154</f>
        <v>0.25</v>
      </c>
      <c r="O154" s="124">
        <f t="shared" si="18"/>
        <v>-79</v>
      </c>
      <c r="P154" s="49">
        <f t="shared" si="19"/>
        <v>-6.3453815261044183E-2</v>
      </c>
      <c r="Q154" s="181"/>
      <c r="R154" s="34">
        <v>1166</v>
      </c>
      <c r="S154" s="126">
        <f t="shared" si="20"/>
        <v>0</v>
      </c>
    </row>
    <row r="155" spans="1:20" ht="30.95" customHeight="1" x14ac:dyDescent="0.25">
      <c r="A155" s="37">
        <v>140</v>
      </c>
      <c r="B155" s="41" t="s">
        <v>170</v>
      </c>
      <c r="C155" s="38">
        <v>173504000330</v>
      </c>
      <c r="D155" s="39" t="s">
        <v>172</v>
      </c>
      <c r="E155" s="34">
        <f t="shared" si="14"/>
        <v>857</v>
      </c>
      <c r="F155" s="35">
        <v>857</v>
      </c>
      <c r="G155" s="36">
        <v>0</v>
      </c>
      <c r="H155" s="34">
        <f t="shared" si="15"/>
        <v>835</v>
      </c>
      <c r="I155" s="35">
        <f>VLOOKUP($C155,[1]IE!$B$5:$AC$216,27,0)</f>
        <v>835</v>
      </c>
      <c r="J155" s="35">
        <f>VLOOKUP($C155,[1]IE!$B$5:$AC$216,28,0)</f>
        <v>0</v>
      </c>
      <c r="K155" s="109">
        <f t="shared" si="16"/>
        <v>-22</v>
      </c>
      <c r="L155" s="132">
        <f t="shared" si="17"/>
        <v>-2.5670945157526253E-2</v>
      </c>
      <c r="M155" s="109"/>
      <c r="N155" s="119"/>
      <c r="O155" s="124">
        <f t="shared" si="18"/>
        <v>-22</v>
      </c>
      <c r="P155" s="40">
        <f t="shared" si="19"/>
        <v>-2.5670945157526253E-2</v>
      </c>
      <c r="Q155" s="181"/>
      <c r="R155" s="34">
        <v>839</v>
      </c>
      <c r="S155" s="126">
        <f t="shared" si="20"/>
        <v>-4</v>
      </c>
    </row>
    <row r="156" spans="1:20" ht="30.95" customHeight="1" x14ac:dyDescent="0.25">
      <c r="A156" s="37">
        <v>141</v>
      </c>
      <c r="B156" s="46" t="s">
        <v>170</v>
      </c>
      <c r="C156" s="47">
        <v>273504000270</v>
      </c>
      <c r="D156" s="48" t="s">
        <v>173</v>
      </c>
      <c r="E156" s="34">
        <f t="shared" si="14"/>
        <v>690</v>
      </c>
      <c r="F156" s="35">
        <v>690</v>
      </c>
      <c r="G156" s="36">
        <v>0</v>
      </c>
      <c r="H156" s="34">
        <f t="shared" si="15"/>
        <v>645</v>
      </c>
      <c r="I156" s="35">
        <f>VLOOKUP($C156,[1]IE!$B$5:$AC$216,27,0)</f>
        <v>645</v>
      </c>
      <c r="J156" s="35">
        <f>VLOOKUP($C156,[1]IE!$B$5:$AC$216,28,0)</f>
        <v>0</v>
      </c>
      <c r="K156" s="109">
        <f t="shared" si="16"/>
        <v>-45</v>
      </c>
      <c r="L156" s="151">
        <f t="shared" si="17"/>
        <v>-6.5217391304347824E-2</v>
      </c>
      <c r="M156" s="109"/>
      <c r="N156" s="119"/>
      <c r="O156" s="124">
        <f t="shared" si="18"/>
        <v>-45</v>
      </c>
      <c r="P156" s="49">
        <f t="shared" si="19"/>
        <v>-6.5217391304347824E-2</v>
      </c>
      <c r="Q156" s="181"/>
      <c r="R156" s="34">
        <v>646</v>
      </c>
      <c r="S156" s="126">
        <f t="shared" si="20"/>
        <v>-1</v>
      </c>
    </row>
    <row r="157" spans="1:20" ht="30.95" customHeight="1" x14ac:dyDescent="0.25">
      <c r="A157" s="37">
        <v>142</v>
      </c>
      <c r="B157" s="97" t="s">
        <v>170</v>
      </c>
      <c r="C157" s="99">
        <v>273504000415</v>
      </c>
      <c r="D157" s="98" t="s">
        <v>174</v>
      </c>
      <c r="E157" s="34">
        <f t="shared" si="14"/>
        <v>325</v>
      </c>
      <c r="F157" s="35">
        <v>325</v>
      </c>
      <c r="G157" s="36">
        <v>0</v>
      </c>
      <c r="H157" s="34">
        <f t="shared" si="15"/>
        <v>339</v>
      </c>
      <c r="I157" s="35">
        <f>VLOOKUP($C157,[1]IE!$B$5:$AC$216,27,0)</f>
        <v>339</v>
      </c>
      <c r="J157" s="35">
        <f>VLOOKUP($C157,[1]IE!$B$5:$AC$216,28,0)</f>
        <v>0</v>
      </c>
      <c r="K157" s="109">
        <f t="shared" si="16"/>
        <v>14</v>
      </c>
      <c r="L157" s="152">
        <f t="shared" si="17"/>
        <v>4.3076923076923075E-2</v>
      </c>
      <c r="M157" s="109"/>
      <c r="N157" s="119"/>
      <c r="O157" s="124">
        <f t="shared" si="18"/>
        <v>14</v>
      </c>
      <c r="P157" s="103">
        <f t="shared" si="19"/>
        <v>4.3076923076923075E-2</v>
      </c>
      <c r="Q157" s="181"/>
      <c r="R157" s="34">
        <v>340</v>
      </c>
      <c r="S157" s="126">
        <f t="shared" si="20"/>
        <v>-1</v>
      </c>
    </row>
    <row r="158" spans="1:20" ht="30.95" customHeight="1" x14ac:dyDescent="0.25">
      <c r="A158" s="37">
        <v>143</v>
      </c>
      <c r="B158" s="114" t="s">
        <v>170</v>
      </c>
      <c r="C158" s="115">
        <v>273504000687</v>
      </c>
      <c r="D158" s="116" t="s">
        <v>175</v>
      </c>
      <c r="E158" s="34">
        <f t="shared" si="14"/>
        <v>380</v>
      </c>
      <c r="F158" s="35">
        <v>380</v>
      </c>
      <c r="G158" s="36">
        <v>0</v>
      </c>
      <c r="H158" s="34">
        <f t="shared" si="15"/>
        <v>375</v>
      </c>
      <c r="I158" s="35">
        <f>VLOOKUP($C158,[1]IE!$B$5:$AC$216,27,0)</f>
        <v>375</v>
      </c>
      <c r="J158" s="35">
        <f>VLOOKUP($C158,[1]IE!$B$5:$AC$216,28,0)</f>
        <v>0</v>
      </c>
      <c r="K158" s="109">
        <f t="shared" si="16"/>
        <v>-5</v>
      </c>
      <c r="L158" s="133">
        <f t="shared" si="17"/>
        <v>-1.3157894736842105E-2</v>
      </c>
      <c r="M158" s="109"/>
      <c r="N158" s="119"/>
      <c r="O158" s="124">
        <f t="shared" si="18"/>
        <v>-5</v>
      </c>
      <c r="P158" s="112">
        <f t="shared" si="19"/>
        <v>-1.3157894736842105E-2</v>
      </c>
      <c r="Q158" s="181"/>
      <c r="R158" s="34">
        <v>375</v>
      </c>
      <c r="S158" s="126">
        <f t="shared" si="20"/>
        <v>0</v>
      </c>
    </row>
    <row r="159" spans="1:20" ht="30.95" customHeight="1" x14ac:dyDescent="0.25">
      <c r="A159" s="37">
        <v>144</v>
      </c>
      <c r="B159" s="97" t="s">
        <v>170</v>
      </c>
      <c r="C159" s="99">
        <v>273504000920</v>
      </c>
      <c r="D159" s="98" t="s">
        <v>176</v>
      </c>
      <c r="E159" s="34">
        <f t="shared" si="14"/>
        <v>578</v>
      </c>
      <c r="F159" s="35">
        <v>578</v>
      </c>
      <c r="G159" s="36">
        <v>0</v>
      </c>
      <c r="H159" s="34">
        <f t="shared" si="15"/>
        <v>594</v>
      </c>
      <c r="I159" s="35">
        <f>VLOOKUP($C159,[1]IE!$B$5:$AC$216,27,0)</f>
        <v>594</v>
      </c>
      <c r="J159" s="35">
        <f>VLOOKUP($C159,[1]IE!$B$5:$AC$216,28,0)</f>
        <v>0</v>
      </c>
      <c r="K159" s="109">
        <f t="shared" si="16"/>
        <v>16</v>
      </c>
      <c r="L159" s="152">
        <f t="shared" si="17"/>
        <v>2.768166089965398E-2</v>
      </c>
      <c r="M159" s="109"/>
      <c r="N159" s="119"/>
      <c r="O159" s="124">
        <f t="shared" si="18"/>
        <v>16</v>
      </c>
      <c r="P159" s="103">
        <f t="shared" si="19"/>
        <v>2.768166089965398E-2</v>
      </c>
      <c r="Q159" s="181"/>
      <c r="R159" s="34">
        <v>594</v>
      </c>
      <c r="S159" s="126">
        <f t="shared" si="20"/>
        <v>0</v>
      </c>
    </row>
    <row r="160" spans="1:20" ht="30.95" customHeight="1" x14ac:dyDescent="0.25">
      <c r="A160" s="37">
        <v>145</v>
      </c>
      <c r="B160" s="97" t="s">
        <v>170</v>
      </c>
      <c r="C160" s="99">
        <v>273504002183</v>
      </c>
      <c r="D160" s="98" t="s">
        <v>177</v>
      </c>
      <c r="E160" s="34">
        <f t="shared" si="14"/>
        <v>1548</v>
      </c>
      <c r="F160" s="35">
        <v>1548</v>
      </c>
      <c r="G160" s="36">
        <v>0</v>
      </c>
      <c r="H160" s="34">
        <f t="shared" si="15"/>
        <v>1598</v>
      </c>
      <c r="I160" s="35">
        <f>VLOOKUP($C160,[1]IE!$B$5:$AC$216,27,0)</f>
        <v>1558</v>
      </c>
      <c r="J160" s="35">
        <f>VLOOKUP($C160,[1]IE!$B$5:$AC$216,28,0)</f>
        <v>40</v>
      </c>
      <c r="K160" s="109">
        <f t="shared" si="16"/>
        <v>10</v>
      </c>
      <c r="L160" s="152">
        <f t="shared" si="17"/>
        <v>6.4599483204134363E-3</v>
      </c>
      <c r="M160" s="109">
        <f>+J160-G160</f>
        <v>40</v>
      </c>
      <c r="N160" s="119"/>
      <c r="O160" s="124">
        <f t="shared" si="18"/>
        <v>50</v>
      </c>
      <c r="P160" s="103">
        <f t="shared" si="19"/>
        <v>3.2299741602067181E-2</v>
      </c>
      <c r="Q160" s="181"/>
      <c r="R160" s="34">
        <v>1598</v>
      </c>
      <c r="S160" s="126">
        <f t="shared" si="20"/>
        <v>0</v>
      </c>
    </row>
    <row r="161" spans="1:19" ht="30.95" customHeight="1" x14ac:dyDescent="0.25">
      <c r="A161" s="37">
        <v>146</v>
      </c>
      <c r="B161" s="114" t="s">
        <v>170</v>
      </c>
      <c r="C161" s="115">
        <v>273504002191</v>
      </c>
      <c r="D161" s="116" t="s">
        <v>178</v>
      </c>
      <c r="E161" s="34">
        <f t="shared" si="14"/>
        <v>771</v>
      </c>
      <c r="F161" s="35">
        <v>771</v>
      </c>
      <c r="G161" s="36">
        <v>0</v>
      </c>
      <c r="H161" s="34">
        <f t="shared" si="15"/>
        <v>759</v>
      </c>
      <c r="I161" s="35">
        <f>VLOOKUP($C161,[1]IE!$B$5:$AC$216,27,0)</f>
        <v>759</v>
      </c>
      <c r="J161" s="35">
        <f>VLOOKUP($C161,[1]IE!$B$5:$AC$216,28,0)</f>
        <v>0</v>
      </c>
      <c r="K161" s="109">
        <f t="shared" si="16"/>
        <v>-12</v>
      </c>
      <c r="L161" s="133">
        <f t="shared" si="17"/>
        <v>-1.556420233463035E-2</v>
      </c>
      <c r="M161" s="109"/>
      <c r="N161" s="119"/>
      <c r="O161" s="124">
        <f t="shared" si="18"/>
        <v>-12</v>
      </c>
      <c r="P161" s="112">
        <f t="shared" si="19"/>
        <v>-1.556420233463035E-2</v>
      </c>
      <c r="Q161" s="181"/>
      <c r="R161" s="34">
        <v>761</v>
      </c>
      <c r="S161" s="126">
        <f t="shared" si="20"/>
        <v>-2</v>
      </c>
    </row>
    <row r="162" spans="1:19" ht="30.95" customHeight="1" x14ac:dyDescent="0.25">
      <c r="A162" s="37">
        <v>147</v>
      </c>
      <c r="B162" s="114" t="s">
        <v>179</v>
      </c>
      <c r="C162" s="115">
        <v>273270000181</v>
      </c>
      <c r="D162" s="116" t="s">
        <v>180</v>
      </c>
      <c r="E162" s="34">
        <f t="shared" si="14"/>
        <v>230</v>
      </c>
      <c r="F162" s="35">
        <v>230</v>
      </c>
      <c r="G162" s="36">
        <v>0</v>
      </c>
      <c r="H162" s="34">
        <f t="shared" si="15"/>
        <v>227</v>
      </c>
      <c r="I162" s="35">
        <f>VLOOKUP($C162,[1]IE!$B$5:$AC$216,27,0)</f>
        <v>227</v>
      </c>
      <c r="J162" s="35">
        <f>VLOOKUP($C162,[1]IE!$B$5:$AC$216,28,0)</f>
        <v>0</v>
      </c>
      <c r="K162" s="109">
        <f t="shared" si="16"/>
        <v>-3</v>
      </c>
      <c r="L162" s="133">
        <f t="shared" si="17"/>
        <v>-1.3043478260869565E-2</v>
      </c>
      <c r="M162" s="109"/>
      <c r="N162" s="119"/>
      <c r="O162" s="124">
        <f t="shared" si="18"/>
        <v>-3</v>
      </c>
      <c r="P162" s="112">
        <f t="shared" si="19"/>
        <v>-1.3043478260869565E-2</v>
      </c>
      <c r="Q162" s="181"/>
      <c r="R162" s="34">
        <v>227</v>
      </c>
      <c r="S162" s="126">
        <f t="shared" si="20"/>
        <v>0</v>
      </c>
    </row>
    <row r="163" spans="1:19" ht="30.95" customHeight="1" x14ac:dyDescent="0.25">
      <c r="A163" s="37">
        <v>148</v>
      </c>
      <c r="B163" s="41" t="s">
        <v>179</v>
      </c>
      <c r="C163" s="38">
        <v>273270000408</v>
      </c>
      <c r="D163" s="39" t="s">
        <v>181</v>
      </c>
      <c r="E163" s="34">
        <f t="shared" si="14"/>
        <v>1458</v>
      </c>
      <c r="F163" s="35">
        <v>1399</v>
      </c>
      <c r="G163" s="36">
        <v>59</v>
      </c>
      <c r="H163" s="34">
        <f t="shared" si="15"/>
        <v>1429</v>
      </c>
      <c r="I163" s="35">
        <f>VLOOKUP($C163,[1]IE!$B$5:$AC$216,27,0)</f>
        <v>1352</v>
      </c>
      <c r="J163" s="35">
        <f>VLOOKUP($C163,[1]IE!$B$5:$AC$216,28,0)</f>
        <v>77</v>
      </c>
      <c r="K163" s="109">
        <f t="shared" si="16"/>
        <v>-47</v>
      </c>
      <c r="L163" s="132">
        <f t="shared" si="17"/>
        <v>-3.3595425303788423E-2</v>
      </c>
      <c r="M163" s="109">
        <f>+J163-G163</f>
        <v>18</v>
      </c>
      <c r="N163" s="135">
        <f>+M163/G163</f>
        <v>0.30508474576271188</v>
      </c>
      <c r="O163" s="124">
        <f t="shared" si="18"/>
        <v>-29</v>
      </c>
      <c r="P163" s="113">
        <f t="shared" si="19"/>
        <v>-1.9890260631001373E-2</v>
      </c>
      <c r="Q163" s="181"/>
      <c r="R163" s="34">
        <v>1434</v>
      </c>
      <c r="S163" s="126">
        <f t="shared" si="20"/>
        <v>-5</v>
      </c>
    </row>
    <row r="164" spans="1:19" ht="30.95" customHeight="1" x14ac:dyDescent="0.25">
      <c r="A164" s="37">
        <v>149</v>
      </c>
      <c r="B164" s="114" t="s">
        <v>182</v>
      </c>
      <c r="C164" s="115">
        <v>173547000015</v>
      </c>
      <c r="D164" s="116" t="s">
        <v>183</v>
      </c>
      <c r="E164" s="34">
        <f t="shared" si="14"/>
        <v>500</v>
      </c>
      <c r="F164" s="35">
        <v>500</v>
      </c>
      <c r="G164" s="36">
        <v>0</v>
      </c>
      <c r="H164" s="34">
        <f t="shared" si="15"/>
        <v>492</v>
      </c>
      <c r="I164" s="35">
        <f>VLOOKUP($C164,[1]IE!$B$5:$AC$216,27,0)</f>
        <v>492</v>
      </c>
      <c r="J164" s="35">
        <f>VLOOKUP($C164,[1]IE!$B$5:$AC$216,28,0)</f>
        <v>0</v>
      </c>
      <c r="K164" s="109">
        <f t="shared" si="16"/>
        <v>-8</v>
      </c>
      <c r="L164" s="133">
        <f t="shared" si="17"/>
        <v>-1.6E-2</v>
      </c>
      <c r="M164" s="109"/>
      <c r="N164" s="119"/>
      <c r="O164" s="124">
        <f t="shared" si="18"/>
        <v>-8</v>
      </c>
      <c r="P164" s="112">
        <f t="shared" si="19"/>
        <v>-1.6E-2</v>
      </c>
      <c r="Q164" s="181"/>
      <c r="R164" s="34">
        <v>492</v>
      </c>
      <c r="S164" s="126">
        <f t="shared" si="20"/>
        <v>0</v>
      </c>
    </row>
    <row r="165" spans="1:19" ht="30.95" customHeight="1" x14ac:dyDescent="0.25">
      <c r="A165" s="37">
        <v>150</v>
      </c>
      <c r="B165" s="97" t="s">
        <v>182</v>
      </c>
      <c r="C165" s="99">
        <v>273547000192</v>
      </c>
      <c r="D165" s="98" t="s">
        <v>184</v>
      </c>
      <c r="E165" s="34">
        <f t="shared" si="14"/>
        <v>474</v>
      </c>
      <c r="F165" s="35">
        <v>474</v>
      </c>
      <c r="G165" s="36">
        <v>0</v>
      </c>
      <c r="H165" s="34">
        <f t="shared" si="15"/>
        <v>480</v>
      </c>
      <c r="I165" s="35">
        <f>VLOOKUP($C165,[1]IE!$B$5:$AC$216,27,0)</f>
        <v>480</v>
      </c>
      <c r="J165" s="35">
        <f>VLOOKUP($C165,[1]IE!$B$5:$AC$216,28,0)</f>
        <v>0</v>
      </c>
      <c r="K165" s="109">
        <f t="shared" si="16"/>
        <v>6</v>
      </c>
      <c r="L165" s="152">
        <f t="shared" si="17"/>
        <v>1.2658227848101266E-2</v>
      </c>
      <c r="M165" s="109"/>
      <c r="N165" s="119"/>
      <c r="O165" s="124">
        <f t="shared" si="18"/>
        <v>6</v>
      </c>
      <c r="P165" s="103">
        <f t="shared" si="19"/>
        <v>1.2658227848101266E-2</v>
      </c>
      <c r="Q165" s="181"/>
      <c r="R165" s="34">
        <v>480</v>
      </c>
      <c r="S165" s="126">
        <f t="shared" si="20"/>
        <v>0</v>
      </c>
    </row>
    <row r="166" spans="1:19" ht="30.95" customHeight="1" x14ac:dyDescent="0.25">
      <c r="A166" s="37">
        <v>151</v>
      </c>
      <c r="B166" s="114" t="s">
        <v>185</v>
      </c>
      <c r="C166" s="115">
        <v>173555000016</v>
      </c>
      <c r="D166" s="116" t="s">
        <v>186</v>
      </c>
      <c r="E166" s="34">
        <f t="shared" si="14"/>
        <v>773</v>
      </c>
      <c r="F166" s="35">
        <v>773</v>
      </c>
      <c r="G166" s="36">
        <v>0</v>
      </c>
      <c r="H166" s="34">
        <f t="shared" si="15"/>
        <v>762</v>
      </c>
      <c r="I166" s="35">
        <f>VLOOKUP($C166,[1]IE!$B$5:$AC$216,27,0)</f>
        <v>762</v>
      </c>
      <c r="J166" s="35">
        <f>VLOOKUP($C166,[1]IE!$B$5:$AC$216,28,0)</f>
        <v>0</v>
      </c>
      <c r="K166" s="109">
        <f t="shared" si="16"/>
        <v>-11</v>
      </c>
      <c r="L166" s="133">
        <f t="shared" si="17"/>
        <v>-1.4230271668822769E-2</v>
      </c>
      <c r="M166" s="109"/>
      <c r="N166" s="119"/>
      <c r="O166" s="124">
        <f t="shared" si="18"/>
        <v>-11</v>
      </c>
      <c r="P166" s="112">
        <f t="shared" si="19"/>
        <v>-1.4230271668822769E-2</v>
      </c>
      <c r="Q166" s="181"/>
      <c r="R166" s="34">
        <v>762</v>
      </c>
      <c r="S166" s="126">
        <f t="shared" si="20"/>
        <v>0</v>
      </c>
    </row>
    <row r="167" spans="1:19" ht="30.95" customHeight="1" x14ac:dyDescent="0.25">
      <c r="A167" s="37">
        <v>152</v>
      </c>
      <c r="B167" s="97" t="s">
        <v>185</v>
      </c>
      <c r="C167" s="99">
        <v>173555000601</v>
      </c>
      <c r="D167" s="98" t="s">
        <v>187</v>
      </c>
      <c r="E167" s="34">
        <f t="shared" si="14"/>
        <v>982</v>
      </c>
      <c r="F167" s="35">
        <v>918</v>
      </c>
      <c r="G167" s="36">
        <v>64</v>
      </c>
      <c r="H167" s="34">
        <f t="shared" si="15"/>
        <v>1081</v>
      </c>
      <c r="I167" s="35">
        <f>VLOOKUP($C167,[1]IE!$B$5:$AC$216,27,0)</f>
        <v>1063</v>
      </c>
      <c r="J167" s="35">
        <f>VLOOKUP($C167,[1]IE!$B$5:$AC$216,28,0)</f>
        <v>18</v>
      </c>
      <c r="K167" s="109">
        <f t="shared" si="16"/>
        <v>145</v>
      </c>
      <c r="L167" s="152">
        <f t="shared" si="17"/>
        <v>0.15795206971677561</v>
      </c>
      <c r="M167" s="109">
        <f>+J167-G167</f>
        <v>-46</v>
      </c>
      <c r="N167" s="129">
        <f>+M167/G167</f>
        <v>-0.71875</v>
      </c>
      <c r="O167" s="124">
        <f t="shared" si="18"/>
        <v>99</v>
      </c>
      <c r="P167" s="103">
        <f t="shared" si="19"/>
        <v>0.10081466395112017</v>
      </c>
      <c r="Q167" s="181"/>
      <c r="R167" s="34">
        <v>1089</v>
      </c>
      <c r="S167" s="126">
        <f t="shared" si="20"/>
        <v>-8</v>
      </c>
    </row>
    <row r="168" spans="1:19" ht="30.95" customHeight="1" x14ac:dyDescent="0.25">
      <c r="A168" s="37">
        <v>153</v>
      </c>
      <c r="B168" s="97" t="s">
        <v>185</v>
      </c>
      <c r="C168" s="99">
        <v>273555000029</v>
      </c>
      <c r="D168" s="98" t="s">
        <v>188</v>
      </c>
      <c r="E168" s="34">
        <f t="shared" si="14"/>
        <v>822</v>
      </c>
      <c r="F168" s="35">
        <v>822</v>
      </c>
      <c r="G168" s="36">
        <v>0</v>
      </c>
      <c r="H168" s="34">
        <f t="shared" si="15"/>
        <v>865</v>
      </c>
      <c r="I168" s="35">
        <f>VLOOKUP($C168,[1]IE!$B$5:$AC$216,27,0)</f>
        <v>865</v>
      </c>
      <c r="J168" s="35">
        <f>VLOOKUP($C168,[1]IE!$B$5:$AC$216,28,0)</f>
        <v>0</v>
      </c>
      <c r="K168" s="109">
        <f t="shared" si="16"/>
        <v>43</v>
      </c>
      <c r="L168" s="152">
        <f t="shared" si="17"/>
        <v>5.2311435523114354E-2</v>
      </c>
      <c r="M168" s="109"/>
      <c r="N168" s="119"/>
      <c r="O168" s="124">
        <f t="shared" si="18"/>
        <v>43</v>
      </c>
      <c r="P168" s="103">
        <f t="shared" si="19"/>
        <v>5.2311435523114354E-2</v>
      </c>
      <c r="Q168" s="181"/>
      <c r="R168" s="34">
        <v>868</v>
      </c>
      <c r="S168" s="126">
        <f t="shared" si="20"/>
        <v>-3</v>
      </c>
    </row>
    <row r="169" spans="1:19" ht="30.95" customHeight="1" x14ac:dyDescent="0.25">
      <c r="A169" s="37">
        <v>154</v>
      </c>
      <c r="B169" s="97" t="s">
        <v>185</v>
      </c>
      <c r="C169" s="99">
        <v>273555000169</v>
      </c>
      <c r="D169" s="98" t="s">
        <v>189</v>
      </c>
      <c r="E169" s="34">
        <f t="shared" si="14"/>
        <v>307</v>
      </c>
      <c r="F169" s="35">
        <v>272</v>
      </c>
      <c r="G169" s="36">
        <v>35</v>
      </c>
      <c r="H169" s="34">
        <f t="shared" si="15"/>
        <v>340</v>
      </c>
      <c r="I169" s="35">
        <f>VLOOKUP($C169,[1]IE!$B$5:$AC$216,27,0)</f>
        <v>282</v>
      </c>
      <c r="J169" s="35">
        <f>VLOOKUP($C169,[1]IE!$B$5:$AC$216,28,0)</f>
        <v>58</v>
      </c>
      <c r="K169" s="109">
        <f t="shared" si="16"/>
        <v>10</v>
      </c>
      <c r="L169" s="152">
        <f t="shared" si="17"/>
        <v>3.6764705882352942E-2</v>
      </c>
      <c r="M169" s="109">
        <f>+J169-G169</f>
        <v>23</v>
      </c>
      <c r="N169" s="135">
        <f>+M169/G169</f>
        <v>0.65714285714285714</v>
      </c>
      <c r="O169" s="124">
        <f t="shared" si="18"/>
        <v>33</v>
      </c>
      <c r="P169" s="103">
        <f t="shared" si="19"/>
        <v>0.10749185667752444</v>
      </c>
      <c r="Q169" s="181"/>
      <c r="R169" s="34">
        <v>338</v>
      </c>
      <c r="S169" s="126">
        <f t="shared" si="20"/>
        <v>2</v>
      </c>
    </row>
    <row r="170" spans="1:19" ht="30.95" customHeight="1" x14ac:dyDescent="0.25">
      <c r="A170" s="37">
        <v>155</v>
      </c>
      <c r="B170" s="114" t="s">
        <v>185</v>
      </c>
      <c r="C170" s="115">
        <v>273555000185</v>
      </c>
      <c r="D170" s="116" t="s">
        <v>190</v>
      </c>
      <c r="E170" s="34">
        <f t="shared" si="14"/>
        <v>661</v>
      </c>
      <c r="F170" s="35">
        <v>661</v>
      </c>
      <c r="G170" s="36">
        <v>0</v>
      </c>
      <c r="H170" s="34">
        <f t="shared" si="15"/>
        <v>650</v>
      </c>
      <c r="I170" s="35">
        <f>VLOOKUP($C170,[1]IE!$B$5:$AC$216,27,0)</f>
        <v>650</v>
      </c>
      <c r="J170" s="35">
        <f>VLOOKUP($C170,[1]IE!$B$5:$AC$216,28,0)</f>
        <v>0</v>
      </c>
      <c r="K170" s="109">
        <f t="shared" si="16"/>
        <v>-11</v>
      </c>
      <c r="L170" s="133">
        <f t="shared" si="17"/>
        <v>-1.6641452344931921E-2</v>
      </c>
      <c r="M170" s="109"/>
      <c r="N170" s="119"/>
      <c r="O170" s="124">
        <f t="shared" si="18"/>
        <v>-11</v>
      </c>
      <c r="P170" s="112">
        <f t="shared" si="19"/>
        <v>-1.6641452344931921E-2</v>
      </c>
      <c r="Q170" s="181"/>
      <c r="R170" s="34">
        <v>647</v>
      </c>
      <c r="S170" s="126">
        <f t="shared" si="20"/>
        <v>3</v>
      </c>
    </row>
    <row r="171" spans="1:19" ht="30.95" customHeight="1" x14ac:dyDescent="0.25">
      <c r="A171" s="37">
        <v>156</v>
      </c>
      <c r="B171" s="97" t="s">
        <v>185</v>
      </c>
      <c r="C171" s="99">
        <v>273555000398</v>
      </c>
      <c r="D171" s="98" t="s">
        <v>283</v>
      </c>
      <c r="E171" s="34">
        <f t="shared" si="14"/>
        <v>720</v>
      </c>
      <c r="F171" s="35">
        <v>720</v>
      </c>
      <c r="G171" s="36">
        <v>0</v>
      </c>
      <c r="H171" s="34">
        <f t="shared" si="15"/>
        <v>776</v>
      </c>
      <c r="I171" s="35">
        <f>VLOOKUP($C171,[1]IE!$B$5:$AC$216,27,0)</f>
        <v>776</v>
      </c>
      <c r="J171" s="35">
        <f>VLOOKUP($C171,[1]IE!$B$5:$AC$216,28,0)</f>
        <v>0</v>
      </c>
      <c r="K171" s="109">
        <f t="shared" si="16"/>
        <v>56</v>
      </c>
      <c r="L171" s="152">
        <f t="shared" si="17"/>
        <v>7.7777777777777779E-2</v>
      </c>
      <c r="M171" s="109"/>
      <c r="N171" s="119"/>
      <c r="O171" s="124">
        <f t="shared" si="18"/>
        <v>56</v>
      </c>
      <c r="P171" s="103">
        <f t="shared" si="19"/>
        <v>7.7777777777777779E-2</v>
      </c>
      <c r="Q171" s="181"/>
      <c r="R171" s="34">
        <v>779</v>
      </c>
      <c r="S171" s="126">
        <f t="shared" si="20"/>
        <v>-3</v>
      </c>
    </row>
    <row r="172" spans="1:19" ht="30.95" customHeight="1" x14ac:dyDescent="0.25">
      <c r="A172" s="37">
        <v>157</v>
      </c>
      <c r="B172" s="97" t="s">
        <v>185</v>
      </c>
      <c r="C172" s="99">
        <v>273555000754</v>
      </c>
      <c r="D172" s="188" t="s">
        <v>38</v>
      </c>
      <c r="E172" s="34">
        <f t="shared" si="14"/>
        <v>1272</v>
      </c>
      <c r="F172" s="35">
        <v>1208</v>
      </c>
      <c r="G172" s="36">
        <v>64</v>
      </c>
      <c r="H172" s="34">
        <f t="shared" si="15"/>
        <v>1382</v>
      </c>
      <c r="I172" s="35">
        <f>VLOOKUP($C172,[1]IE!$B$5:$AC$216,27,0)</f>
        <v>1268</v>
      </c>
      <c r="J172" s="35">
        <f>VLOOKUP($C172,[1]IE!$B$5:$AC$216,28,0)</f>
        <v>114</v>
      </c>
      <c r="K172" s="109">
        <f t="shared" si="16"/>
        <v>60</v>
      </c>
      <c r="L172" s="152">
        <f t="shared" si="17"/>
        <v>4.9668874172185427E-2</v>
      </c>
      <c r="M172" s="109">
        <f>+J172-G172</f>
        <v>50</v>
      </c>
      <c r="N172" s="135">
        <f>+M172/G172</f>
        <v>0.78125</v>
      </c>
      <c r="O172" s="124">
        <f t="shared" si="18"/>
        <v>110</v>
      </c>
      <c r="P172" s="103">
        <f t="shared" si="19"/>
        <v>8.6477987421383642E-2</v>
      </c>
      <c r="Q172" s="181"/>
      <c r="R172" s="34">
        <v>1377</v>
      </c>
      <c r="S172" s="126">
        <f t="shared" si="20"/>
        <v>5</v>
      </c>
    </row>
    <row r="173" spans="1:19" ht="30.95" customHeight="1" x14ac:dyDescent="0.25">
      <c r="A173" s="37">
        <v>158</v>
      </c>
      <c r="B173" s="97" t="s">
        <v>185</v>
      </c>
      <c r="C173" s="99">
        <v>273555000924</v>
      </c>
      <c r="D173" s="98" t="s">
        <v>191</v>
      </c>
      <c r="E173" s="34">
        <f t="shared" si="14"/>
        <v>1062</v>
      </c>
      <c r="F173" s="35">
        <v>932</v>
      </c>
      <c r="G173" s="36">
        <v>130</v>
      </c>
      <c r="H173" s="34">
        <f t="shared" si="15"/>
        <v>1057</v>
      </c>
      <c r="I173" s="35">
        <f>VLOOKUP($C173,[1]IE!$B$5:$AC$216,27,0)</f>
        <v>943</v>
      </c>
      <c r="J173" s="35">
        <f>VLOOKUP($C173,[1]IE!$B$5:$AC$216,28,0)</f>
        <v>114</v>
      </c>
      <c r="K173" s="109">
        <f t="shared" si="16"/>
        <v>11</v>
      </c>
      <c r="L173" s="152">
        <f t="shared" si="17"/>
        <v>1.1802575107296138E-2</v>
      </c>
      <c r="M173" s="109">
        <f>+J173-G173</f>
        <v>-16</v>
      </c>
      <c r="N173" s="185">
        <f>+M173/G173</f>
        <v>-0.12307692307692308</v>
      </c>
      <c r="O173" s="124">
        <f t="shared" si="18"/>
        <v>-5</v>
      </c>
      <c r="P173" s="112">
        <f t="shared" si="19"/>
        <v>-4.7080979284369112E-3</v>
      </c>
      <c r="Q173" s="181"/>
      <c r="R173" s="34">
        <v>1058</v>
      </c>
      <c r="S173" s="126">
        <f t="shared" si="20"/>
        <v>-1</v>
      </c>
    </row>
    <row r="174" spans="1:19" ht="30.95" customHeight="1" x14ac:dyDescent="0.25">
      <c r="A174" s="37">
        <v>159</v>
      </c>
      <c r="B174" s="97" t="s">
        <v>192</v>
      </c>
      <c r="C174" s="99">
        <v>173563000017</v>
      </c>
      <c r="D174" s="98" t="s">
        <v>193</v>
      </c>
      <c r="E174" s="34">
        <f t="shared" si="14"/>
        <v>1081</v>
      </c>
      <c r="F174" s="35">
        <v>1050</v>
      </c>
      <c r="G174" s="36">
        <v>31</v>
      </c>
      <c r="H174" s="34">
        <f t="shared" si="15"/>
        <v>1113</v>
      </c>
      <c r="I174" s="35">
        <f>VLOOKUP($C174,[1]IE!$B$5:$AC$216,27,0)</f>
        <v>1066</v>
      </c>
      <c r="J174" s="35">
        <f>VLOOKUP($C174,[1]IE!$B$5:$AC$216,28,0)</f>
        <v>47</v>
      </c>
      <c r="K174" s="109">
        <f t="shared" si="16"/>
        <v>16</v>
      </c>
      <c r="L174" s="152">
        <f t="shared" si="17"/>
        <v>1.5238095238095238E-2</v>
      </c>
      <c r="M174" s="109">
        <f>+J174-G174</f>
        <v>16</v>
      </c>
      <c r="N174" s="135">
        <f>+M174/G174</f>
        <v>0.5161290322580645</v>
      </c>
      <c r="O174" s="124">
        <f t="shared" si="18"/>
        <v>32</v>
      </c>
      <c r="P174" s="103">
        <f t="shared" si="19"/>
        <v>2.960222016651249E-2</v>
      </c>
      <c r="Q174" s="181"/>
      <c r="R174" s="34">
        <v>1113</v>
      </c>
      <c r="S174" s="126">
        <f t="shared" si="20"/>
        <v>0</v>
      </c>
    </row>
    <row r="175" spans="1:19" ht="30.95" customHeight="1" x14ac:dyDescent="0.25">
      <c r="A175" s="37">
        <v>160</v>
      </c>
      <c r="B175" s="114" t="s">
        <v>192</v>
      </c>
      <c r="C175" s="115">
        <v>273563000534</v>
      </c>
      <c r="D175" s="116" t="s">
        <v>194</v>
      </c>
      <c r="E175" s="34">
        <f t="shared" si="14"/>
        <v>370</v>
      </c>
      <c r="F175" s="35">
        <v>370</v>
      </c>
      <c r="G175" s="36">
        <v>0</v>
      </c>
      <c r="H175" s="34">
        <f t="shared" si="15"/>
        <v>363</v>
      </c>
      <c r="I175" s="35">
        <f>VLOOKUP($C175,[1]IE!$B$5:$AC$216,27,0)</f>
        <v>363</v>
      </c>
      <c r="J175" s="35">
        <f>VLOOKUP($C175,[1]IE!$B$5:$AC$216,28,0)</f>
        <v>0</v>
      </c>
      <c r="K175" s="109">
        <f t="shared" si="16"/>
        <v>-7</v>
      </c>
      <c r="L175" s="133">
        <f t="shared" si="17"/>
        <v>-1.891891891891892E-2</v>
      </c>
      <c r="M175" s="109"/>
      <c r="N175" s="119"/>
      <c r="O175" s="124">
        <f t="shared" si="18"/>
        <v>-7</v>
      </c>
      <c r="P175" s="113">
        <f t="shared" si="19"/>
        <v>-1.891891891891892E-2</v>
      </c>
      <c r="Q175" s="181"/>
      <c r="R175" s="34">
        <v>362</v>
      </c>
      <c r="S175" s="126">
        <f t="shared" si="20"/>
        <v>1</v>
      </c>
    </row>
    <row r="176" spans="1:19" ht="30.95" customHeight="1" x14ac:dyDescent="0.25">
      <c r="A176" s="37">
        <v>161</v>
      </c>
      <c r="B176" s="97" t="s">
        <v>192</v>
      </c>
      <c r="C176" s="99">
        <v>273563000615</v>
      </c>
      <c r="D176" s="98" t="s">
        <v>195</v>
      </c>
      <c r="E176" s="34">
        <f t="shared" si="14"/>
        <v>242</v>
      </c>
      <c r="F176" s="35">
        <v>242</v>
      </c>
      <c r="G176" s="36">
        <v>0</v>
      </c>
      <c r="H176" s="34">
        <f t="shared" si="15"/>
        <v>247</v>
      </c>
      <c r="I176" s="35">
        <f>VLOOKUP($C176,[1]IE!$B$5:$AC$216,27,0)</f>
        <v>247</v>
      </c>
      <c r="J176" s="35">
        <f>VLOOKUP($C176,[1]IE!$B$5:$AC$216,28,0)</f>
        <v>0</v>
      </c>
      <c r="K176" s="109">
        <f t="shared" si="16"/>
        <v>5</v>
      </c>
      <c r="L176" s="152">
        <f t="shared" si="17"/>
        <v>2.0661157024793389E-2</v>
      </c>
      <c r="M176" s="109"/>
      <c r="N176" s="119"/>
      <c r="O176" s="124">
        <f t="shared" si="18"/>
        <v>5</v>
      </c>
      <c r="P176" s="103">
        <f t="shared" si="19"/>
        <v>2.0661157024793389E-2</v>
      </c>
      <c r="Q176" s="181"/>
      <c r="R176" s="34">
        <v>247</v>
      </c>
      <c r="S176" s="126">
        <f t="shared" si="20"/>
        <v>0</v>
      </c>
    </row>
    <row r="177" spans="1:19" ht="30.95" customHeight="1" x14ac:dyDescent="0.25">
      <c r="A177" s="37">
        <v>162</v>
      </c>
      <c r="B177" s="97" t="s">
        <v>196</v>
      </c>
      <c r="C177" s="99">
        <v>173585000100</v>
      </c>
      <c r="D177" s="98" t="s">
        <v>197</v>
      </c>
      <c r="E177" s="34">
        <f t="shared" si="14"/>
        <v>2191</v>
      </c>
      <c r="F177" s="35">
        <v>2051</v>
      </c>
      <c r="G177" s="36">
        <v>140</v>
      </c>
      <c r="H177" s="34">
        <f t="shared" si="15"/>
        <v>2229</v>
      </c>
      <c r="I177" s="35">
        <f>VLOOKUP($C177,[1]IE!$B$5:$AC$216,27,0)</f>
        <v>2063</v>
      </c>
      <c r="J177" s="35">
        <f>VLOOKUP($C177,[1]IE!$B$5:$AC$216,28,0)</f>
        <v>166</v>
      </c>
      <c r="K177" s="109">
        <f t="shared" si="16"/>
        <v>12</v>
      </c>
      <c r="L177" s="152">
        <f t="shared" si="17"/>
        <v>5.8508044856167727E-3</v>
      </c>
      <c r="M177" s="109">
        <f>+J177-G177</f>
        <v>26</v>
      </c>
      <c r="N177" s="135">
        <f>+M177/G177</f>
        <v>0.18571428571428572</v>
      </c>
      <c r="O177" s="124">
        <f t="shared" si="18"/>
        <v>38</v>
      </c>
      <c r="P177" s="137">
        <f t="shared" si="19"/>
        <v>1.7343678685531719E-2</v>
      </c>
      <c r="Q177" s="181"/>
      <c r="R177" s="34">
        <v>2212</v>
      </c>
      <c r="S177" s="126">
        <f t="shared" si="20"/>
        <v>17</v>
      </c>
    </row>
    <row r="178" spans="1:19" ht="30.95" customHeight="1" x14ac:dyDescent="0.25">
      <c r="A178" s="37">
        <v>163</v>
      </c>
      <c r="B178" s="46" t="s">
        <v>196</v>
      </c>
      <c r="C178" s="47">
        <v>273585000082</v>
      </c>
      <c r="D178" s="48" t="s">
        <v>198</v>
      </c>
      <c r="E178" s="34">
        <f t="shared" si="14"/>
        <v>611</v>
      </c>
      <c r="F178" s="35">
        <v>611</v>
      </c>
      <c r="G178" s="36">
        <v>0</v>
      </c>
      <c r="H178" s="34">
        <f t="shared" si="15"/>
        <v>559</v>
      </c>
      <c r="I178" s="35">
        <f>VLOOKUP($C178,[1]IE!$B$5:$AC$216,27,0)</f>
        <v>559</v>
      </c>
      <c r="J178" s="35">
        <f>VLOOKUP($C178,[1]IE!$B$5:$AC$216,28,0)</f>
        <v>0</v>
      </c>
      <c r="K178" s="109">
        <f t="shared" si="16"/>
        <v>-52</v>
      </c>
      <c r="L178" s="151">
        <f t="shared" si="17"/>
        <v>-8.5106382978723402E-2</v>
      </c>
      <c r="M178" s="109"/>
      <c r="N178" s="119"/>
      <c r="O178" s="124">
        <f t="shared" si="18"/>
        <v>-52</v>
      </c>
      <c r="P178" s="84">
        <f t="shared" si="19"/>
        <v>-8.5106382978723402E-2</v>
      </c>
      <c r="Q178" s="181"/>
      <c r="R178" s="34">
        <v>572</v>
      </c>
      <c r="S178" s="126">
        <f t="shared" si="20"/>
        <v>-13</v>
      </c>
    </row>
    <row r="179" spans="1:19" ht="30.95" customHeight="1" x14ac:dyDescent="0.25">
      <c r="A179" s="37">
        <v>164</v>
      </c>
      <c r="B179" s="41" t="s">
        <v>196</v>
      </c>
      <c r="C179" s="38">
        <v>273585000571</v>
      </c>
      <c r="D179" s="39" t="s">
        <v>199</v>
      </c>
      <c r="E179" s="34">
        <f t="shared" si="14"/>
        <v>272</v>
      </c>
      <c r="F179" s="35">
        <v>216</v>
      </c>
      <c r="G179" s="36">
        <v>56</v>
      </c>
      <c r="H179" s="34">
        <f t="shared" si="15"/>
        <v>207</v>
      </c>
      <c r="I179" s="35">
        <f>VLOOKUP($C179,[1]IE!$B$5:$AC$216,27,0)</f>
        <v>207</v>
      </c>
      <c r="J179" s="35">
        <f>VLOOKUP($C179,[1]IE!$B$5:$AC$216,28,0)</f>
        <v>0</v>
      </c>
      <c r="K179" s="109">
        <f t="shared" si="16"/>
        <v>-9</v>
      </c>
      <c r="L179" s="132">
        <f t="shared" si="17"/>
        <v>-4.1666666666666664E-2</v>
      </c>
      <c r="M179" s="109">
        <f>+J179-G179</f>
        <v>-56</v>
      </c>
      <c r="N179" s="129">
        <f>+M179/G179</f>
        <v>-1</v>
      </c>
      <c r="O179" s="124">
        <f t="shared" si="18"/>
        <v>-65</v>
      </c>
      <c r="P179" s="45">
        <f t="shared" si="19"/>
        <v>-0.23897058823529413</v>
      </c>
      <c r="Q179" s="181"/>
      <c r="R179" s="34">
        <v>208</v>
      </c>
      <c r="S179" s="126">
        <f t="shared" si="20"/>
        <v>-1</v>
      </c>
    </row>
    <row r="180" spans="1:19" ht="30.95" customHeight="1" x14ac:dyDescent="0.25">
      <c r="A180" s="37">
        <v>165</v>
      </c>
      <c r="B180" s="114" t="s">
        <v>196</v>
      </c>
      <c r="C180" s="115">
        <v>273585000864</v>
      </c>
      <c r="D180" s="116" t="s">
        <v>200</v>
      </c>
      <c r="E180" s="34">
        <f t="shared" si="14"/>
        <v>253</v>
      </c>
      <c r="F180" s="35">
        <v>253</v>
      </c>
      <c r="G180" s="36">
        <v>0</v>
      </c>
      <c r="H180" s="34">
        <f t="shared" si="15"/>
        <v>249</v>
      </c>
      <c r="I180" s="35">
        <f>VLOOKUP($C180,[1]IE!$B$5:$AC$216,27,0)</f>
        <v>249</v>
      </c>
      <c r="J180" s="35">
        <f>VLOOKUP($C180,[1]IE!$B$5:$AC$216,28,0)</f>
        <v>0</v>
      </c>
      <c r="K180" s="109">
        <f t="shared" si="16"/>
        <v>-4</v>
      </c>
      <c r="L180" s="133">
        <f t="shared" si="17"/>
        <v>-1.5810276679841896E-2</v>
      </c>
      <c r="M180" s="109"/>
      <c r="N180" s="119"/>
      <c r="O180" s="124">
        <f t="shared" si="18"/>
        <v>-4</v>
      </c>
      <c r="P180" s="112">
        <f t="shared" si="19"/>
        <v>-1.5810276679841896E-2</v>
      </c>
      <c r="Q180" s="181"/>
      <c r="R180" s="34">
        <v>249</v>
      </c>
      <c r="S180" s="126">
        <f t="shared" si="20"/>
        <v>0</v>
      </c>
    </row>
    <row r="181" spans="1:19" ht="30.95" customHeight="1" x14ac:dyDescent="0.25">
      <c r="A181" s="37">
        <v>166</v>
      </c>
      <c r="B181" s="97" t="s">
        <v>196</v>
      </c>
      <c r="C181" s="99">
        <v>273585000996</v>
      </c>
      <c r="D181" s="98" t="s">
        <v>201</v>
      </c>
      <c r="E181" s="34">
        <f t="shared" si="14"/>
        <v>442</v>
      </c>
      <c r="F181" s="35">
        <v>442</v>
      </c>
      <c r="G181" s="36">
        <v>0</v>
      </c>
      <c r="H181" s="34">
        <f t="shared" si="15"/>
        <v>453</v>
      </c>
      <c r="I181" s="35">
        <f>VLOOKUP($C181,[1]IE!$B$5:$AC$216,27,0)</f>
        <v>453</v>
      </c>
      <c r="J181" s="35">
        <f>VLOOKUP($C181,[1]IE!$B$5:$AC$216,28,0)</f>
        <v>0</v>
      </c>
      <c r="K181" s="109">
        <f t="shared" si="16"/>
        <v>11</v>
      </c>
      <c r="L181" s="152">
        <f t="shared" si="17"/>
        <v>2.4886877828054297E-2</v>
      </c>
      <c r="M181" s="109"/>
      <c r="N181" s="119"/>
      <c r="O181" s="124">
        <f t="shared" si="18"/>
        <v>11</v>
      </c>
      <c r="P181" s="103">
        <f t="shared" si="19"/>
        <v>2.4886877828054297E-2</v>
      </c>
      <c r="Q181" s="181"/>
      <c r="R181" s="34">
        <v>452</v>
      </c>
      <c r="S181" s="126">
        <f t="shared" si="20"/>
        <v>1</v>
      </c>
    </row>
    <row r="182" spans="1:19" ht="30.95" customHeight="1" x14ac:dyDescent="0.25">
      <c r="A182" s="37">
        <v>167</v>
      </c>
      <c r="B182" s="114" t="s">
        <v>202</v>
      </c>
      <c r="C182" s="115">
        <v>173616000022</v>
      </c>
      <c r="D182" s="116" t="s">
        <v>203</v>
      </c>
      <c r="E182" s="34">
        <f t="shared" si="14"/>
        <v>818</v>
      </c>
      <c r="F182" s="35">
        <v>818</v>
      </c>
      <c r="G182" s="36">
        <v>0</v>
      </c>
      <c r="H182" s="34">
        <f t="shared" si="15"/>
        <v>812</v>
      </c>
      <c r="I182" s="35">
        <f>VLOOKUP($C182,[1]IE!$B$5:$AC$216,27,0)</f>
        <v>812</v>
      </c>
      <c r="J182" s="35">
        <f>VLOOKUP($C182,[1]IE!$B$5:$AC$216,28,0)</f>
        <v>0</v>
      </c>
      <c r="K182" s="109">
        <f t="shared" si="16"/>
        <v>-6</v>
      </c>
      <c r="L182" s="133">
        <f t="shared" si="17"/>
        <v>-7.3349633251833741E-3</v>
      </c>
      <c r="M182" s="109"/>
      <c r="N182" s="119"/>
      <c r="O182" s="124">
        <f t="shared" si="18"/>
        <v>-6</v>
      </c>
      <c r="P182" s="112">
        <f t="shared" si="19"/>
        <v>-7.3349633251833741E-3</v>
      </c>
      <c r="Q182" s="181"/>
      <c r="R182" s="34">
        <v>826</v>
      </c>
      <c r="S182" s="126">
        <f t="shared" si="20"/>
        <v>-14</v>
      </c>
    </row>
    <row r="183" spans="1:19" ht="30.95" customHeight="1" x14ac:dyDescent="0.25">
      <c r="A183" s="37">
        <v>168</v>
      </c>
      <c r="B183" s="41" t="s">
        <v>202</v>
      </c>
      <c r="C183" s="38">
        <v>173616000278</v>
      </c>
      <c r="D183" s="39" t="s">
        <v>124</v>
      </c>
      <c r="E183" s="34">
        <f t="shared" si="14"/>
        <v>1040</v>
      </c>
      <c r="F183" s="35">
        <v>981</v>
      </c>
      <c r="G183" s="36">
        <v>59</v>
      </c>
      <c r="H183" s="34">
        <f t="shared" si="15"/>
        <v>1001</v>
      </c>
      <c r="I183" s="35">
        <f>VLOOKUP($C183,[1]IE!$B$5:$AC$216,27,0)</f>
        <v>944</v>
      </c>
      <c r="J183" s="35">
        <f>VLOOKUP($C183,[1]IE!$B$5:$AC$216,28,0)</f>
        <v>57</v>
      </c>
      <c r="K183" s="109">
        <f t="shared" si="16"/>
        <v>-37</v>
      </c>
      <c r="L183" s="132">
        <f t="shared" si="17"/>
        <v>-3.7716615698267071E-2</v>
      </c>
      <c r="M183" s="109">
        <f>+J183-G183</f>
        <v>-2</v>
      </c>
      <c r="N183" s="134">
        <f>+M183/G183</f>
        <v>-3.3898305084745763E-2</v>
      </c>
      <c r="O183" s="124">
        <f t="shared" si="18"/>
        <v>-39</v>
      </c>
      <c r="P183" s="40">
        <f t="shared" si="19"/>
        <v>-3.7499999999999999E-2</v>
      </c>
      <c r="Q183" s="181"/>
      <c r="R183" s="34">
        <v>1039</v>
      </c>
      <c r="S183" s="126">
        <f t="shared" si="20"/>
        <v>-38</v>
      </c>
    </row>
    <row r="184" spans="1:19" ht="30.95" customHeight="1" x14ac:dyDescent="0.25">
      <c r="A184" s="37">
        <v>169</v>
      </c>
      <c r="B184" s="46" t="s">
        <v>202</v>
      </c>
      <c r="C184" s="47">
        <v>273616000094</v>
      </c>
      <c r="D184" s="48" t="s">
        <v>204</v>
      </c>
      <c r="E184" s="34">
        <f t="shared" si="14"/>
        <v>400</v>
      </c>
      <c r="F184" s="35">
        <v>345</v>
      </c>
      <c r="G184" s="36">
        <v>55</v>
      </c>
      <c r="H184" s="34">
        <f t="shared" si="15"/>
        <v>350</v>
      </c>
      <c r="I184" s="35">
        <f>VLOOKUP($C184,[1]IE!$B$5:$AC$216,27,0)</f>
        <v>319</v>
      </c>
      <c r="J184" s="35">
        <f>VLOOKUP($C184,[1]IE!$B$5:$AC$216,28,0)</f>
        <v>31</v>
      </c>
      <c r="K184" s="109">
        <f t="shared" si="16"/>
        <v>-26</v>
      </c>
      <c r="L184" s="151">
        <f t="shared" si="17"/>
        <v>-7.5362318840579715E-2</v>
      </c>
      <c r="M184" s="109">
        <f>+J184-G184</f>
        <v>-24</v>
      </c>
      <c r="N184" s="129">
        <f>+M184/G184</f>
        <v>-0.43636363636363634</v>
      </c>
      <c r="O184" s="124">
        <f t="shared" si="18"/>
        <v>-50</v>
      </c>
      <c r="P184" s="45">
        <f t="shared" si="19"/>
        <v>-0.125</v>
      </c>
      <c r="Q184" s="181"/>
      <c r="R184" s="34">
        <v>359</v>
      </c>
      <c r="S184" s="126">
        <f t="shared" si="20"/>
        <v>-9</v>
      </c>
    </row>
    <row r="185" spans="1:19" ht="30.95" customHeight="1" x14ac:dyDescent="0.25">
      <c r="A185" s="37">
        <v>170</v>
      </c>
      <c r="B185" s="97" t="s">
        <v>202</v>
      </c>
      <c r="C185" s="99">
        <v>273616000141</v>
      </c>
      <c r="D185" s="98" t="s">
        <v>205</v>
      </c>
      <c r="E185" s="34">
        <f t="shared" si="14"/>
        <v>1324</v>
      </c>
      <c r="F185" s="35">
        <v>1324</v>
      </c>
      <c r="G185" s="36">
        <v>0</v>
      </c>
      <c r="H185" s="34">
        <f t="shared" si="15"/>
        <v>1574</v>
      </c>
      <c r="I185" s="35">
        <f>VLOOKUP($C185,[1]IE!$B$5:$AC$216,27,0)</f>
        <v>1419</v>
      </c>
      <c r="J185" s="35">
        <f>VLOOKUP($C185,[1]IE!$B$5:$AC$216,28,0)</f>
        <v>155</v>
      </c>
      <c r="K185" s="109">
        <f t="shared" si="16"/>
        <v>95</v>
      </c>
      <c r="L185" s="152">
        <f t="shared" si="17"/>
        <v>7.175226586102719E-2</v>
      </c>
      <c r="M185" s="109">
        <f>+J185-G185</f>
        <v>155</v>
      </c>
      <c r="N185" s="119"/>
      <c r="O185" s="124">
        <f t="shared" si="18"/>
        <v>250</v>
      </c>
      <c r="P185" s="137">
        <f t="shared" si="19"/>
        <v>0.18882175226586104</v>
      </c>
      <c r="Q185" s="181"/>
      <c r="R185" s="34">
        <v>1556</v>
      </c>
      <c r="S185" s="126">
        <f t="shared" si="20"/>
        <v>18</v>
      </c>
    </row>
    <row r="186" spans="1:19" ht="30.95" customHeight="1" x14ac:dyDescent="0.25">
      <c r="A186" s="37">
        <v>171</v>
      </c>
      <c r="B186" s="97" t="s">
        <v>202</v>
      </c>
      <c r="C186" s="99">
        <v>273616000302</v>
      </c>
      <c r="D186" s="98" t="s">
        <v>206</v>
      </c>
      <c r="E186" s="34">
        <f t="shared" si="14"/>
        <v>386</v>
      </c>
      <c r="F186" s="35">
        <v>386</v>
      </c>
      <c r="G186" s="36">
        <v>0</v>
      </c>
      <c r="H186" s="34">
        <f t="shared" si="15"/>
        <v>405</v>
      </c>
      <c r="I186" s="35">
        <f>VLOOKUP($C186,[1]IE!$B$5:$AC$216,27,0)</f>
        <v>405</v>
      </c>
      <c r="J186" s="35">
        <f>VLOOKUP($C186,[1]IE!$B$5:$AC$216,28,0)</f>
        <v>0</v>
      </c>
      <c r="K186" s="109">
        <f t="shared" si="16"/>
        <v>19</v>
      </c>
      <c r="L186" s="152">
        <f t="shared" si="17"/>
        <v>4.9222797927461141E-2</v>
      </c>
      <c r="M186" s="109"/>
      <c r="N186" s="119"/>
      <c r="O186" s="124">
        <f t="shared" si="18"/>
        <v>19</v>
      </c>
      <c r="P186" s="103">
        <f t="shared" si="19"/>
        <v>4.9222797927461141E-2</v>
      </c>
      <c r="Q186" s="181"/>
      <c r="R186" s="34">
        <v>405</v>
      </c>
      <c r="S186" s="126">
        <f t="shared" si="20"/>
        <v>0</v>
      </c>
    </row>
    <row r="187" spans="1:19" ht="30.95" customHeight="1" x14ac:dyDescent="0.25">
      <c r="A187" s="37">
        <v>172</v>
      </c>
      <c r="B187" s="114" t="s">
        <v>202</v>
      </c>
      <c r="C187" s="115">
        <v>273616000892</v>
      </c>
      <c r="D187" s="116" t="s">
        <v>207</v>
      </c>
      <c r="E187" s="34">
        <f t="shared" si="14"/>
        <v>605</v>
      </c>
      <c r="F187" s="35">
        <v>605</v>
      </c>
      <c r="G187" s="36">
        <v>0</v>
      </c>
      <c r="H187" s="34">
        <f t="shared" si="15"/>
        <v>636</v>
      </c>
      <c r="I187" s="35">
        <f>VLOOKUP($C187,[1]IE!$B$5:$AC$216,27,0)</f>
        <v>599</v>
      </c>
      <c r="J187" s="35">
        <f>VLOOKUP($C187,[1]IE!$B$5:$AC$216,28,0)</f>
        <v>37</v>
      </c>
      <c r="K187" s="109">
        <f t="shared" si="16"/>
        <v>-6</v>
      </c>
      <c r="L187" s="133">
        <f t="shared" si="17"/>
        <v>-9.9173553719008271E-3</v>
      </c>
      <c r="M187" s="109"/>
      <c r="N187" s="119"/>
      <c r="O187" s="124">
        <f t="shared" si="18"/>
        <v>31</v>
      </c>
      <c r="P187" s="103">
        <f t="shared" si="19"/>
        <v>5.1239669421487603E-2</v>
      </c>
      <c r="Q187" s="181"/>
      <c r="R187" s="34">
        <v>635</v>
      </c>
      <c r="S187" s="126">
        <f t="shared" si="20"/>
        <v>1</v>
      </c>
    </row>
    <row r="188" spans="1:19" ht="30.95" customHeight="1" x14ac:dyDescent="0.25">
      <c r="A188" s="37">
        <v>173</v>
      </c>
      <c r="B188" s="41" t="s">
        <v>202</v>
      </c>
      <c r="C188" s="38">
        <v>273616001902</v>
      </c>
      <c r="D188" s="39" t="s">
        <v>208</v>
      </c>
      <c r="E188" s="34">
        <f t="shared" si="14"/>
        <v>298</v>
      </c>
      <c r="F188" s="35">
        <v>298</v>
      </c>
      <c r="G188" s="36">
        <v>0</v>
      </c>
      <c r="H188" s="34">
        <f t="shared" si="15"/>
        <v>285</v>
      </c>
      <c r="I188" s="35">
        <f>VLOOKUP($C188,[1]IE!$B$5:$AC$216,27,0)</f>
        <v>285</v>
      </c>
      <c r="J188" s="35">
        <f>VLOOKUP($C188,[1]IE!$B$5:$AC$216,28,0)</f>
        <v>0</v>
      </c>
      <c r="K188" s="109">
        <f t="shared" si="16"/>
        <v>-13</v>
      </c>
      <c r="L188" s="132">
        <f t="shared" si="17"/>
        <v>-4.3624161073825503E-2</v>
      </c>
      <c r="M188" s="109"/>
      <c r="N188" s="119"/>
      <c r="O188" s="124">
        <f t="shared" si="18"/>
        <v>-13</v>
      </c>
      <c r="P188" s="85">
        <f t="shared" si="19"/>
        <v>-4.3624161073825503E-2</v>
      </c>
      <c r="Q188" s="181"/>
      <c r="R188" s="34">
        <v>284</v>
      </c>
      <c r="S188" s="126">
        <f t="shared" si="20"/>
        <v>1</v>
      </c>
    </row>
    <row r="189" spans="1:19" ht="30.95" customHeight="1" x14ac:dyDescent="0.25">
      <c r="A189" s="37">
        <v>174</v>
      </c>
      <c r="B189" s="114" t="s">
        <v>209</v>
      </c>
      <c r="C189" s="115">
        <v>273622000268</v>
      </c>
      <c r="D189" s="116" t="s">
        <v>210</v>
      </c>
      <c r="E189" s="34">
        <f t="shared" si="14"/>
        <v>383</v>
      </c>
      <c r="F189" s="35">
        <v>383</v>
      </c>
      <c r="G189" s="36">
        <v>0</v>
      </c>
      <c r="H189" s="34">
        <f t="shared" si="15"/>
        <v>390</v>
      </c>
      <c r="I189" s="35">
        <f>VLOOKUP($C189,[1]IE!$B$5:$AC$216,27,0)</f>
        <v>381</v>
      </c>
      <c r="J189" s="35">
        <f>VLOOKUP($C189,[1]IE!$B$5:$AC$216,28,0)</f>
        <v>9</v>
      </c>
      <c r="K189" s="109">
        <f t="shared" si="16"/>
        <v>-2</v>
      </c>
      <c r="L189" s="133">
        <f t="shared" si="17"/>
        <v>-5.2219321148825066E-3</v>
      </c>
      <c r="M189" s="109"/>
      <c r="N189" s="119"/>
      <c r="O189" s="124">
        <f t="shared" si="18"/>
        <v>7</v>
      </c>
      <c r="P189" s="103">
        <f t="shared" si="19"/>
        <v>1.8276762402088774E-2</v>
      </c>
      <c r="Q189" s="181"/>
      <c r="R189" s="34">
        <v>382</v>
      </c>
      <c r="S189" s="126">
        <f t="shared" si="20"/>
        <v>8</v>
      </c>
    </row>
    <row r="190" spans="1:19" ht="30.95" customHeight="1" x14ac:dyDescent="0.25">
      <c r="A190" s="37">
        <v>175</v>
      </c>
      <c r="B190" s="114" t="s">
        <v>209</v>
      </c>
      <c r="C190" s="115">
        <v>273622000683</v>
      </c>
      <c r="D190" s="116" t="s">
        <v>211</v>
      </c>
      <c r="E190" s="34">
        <f t="shared" si="14"/>
        <v>732</v>
      </c>
      <c r="F190" s="35">
        <v>704</v>
      </c>
      <c r="G190" s="36">
        <v>28</v>
      </c>
      <c r="H190" s="34">
        <f t="shared" si="15"/>
        <v>729</v>
      </c>
      <c r="I190" s="35">
        <f>VLOOKUP($C190,[1]IE!$B$5:$AC$216,27,0)</f>
        <v>701</v>
      </c>
      <c r="J190" s="35">
        <f>VLOOKUP($C190,[1]IE!$B$5:$AC$216,28,0)</f>
        <v>28</v>
      </c>
      <c r="K190" s="109">
        <f t="shared" si="16"/>
        <v>-3</v>
      </c>
      <c r="L190" s="133">
        <f t="shared" si="17"/>
        <v>-4.261363636363636E-3</v>
      </c>
      <c r="M190" s="109">
        <f>+J190-G190</f>
        <v>0</v>
      </c>
      <c r="N190" s="135">
        <f>+M190/G190</f>
        <v>0</v>
      </c>
      <c r="O190" s="124">
        <f t="shared" si="18"/>
        <v>-3</v>
      </c>
      <c r="P190" s="112">
        <f t="shared" si="19"/>
        <v>-4.0983606557377051E-3</v>
      </c>
      <c r="Q190" s="181"/>
      <c r="R190" s="34">
        <v>727</v>
      </c>
      <c r="S190" s="126">
        <f t="shared" si="20"/>
        <v>2</v>
      </c>
    </row>
    <row r="191" spans="1:19" ht="30.95" customHeight="1" x14ac:dyDescent="0.25">
      <c r="A191" s="37">
        <v>176</v>
      </c>
      <c r="B191" s="41" t="s">
        <v>212</v>
      </c>
      <c r="C191" s="38">
        <v>173624000015</v>
      </c>
      <c r="D191" s="39" t="s">
        <v>213</v>
      </c>
      <c r="E191" s="34">
        <f t="shared" si="14"/>
        <v>2187</v>
      </c>
      <c r="F191" s="35">
        <v>1819</v>
      </c>
      <c r="G191" s="36">
        <v>368</v>
      </c>
      <c r="H191" s="34">
        <f t="shared" si="15"/>
        <v>2035</v>
      </c>
      <c r="I191" s="35">
        <f>VLOOKUP($C191,[1]IE!$B$5:$AC$216,27,0)</f>
        <v>1755</v>
      </c>
      <c r="J191" s="35">
        <f>VLOOKUP($C191,[1]IE!$B$5:$AC$216,28,0)</f>
        <v>280</v>
      </c>
      <c r="K191" s="109">
        <f t="shared" si="16"/>
        <v>-64</v>
      </c>
      <c r="L191" s="132">
        <f t="shared" si="17"/>
        <v>-3.5184167124793844E-2</v>
      </c>
      <c r="M191" s="109">
        <f>+J191-G191</f>
        <v>-88</v>
      </c>
      <c r="N191" s="185">
        <f>+M191/G191</f>
        <v>-0.2391304347826087</v>
      </c>
      <c r="O191" s="124">
        <f t="shared" si="18"/>
        <v>-152</v>
      </c>
      <c r="P191" s="49">
        <f t="shared" si="19"/>
        <v>-6.9501600365797903E-2</v>
      </c>
      <c r="Q191" s="181"/>
      <c r="R191" s="34">
        <v>2035</v>
      </c>
      <c r="S191" s="126">
        <f t="shared" si="20"/>
        <v>0</v>
      </c>
    </row>
    <row r="192" spans="1:19" ht="30.95" customHeight="1" x14ac:dyDescent="0.25">
      <c r="A192" s="37">
        <v>177</v>
      </c>
      <c r="B192" s="97" t="s">
        <v>212</v>
      </c>
      <c r="C192" s="99">
        <v>173624001704</v>
      </c>
      <c r="D192" s="98" t="s">
        <v>214</v>
      </c>
      <c r="E192" s="34">
        <f t="shared" si="14"/>
        <v>529</v>
      </c>
      <c r="F192" s="35">
        <v>529</v>
      </c>
      <c r="G192" s="36">
        <v>0</v>
      </c>
      <c r="H192" s="34">
        <f t="shared" si="15"/>
        <v>542</v>
      </c>
      <c r="I192" s="35">
        <f>VLOOKUP($C192,[1]IE!$B$5:$AC$216,27,0)</f>
        <v>542</v>
      </c>
      <c r="J192" s="35">
        <f>VLOOKUP($C192,[1]IE!$B$5:$AC$216,28,0)</f>
        <v>0</v>
      </c>
      <c r="K192" s="109">
        <f t="shared" si="16"/>
        <v>13</v>
      </c>
      <c r="L192" s="152">
        <f t="shared" si="17"/>
        <v>2.4574669187145556E-2</v>
      </c>
      <c r="M192" s="109"/>
      <c r="N192" s="119"/>
      <c r="O192" s="124">
        <f t="shared" si="18"/>
        <v>13</v>
      </c>
      <c r="P192" s="103">
        <f t="shared" si="19"/>
        <v>2.4574669187145556E-2</v>
      </c>
      <c r="Q192" s="181"/>
      <c r="R192" s="34">
        <v>545</v>
      </c>
      <c r="S192" s="126">
        <f t="shared" si="20"/>
        <v>-3</v>
      </c>
    </row>
    <row r="193" spans="1:20" ht="30.95" customHeight="1" x14ac:dyDescent="0.25">
      <c r="A193" s="37">
        <v>178</v>
      </c>
      <c r="B193" s="46" t="s">
        <v>212</v>
      </c>
      <c r="C193" s="47">
        <v>273624000389</v>
      </c>
      <c r="D193" s="48" t="s">
        <v>215</v>
      </c>
      <c r="E193" s="34">
        <f t="shared" si="14"/>
        <v>490</v>
      </c>
      <c r="F193" s="35">
        <v>490</v>
      </c>
      <c r="G193" s="36">
        <v>0</v>
      </c>
      <c r="H193" s="34">
        <f t="shared" si="15"/>
        <v>464</v>
      </c>
      <c r="I193" s="35">
        <f>VLOOKUP($C193,[1]IE!$B$5:$AC$216,27,0)</f>
        <v>464</v>
      </c>
      <c r="J193" s="35">
        <f>VLOOKUP($C193,[1]IE!$B$5:$AC$216,28,0)</f>
        <v>0</v>
      </c>
      <c r="K193" s="109">
        <f t="shared" si="16"/>
        <v>-26</v>
      </c>
      <c r="L193" s="151">
        <f t="shared" si="17"/>
        <v>-5.3061224489795916E-2</v>
      </c>
      <c r="M193" s="109"/>
      <c r="N193" s="119"/>
      <c r="O193" s="124">
        <f t="shared" si="18"/>
        <v>-26</v>
      </c>
      <c r="P193" s="49">
        <f t="shared" si="19"/>
        <v>-5.3061224489795916E-2</v>
      </c>
      <c r="Q193" s="181"/>
      <c r="R193" s="34">
        <v>465</v>
      </c>
      <c r="S193" s="126">
        <f t="shared" si="20"/>
        <v>-1</v>
      </c>
    </row>
    <row r="194" spans="1:20" ht="30.95" customHeight="1" x14ac:dyDescent="0.25">
      <c r="A194" s="37">
        <v>179</v>
      </c>
      <c r="B194" s="41" t="s">
        <v>212</v>
      </c>
      <c r="C194" s="38">
        <v>273624000524</v>
      </c>
      <c r="D194" s="39" t="s">
        <v>216</v>
      </c>
      <c r="E194" s="34">
        <f t="shared" si="14"/>
        <v>479</v>
      </c>
      <c r="F194" s="35">
        <v>479</v>
      </c>
      <c r="G194" s="36">
        <v>0</v>
      </c>
      <c r="H194" s="34">
        <f t="shared" si="15"/>
        <v>469</v>
      </c>
      <c r="I194" s="35">
        <f>VLOOKUP($C194,[1]IE!$B$5:$AC$216,27,0)</f>
        <v>469</v>
      </c>
      <c r="J194" s="35">
        <f>VLOOKUP($C194,[1]IE!$B$5:$AC$216,28,0)</f>
        <v>0</v>
      </c>
      <c r="K194" s="109">
        <f t="shared" si="16"/>
        <v>-10</v>
      </c>
      <c r="L194" s="132">
        <f t="shared" si="17"/>
        <v>-2.0876826722338204E-2</v>
      </c>
      <c r="M194" s="109"/>
      <c r="N194" s="119"/>
      <c r="O194" s="124">
        <f t="shared" si="18"/>
        <v>-10</v>
      </c>
      <c r="P194" s="40">
        <f t="shared" si="19"/>
        <v>-2.0876826722338204E-2</v>
      </c>
      <c r="Q194" s="181"/>
      <c r="R194" s="34">
        <v>469</v>
      </c>
      <c r="S194" s="126">
        <f t="shared" si="20"/>
        <v>0</v>
      </c>
    </row>
    <row r="195" spans="1:20" ht="30.95" customHeight="1" x14ac:dyDescent="0.25">
      <c r="A195" s="37">
        <v>180</v>
      </c>
      <c r="B195" s="97" t="s">
        <v>212</v>
      </c>
      <c r="C195" s="99">
        <v>273624000541</v>
      </c>
      <c r="D195" s="98" t="s">
        <v>217</v>
      </c>
      <c r="E195" s="34">
        <f t="shared" si="14"/>
        <v>218</v>
      </c>
      <c r="F195" s="35">
        <v>218</v>
      </c>
      <c r="G195" s="36">
        <v>0</v>
      </c>
      <c r="H195" s="34">
        <f t="shared" si="15"/>
        <v>240</v>
      </c>
      <c r="I195" s="35">
        <f>VLOOKUP($C195,[1]IE!$B$5:$AC$216,27,0)</f>
        <v>240</v>
      </c>
      <c r="J195" s="35">
        <f>VLOOKUP($C195,[1]IE!$B$5:$AC$216,28,0)</f>
        <v>0</v>
      </c>
      <c r="K195" s="109">
        <f t="shared" si="16"/>
        <v>22</v>
      </c>
      <c r="L195" s="152">
        <f t="shared" si="17"/>
        <v>0.10091743119266056</v>
      </c>
      <c r="M195" s="109"/>
      <c r="N195" s="119"/>
      <c r="O195" s="124">
        <f t="shared" si="18"/>
        <v>22</v>
      </c>
      <c r="P195" s="103">
        <f t="shared" si="19"/>
        <v>0.10091743119266056</v>
      </c>
      <c r="Q195" s="181"/>
      <c r="R195" s="34">
        <v>239</v>
      </c>
      <c r="S195" s="126">
        <f t="shared" si="20"/>
        <v>1</v>
      </c>
      <c r="T195" s="50"/>
    </row>
    <row r="196" spans="1:20" ht="30.95" customHeight="1" x14ac:dyDescent="0.25">
      <c r="A196" s="37">
        <v>181</v>
      </c>
      <c r="B196" s="114" t="s">
        <v>212</v>
      </c>
      <c r="C196" s="193">
        <v>273624000583</v>
      </c>
      <c r="D196" s="116" t="s">
        <v>265</v>
      </c>
      <c r="E196" s="34">
        <f t="shared" si="14"/>
        <v>241</v>
      </c>
      <c r="F196" s="35">
        <v>241</v>
      </c>
      <c r="G196" s="36">
        <v>0</v>
      </c>
      <c r="H196" s="34">
        <f t="shared" si="15"/>
        <v>239</v>
      </c>
      <c r="I196" s="35">
        <f>VLOOKUP($C196,[1]IE!$B$5:$AC$216,27,0)</f>
        <v>239</v>
      </c>
      <c r="J196" s="35">
        <f>VLOOKUP($C196,[1]IE!$B$5:$AC$216,28,0)</f>
        <v>0</v>
      </c>
      <c r="K196" s="109">
        <f t="shared" si="16"/>
        <v>-2</v>
      </c>
      <c r="L196" s="133">
        <f t="shared" si="17"/>
        <v>-8.2987551867219917E-3</v>
      </c>
      <c r="M196" s="109"/>
      <c r="N196" s="119"/>
      <c r="O196" s="124">
        <f t="shared" si="18"/>
        <v>-2</v>
      </c>
      <c r="P196" s="112">
        <f t="shared" si="19"/>
        <v>-8.2987551867219917E-3</v>
      </c>
      <c r="Q196" s="181"/>
      <c r="R196" s="34">
        <v>238</v>
      </c>
      <c r="S196" s="126">
        <f t="shared" si="20"/>
        <v>1</v>
      </c>
    </row>
    <row r="197" spans="1:20" ht="30.95" customHeight="1" x14ac:dyDescent="0.25">
      <c r="A197" s="37">
        <v>182</v>
      </c>
      <c r="B197" s="41" t="s">
        <v>212</v>
      </c>
      <c r="C197" s="38">
        <v>273624001181</v>
      </c>
      <c r="D197" s="39" t="s">
        <v>218</v>
      </c>
      <c r="E197" s="34">
        <f t="shared" si="14"/>
        <v>428</v>
      </c>
      <c r="F197" s="35">
        <v>428</v>
      </c>
      <c r="G197" s="36">
        <v>0</v>
      </c>
      <c r="H197" s="34">
        <f t="shared" si="15"/>
        <v>414</v>
      </c>
      <c r="I197" s="35">
        <f>VLOOKUP($C197,[1]IE!$B$5:$AC$216,27,0)</f>
        <v>414</v>
      </c>
      <c r="J197" s="35">
        <f>VLOOKUP($C197,[1]IE!$B$5:$AC$216,28,0)</f>
        <v>0</v>
      </c>
      <c r="K197" s="109">
        <f t="shared" si="16"/>
        <v>-14</v>
      </c>
      <c r="L197" s="132">
        <f t="shared" si="17"/>
        <v>-3.2710280373831772E-2</v>
      </c>
      <c r="M197" s="109"/>
      <c r="N197" s="119"/>
      <c r="O197" s="124">
        <f t="shared" si="18"/>
        <v>-14</v>
      </c>
      <c r="P197" s="40">
        <f t="shared" si="19"/>
        <v>-3.2710280373831772E-2</v>
      </c>
      <c r="Q197" s="181"/>
      <c r="R197" s="34">
        <v>414</v>
      </c>
      <c r="S197" s="126">
        <f t="shared" si="20"/>
        <v>0</v>
      </c>
    </row>
    <row r="198" spans="1:20" ht="30.95" customHeight="1" x14ac:dyDescent="0.25">
      <c r="A198" s="37">
        <v>183</v>
      </c>
      <c r="B198" s="114" t="s">
        <v>212</v>
      </c>
      <c r="C198" s="115">
        <v>273624001199</v>
      </c>
      <c r="D198" s="116" t="s">
        <v>219</v>
      </c>
      <c r="E198" s="34">
        <f t="shared" si="14"/>
        <v>472</v>
      </c>
      <c r="F198" s="35">
        <v>472</v>
      </c>
      <c r="G198" s="36">
        <v>0</v>
      </c>
      <c r="H198" s="34">
        <f t="shared" si="15"/>
        <v>464</v>
      </c>
      <c r="I198" s="35">
        <f>VLOOKUP($C198,[1]IE!$B$5:$AC$216,27,0)</f>
        <v>464</v>
      </c>
      <c r="J198" s="35">
        <f>VLOOKUP($C198,[1]IE!$B$5:$AC$216,28,0)</f>
        <v>0</v>
      </c>
      <c r="K198" s="109">
        <f t="shared" si="16"/>
        <v>-8</v>
      </c>
      <c r="L198" s="133">
        <f t="shared" si="17"/>
        <v>-1.6949152542372881E-2</v>
      </c>
      <c r="M198" s="109"/>
      <c r="N198" s="119"/>
      <c r="O198" s="124">
        <f t="shared" si="18"/>
        <v>-8</v>
      </c>
      <c r="P198" s="112">
        <f t="shared" si="19"/>
        <v>-1.6949152542372881E-2</v>
      </c>
      <c r="Q198" s="181"/>
      <c r="R198" s="34">
        <v>465</v>
      </c>
      <c r="S198" s="126">
        <f t="shared" si="20"/>
        <v>-1</v>
      </c>
    </row>
    <row r="199" spans="1:20" ht="30.95" customHeight="1" x14ac:dyDescent="0.25">
      <c r="A199" s="37">
        <v>184</v>
      </c>
      <c r="B199" s="114" t="s">
        <v>212</v>
      </c>
      <c r="C199" s="115">
        <v>273624001261</v>
      </c>
      <c r="D199" s="116" t="s">
        <v>220</v>
      </c>
      <c r="E199" s="34">
        <f t="shared" si="14"/>
        <v>279</v>
      </c>
      <c r="F199" s="35">
        <v>279</v>
      </c>
      <c r="G199" s="36">
        <v>0</v>
      </c>
      <c r="H199" s="34">
        <f t="shared" si="15"/>
        <v>276</v>
      </c>
      <c r="I199" s="35">
        <f>VLOOKUP($C199,[1]IE!$B$5:$AC$216,27,0)</f>
        <v>276</v>
      </c>
      <c r="J199" s="35">
        <f>VLOOKUP($C199,[1]IE!$B$5:$AC$216,28,0)</f>
        <v>0</v>
      </c>
      <c r="K199" s="109">
        <f t="shared" si="16"/>
        <v>-3</v>
      </c>
      <c r="L199" s="133">
        <f t="shared" si="17"/>
        <v>-1.0752688172043012E-2</v>
      </c>
      <c r="M199" s="109"/>
      <c r="N199" s="119"/>
      <c r="O199" s="124">
        <f t="shared" si="18"/>
        <v>-3</v>
      </c>
      <c r="P199" s="112">
        <f t="shared" si="19"/>
        <v>-1.0752688172043012E-2</v>
      </c>
      <c r="Q199" s="181"/>
      <c r="R199" s="34">
        <v>276</v>
      </c>
      <c r="S199" s="126">
        <f t="shared" si="20"/>
        <v>0</v>
      </c>
    </row>
    <row r="200" spans="1:20" ht="30.95" customHeight="1" x14ac:dyDescent="0.25">
      <c r="A200" s="37">
        <v>185</v>
      </c>
      <c r="B200" s="114" t="s">
        <v>221</v>
      </c>
      <c r="C200" s="115">
        <v>173671000201</v>
      </c>
      <c r="D200" s="116" t="s">
        <v>222</v>
      </c>
      <c r="E200" s="34">
        <f t="shared" si="14"/>
        <v>1146</v>
      </c>
      <c r="F200" s="35">
        <v>1146</v>
      </c>
      <c r="G200" s="36">
        <v>0</v>
      </c>
      <c r="H200" s="34">
        <f t="shared" si="15"/>
        <v>1133</v>
      </c>
      <c r="I200" s="35">
        <f>VLOOKUP($C200,[1]IE!$B$5:$AC$216,27,0)</f>
        <v>1133</v>
      </c>
      <c r="J200" s="35">
        <f>VLOOKUP($C200,[1]IE!$B$5:$AC$216,28,0)</f>
        <v>0</v>
      </c>
      <c r="K200" s="109">
        <f t="shared" si="16"/>
        <v>-13</v>
      </c>
      <c r="L200" s="133">
        <f t="shared" si="17"/>
        <v>-1.1343804537521814E-2</v>
      </c>
      <c r="M200" s="109"/>
      <c r="N200" s="119"/>
      <c r="O200" s="124">
        <f t="shared" si="18"/>
        <v>-13</v>
      </c>
      <c r="P200" s="112">
        <f t="shared" si="19"/>
        <v>-1.1343804537521814E-2</v>
      </c>
      <c r="Q200" s="181"/>
      <c r="R200" s="34">
        <v>1133</v>
      </c>
      <c r="S200" s="126">
        <f t="shared" si="20"/>
        <v>0</v>
      </c>
    </row>
    <row r="201" spans="1:20" ht="30.95" customHeight="1" x14ac:dyDescent="0.25">
      <c r="A201" s="37">
        <v>186</v>
      </c>
      <c r="B201" s="41" t="s">
        <v>221</v>
      </c>
      <c r="C201" s="38">
        <v>173671000228</v>
      </c>
      <c r="D201" s="39" t="s">
        <v>223</v>
      </c>
      <c r="E201" s="34">
        <f t="shared" si="14"/>
        <v>1233</v>
      </c>
      <c r="F201" s="35">
        <v>1138</v>
      </c>
      <c r="G201" s="36">
        <v>95</v>
      </c>
      <c r="H201" s="34">
        <f t="shared" si="15"/>
        <v>1161</v>
      </c>
      <c r="I201" s="35">
        <f>VLOOKUP($C201,[1]IE!$B$5:$AC$216,27,0)</f>
        <v>1085</v>
      </c>
      <c r="J201" s="35">
        <f>VLOOKUP($C201,[1]IE!$B$5:$AC$216,28,0)</f>
        <v>76</v>
      </c>
      <c r="K201" s="109">
        <f t="shared" si="16"/>
        <v>-53</v>
      </c>
      <c r="L201" s="132">
        <f t="shared" si="17"/>
        <v>-4.6572934973637958E-2</v>
      </c>
      <c r="M201" s="109">
        <f>+J201-G201</f>
        <v>-19</v>
      </c>
      <c r="N201" s="185">
        <f>+M201/G201</f>
        <v>-0.2</v>
      </c>
      <c r="O201" s="124">
        <f t="shared" si="18"/>
        <v>-72</v>
      </c>
      <c r="P201" s="49">
        <f t="shared" si="19"/>
        <v>-5.8394160583941604E-2</v>
      </c>
      <c r="Q201" s="181"/>
      <c r="R201" s="34">
        <v>1161</v>
      </c>
      <c r="S201" s="126">
        <f t="shared" si="20"/>
        <v>0</v>
      </c>
    </row>
    <row r="202" spans="1:20" ht="30.95" customHeight="1" x14ac:dyDescent="0.25">
      <c r="A202" s="37">
        <v>187</v>
      </c>
      <c r="B202" s="42" t="s">
        <v>221</v>
      </c>
      <c r="C202" s="43">
        <v>273671000320</v>
      </c>
      <c r="D202" s="44" t="s">
        <v>224</v>
      </c>
      <c r="E202" s="34">
        <f t="shared" si="14"/>
        <v>181</v>
      </c>
      <c r="F202" s="35">
        <v>181</v>
      </c>
      <c r="G202" s="36">
        <v>0</v>
      </c>
      <c r="H202" s="34">
        <f t="shared" si="15"/>
        <v>159</v>
      </c>
      <c r="I202" s="35">
        <f>VLOOKUP($C202,[1]IE!$B$5:$AC$216,27,0)</f>
        <v>159</v>
      </c>
      <c r="J202" s="35">
        <f>VLOOKUP($C202,[1]IE!$B$5:$AC$216,28,0)</f>
        <v>0</v>
      </c>
      <c r="K202" s="109">
        <f t="shared" si="16"/>
        <v>-22</v>
      </c>
      <c r="L202" s="150">
        <f t="shared" si="17"/>
        <v>-0.12154696132596685</v>
      </c>
      <c r="M202" s="109"/>
      <c r="N202" s="119"/>
      <c r="O202" s="124">
        <f t="shared" si="18"/>
        <v>-22</v>
      </c>
      <c r="P202" s="45">
        <f t="shared" si="19"/>
        <v>-0.12154696132596685</v>
      </c>
      <c r="Q202" s="181"/>
      <c r="R202" s="34">
        <v>159</v>
      </c>
      <c r="S202" s="126">
        <f t="shared" si="20"/>
        <v>0</v>
      </c>
    </row>
    <row r="203" spans="1:20" ht="30.95" customHeight="1" x14ac:dyDescent="0.25">
      <c r="A203" s="37">
        <v>188</v>
      </c>
      <c r="B203" s="114" t="s">
        <v>225</v>
      </c>
      <c r="C203" s="115">
        <v>173675000010</v>
      </c>
      <c r="D203" s="116" t="s">
        <v>226</v>
      </c>
      <c r="E203" s="34">
        <f t="shared" si="14"/>
        <v>1651</v>
      </c>
      <c r="F203" s="35">
        <v>1440</v>
      </c>
      <c r="G203" s="36">
        <v>211</v>
      </c>
      <c r="H203" s="34">
        <f t="shared" si="15"/>
        <v>1474</v>
      </c>
      <c r="I203" s="35">
        <f>VLOOKUP($C203,[1]IE!$B$5:$AC$216,27,0)</f>
        <v>1418</v>
      </c>
      <c r="J203" s="35">
        <f>VLOOKUP($C203,[1]IE!$B$5:$AC$216,28,0)</f>
        <v>56</v>
      </c>
      <c r="K203" s="109">
        <f t="shared" si="16"/>
        <v>-22</v>
      </c>
      <c r="L203" s="133">
        <f t="shared" si="17"/>
        <v>-1.5277777777777777E-2</v>
      </c>
      <c r="M203" s="109">
        <f>+J203-G203</f>
        <v>-155</v>
      </c>
      <c r="N203" s="129">
        <f>+M203/G203</f>
        <v>-0.7345971563981043</v>
      </c>
      <c r="O203" s="124">
        <f t="shared" si="18"/>
        <v>-177</v>
      </c>
      <c r="P203" s="45">
        <f t="shared" si="19"/>
        <v>-0.10720775287704422</v>
      </c>
      <c r="Q203" s="181"/>
      <c r="R203" s="34">
        <v>1514</v>
      </c>
      <c r="S203" s="126">
        <f t="shared" si="20"/>
        <v>-40</v>
      </c>
    </row>
    <row r="204" spans="1:20" ht="30.95" customHeight="1" x14ac:dyDescent="0.25">
      <c r="A204" s="37">
        <v>189</v>
      </c>
      <c r="B204" s="114" t="s">
        <v>225</v>
      </c>
      <c r="C204" s="115">
        <v>273675000537</v>
      </c>
      <c r="D204" s="116" t="s">
        <v>227</v>
      </c>
      <c r="E204" s="34">
        <f t="shared" si="14"/>
        <v>905</v>
      </c>
      <c r="F204" s="35">
        <v>724</v>
      </c>
      <c r="G204" s="36">
        <v>181</v>
      </c>
      <c r="H204" s="34">
        <f t="shared" si="15"/>
        <v>890</v>
      </c>
      <c r="I204" s="35">
        <f>VLOOKUP($C204,[1]IE!$B$5:$AC$216,27,0)</f>
        <v>718</v>
      </c>
      <c r="J204" s="35">
        <f>VLOOKUP($C204,[1]IE!$B$5:$AC$216,28,0)</f>
        <v>172</v>
      </c>
      <c r="K204" s="109">
        <f t="shared" si="16"/>
        <v>-6</v>
      </c>
      <c r="L204" s="133">
        <f t="shared" si="17"/>
        <v>-8.2872928176795577E-3</v>
      </c>
      <c r="M204" s="109">
        <f>+J204-G204</f>
        <v>-9</v>
      </c>
      <c r="N204" s="134">
        <f>+M204/G204</f>
        <v>-4.9723756906077346E-2</v>
      </c>
      <c r="O204" s="124">
        <f t="shared" si="18"/>
        <v>-15</v>
      </c>
      <c r="P204" s="112">
        <f t="shared" si="19"/>
        <v>-1.6574585635359115E-2</v>
      </c>
      <c r="Q204" s="181"/>
      <c r="R204" s="34">
        <v>888</v>
      </c>
      <c r="S204" s="126">
        <f t="shared" si="20"/>
        <v>2</v>
      </c>
    </row>
    <row r="205" spans="1:20" ht="30.95" customHeight="1" x14ac:dyDescent="0.25">
      <c r="A205" s="37">
        <v>190</v>
      </c>
      <c r="B205" s="46" t="s">
        <v>225</v>
      </c>
      <c r="C205" s="47">
        <v>273675000839</v>
      </c>
      <c r="D205" s="48" t="s">
        <v>228</v>
      </c>
      <c r="E205" s="34">
        <f t="shared" si="14"/>
        <v>314</v>
      </c>
      <c r="F205" s="35">
        <v>314</v>
      </c>
      <c r="G205" s="36">
        <v>0</v>
      </c>
      <c r="H205" s="34">
        <f t="shared" si="15"/>
        <v>290</v>
      </c>
      <c r="I205" s="35">
        <f>VLOOKUP($C205,[1]IE!$B$5:$AC$216,27,0)</f>
        <v>290</v>
      </c>
      <c r="J205" s="35">
        <f>VLOOKUP($C205,[1]IE!$B$5:$AC$216,28,0)</f>
        <v>0</v>
      </c>
      <c r="K205" s="109">
        <f t="shared" si="16"/>
        <v>-24</v>
      </c>
      <c r="L205" s="151">
        <f t="shared" si="17"/>
        <v>-7.6433121019108277E-2</v>
      </c>
      <c r="M205" s="109"/>
      <c r="N205" s="119"/>
      <c r="O205" s="124">
        <f t="shared" si="18"/>
        <v>-24</v>
      </c>
      <c r="P205" s="49">
        <f t="shared" si="19"/>
        <v>-7.6433121019108277E-2</v>
      </c>
      <c r="Q205" s="181"/>
      <c r="R205" s="34">
        <v>293</v>
      </c>
      <c r="S205" s="126">
        <f t="shared" si="20"/>
        <v>-3</v>
      </c>
    </row>
    <row r="206" spans="1:20" ht="30.95" customHeight="1" x14ac:dyDescent="0.25">
      <c r="A206" s="37">
        <v>191</v>
      </c>
      <c r="B206" s="46" t="s">
        <v>225</v>
      </c>
      <c r="C206" s="47">
        <v>273675000847</v>
      </c>
      <c r="D206" s="48" t="s">
        <v>229</v>
      </c>
      <c r="E206" s="34">
        <f t="shared" si="14"/>
        <v>348</v>
      </c>
      <c r="F206" s="35">
        <v>348</v>
      </c>
      <c r="G206" s="36">
        <v>0</v>
      </c>
      <c r="H206" s="34">
        <f t="shared" si="15"/>
        <v>328</v>
      </c>
      <c r="I206" s="35">
        <f>VLOOKUP($C206,[1]IE!$B$5:$AC$216,27,0)</f>
        <v>328</v>
      </c>
      <c r="J206" s="35">
        <f>VLOOKUP($C206,[1]IE!$B$5:$AC$216,28,0)</f>
        <v>0</v>
      </c>
      <c r="K206" s="109">
        <f t="shared" si="16"/>
        <v>-20</v>
      </c>
      <c r="L206" s="151">
        <f t="shared" si="17"/>
        <v>-5.7471264367816091E-2</v>
      </c>
      <c r="M206" s="109"/>
      <c r="N206" s="119"/>
      <c r="O206" s="124">
        <f t="shared" si="18"/>
        <v>-20</v>
      </c>
      <c r="P206" s="49">
        <f t="shared" si="19"/>
        <v>-5.7471264367816091E-2</v>
      </c>
      <c r="Q206" s="181"/>
      <c r="R206" s="34">
        <v>342</v>
      </c>
      <c r="S206" s="126">
        <f t="shared" si="20"/>
        <v>-14</v>
      </c>
    </row>
    <row r="207" spans="1:20" ht="30.95" customHeight="1" x14ac:dyDescent="0.25">
      <c r="A207" s="37">
        <v>192</v>
      </c>
      <c r="B207" s="41" t="s">
        <v>230</v>
      </c>
      <c r="C207" s="38">
        <v>173678000037</v>
      </c>
      <c r="D207" s="39" t="s">
        <v>231</v>
      </c>
      <c r="E207" s="34">
        <f t="shared" si="14"/>
        <v>1030</v>
      </c>
      <c r="F207" s="35">
        <v>977</v>
      </c>
      <c r="G207" s="36">
        <v>53</v>
      </c>
      <c r="H207" s="34">
        <f t="shared" si="15"/>
        <v>963</v>
      </c>
      <c r="I207" s="35">
        <f>VLOOKUP($C207,[1]IE!$B$5:$AC$216,27,0)</f>
        <v>938</v>
      </c>
      <c r="J207" s="35">
        <f>VLOOKUP($C207,[1]IE!$B$5:$AC$216,28,0)</f>
        <v>25</v>
      </c>
      <c r="K207" s="109">
        <f t="shared" si="16"/>
        <v>-39</v>
      </c>
      <c r="L207" s="132">
        <f t="shared" si="17"/>
        <v>-3.9918116683725691E-2</v>
      </c>
      <c r="M207" s="109">
        <f>+J207-G207</f>
        <v>-28</v>
      </c>
      <c r="N207" s="185">
        <f>+M207/G207</f>
        <v>-0.52830188679245282</v>
      </c>
      <c r="O207" s="124">
        <f t="shared" si="18"/>
        <v>-67</v>
      </c>
      <c r="P207" s="84">
        <f t="shared" si="19"/>
        <v>-6.5048543689320393E-2</v>
      </c>
      <c r="Q207" s="181"/>
      <c r="R207" s="34">
        <v>1018</v>
      </c>
      <c r="S207" s="126">
        <f t="shared" si="20"/>
        <v>-55</v>
      </c>
    </row>
    <row r="208" spans="1:20" ht="30.95" customHeight="1" x14ac:dyDescent="0.25">
      <c r="A208" s="37">
        <v>193</v>
      </c>
      <c r="B208" s="97" t="s">
        <v>230</v>
      </c>
      <c r="C208" s="99">
        <v>273678000040</v>
      </c>
      <c r="D208" s="98" t="s">
        <v>232</v>
      </c>
      <c r="E208" s="34">
        <f t="shared" ref="E208:E227" si="21">+F208+G208</f>
        <v>679</v>
      </c>
      <c r="F208" s="35">
        <v>679</v>
      </c>
      <c r="G208" s="36">
        <v>0</v>
      </c>
      <c r="H208" s="34">
        <f t="shared" ref="H208:H227" si="22">+I208+J208</f>
        <v>689</v>
      </c>
      <c r="I208" s="35">
        <f>VLOOKUP($C208,[1]IE!$B$5:$AC$216,27,0)</f>
        <v>689</v>
      </c>
      <c r="J208" s="35">
        <f>VLOOKUP($C208,[1]IE!$B$5:$AC$216,28,0)</f>
        <v>0</v>
      </c>
      <c r="K208" s="109">
        <f t="shared" ref="K208:K227" si="23">+I208-F208</f>
        <v>10</v>
      </c>
      <c r="L208" s="152">
        <f t="shared" ref="L208:L227" si="24">+K208/F208</f>
        <v>1.4727540500736377E-2</v>
      </c>
      <c r="M208" s="109"/>
      <c r="N208" s="119"/>
      <c r="O208" s="124">
        <f t="shared" ref="O208:O227" si="25">+H208-E208</f>
        <v>10</v>
      </c>
      <c r="P208" s="103">
        <f t="shared" ref="P208:P227" si="26">+O208/E208</f>
        <v>1.4727540500736377E-2</v>
      </c>
      <c r="Q208" s="181"/>
      <c r="R208" s="34">
        <v>690</v>
      </c>
      <c r="S208" s="126">
        <f t="shared" ref="S208:S227" si="27">+H208-R208</f>
        <v>-1</v>
      </c>
    </row>
    <row r="209" spans="1:19" ht="30.95" customHeight="1" x14ac:dyDescent="0.25">
      <c r="A209" s="37">
        <v>194</v>
      </c>
      <c r="B209" s="97" t="s">
        <v>230</v>
      </c>
      <c r="C209" s="99">
        <v>273678000198</v>
      </c>
      <c r="D209" s="98" t="s">
        <v>233</v>
      </c>
      <c r="E209" s="34">
        <f t="shared" si="21"/>
        <v>242</v>
      </c>
      <c r="F209" s="35">
        <v>242</v>
      </c>
      <c r="G209" s="36">
        <v>0</v>
      </c>
      <c r="H209" s="34">
        <f t="shared" si="22"/>
        <v>243</v>
      </c>
      <c r="I209" s="35">
        <f>VLOOKUP($C209,[1]IE!$B$5:$AC$216,27,0)</f>
        <v>243</v>
      </c>
      <c r="J209" s="35">
        <f>VLOOKUP($C209,[1]IE!$B$5:$AC$216,28,0)</f>
        <v>0</v>
      </c>
      <c r="K209" s="109">
        <f t="shared" si="23"/>
        <v>1</v>
      </c>
      <c r="L209" s="152">
        <f t="shared" si="24"/>
        <v>4.1322314049586778E-3</v>
      </c>
      <c r="M209" s="109"/>
      <c r="N209" s="119"/>
      <c r="O209" s="124">
        <f t="shared" si="25"/>
        <v>1</v>
      </c>
      <c r="P209" s="103">
        <f t="shared" si="26"/>
        <v>4.1322314049586778E-3</v>
      </c>
      <c r="Q209" s="181"/>
      <c r="R209" s="34">
        <v>243</v>
      </c>
      <c r="S209" s="126">
        <f t="shared" si="27"/>
        <v>0</v>
      </c>
    </row>
    <row r="210" spans="1:19" ht="30.95" customHeight="1" x14ac:dyDescent="0.25">
      <c r="A210" s="37">
        <v>195</v>
      </c>
      <c r="B210" s="114" t="s">
        <v>230</v>
      </c>
      <c r="C210" s="115">
        <v>273678000384</v>
      </c>
      <c r="D210" s="116" t="s">
        <v>234</v>
      </c>
      <c r="E210" s="34">
        <f t="shared" si="21"/>
        <v>565</v>
      </c>
      <c r="F210" s="35">
        <v>565</v>
      </c>
      <c r="G210" s="36">
        <v>0</v>
      </c>
      <c r="H210" s="34">
        <f t="shared" si="22"/>
        <v>554</v>
      </c>
      <c r="I210" s="35">
        <f>VLOOKUP($C210,[1]IE!$B$5:$AC$216,27,0)</f>
        <v>554</v>
      </c>
      <c r="J210" s="35">
        <f>VLOOKUP($C210,[1]IE!$B$5:$AC$216,28,0)</f>
        <v>0</v>
      </c>
      <c r="K210" s="109">
        <f t="shared" si="23"/>
        <v>-11</v>
      </c>
      <c r="L210" s="133">
        <f t="shared" si="24"/>
        <v>-1.9469026548672566E-2</v>
      </c>
      <c r="M210" s="109"/>
      <c r="N210" s="119"/>
      <c r="O210" s="124">
        <f t="shared" si="25"/>
        <v>-11</v>
      </c>
      <c r="P210" s="112">
        <f t="shared" si="26"/>
        <v>-1.9469026548672566E-2</v>
      </c>
      <c r="Q210" s="181"/>
      <c r="R210" s="34">
        <v>561</v>
      </c>
      <c r="S210" s="126">
        <f t="shared" si="27"/>
        <v>-7</v>
      </c>
    </row>
    <row r="211" spans="1:19" ht="30.95" customHeight="1" x14ac:dyDescent="0.25">
      <c r="A211" s="37">
        <v>196</v>
      </c>
      <c r="B211" s="97" t="s">
        <v>235</v>
      </c>
      <c r="C211" s="99">
        <v>173686000020</v>
      </c>
      <c r="D211" s="98" t="s">
        <v>236</v>
      </c>
      <c r="E211" s="34">
        <f t="shared" si="21"/>
        <v>687</v>
      </c>
      <c r="F211" s="35">
        <v>614</v>
      </c>
      <c r="G211" s="36">
        <v>73</v>
      </c>
      <c r="H211" s="34">
        <f t="shared" si="22"/>
        <v>710</v>
      </c>
      <c r="I211" s="35">
        <f>VLOOKUP($C211,[1]IE!$B$5:$AC$216,27,0)</f>
        <v>625</v>
      </c>
      <c r="J211" s="35">
        <f>VLOOKUP($C211,[1]IE!$B$5:$AC$216,28,0)</f>
        <v>85</v>
      </c>
      <c r="K211" s="109">
        <f t="shared" si="23"/>
        <v>11</v>
      </c>
      <c r="L211" s="152">
        <f t="shared" si="24"/>
        <v>1.7915309446254073E-2</v>
      </c>
      <c r="M211" s="109">
        <f>+J211-G211</f>
        <v>12</v>
      </c>
      <c r="N211" s="135">
        <f>+M211/G211</f>
        <v>0.16438356164383561</v>
      </c>
      <c r="O211" s="124">
        <f t="shared" si="25"/>
        <v>23</v>
      </c>
      <c r="P211" s="103">
        <f t="shared" si="26"/>
        <v>3.3478893740902474E-2</v>
      </c>
      <c r="Q211" s="181"/>
      <c r="R211" s="34">
        <v>711</v>
      </c>
      <c r="S211" s="126">
        <f t="shared" si="27"/>
        <v>-1</v>
      </c>
    </row>
    <row r="212" spans="1:19" ht="30.95" customHeight="1" x14ac:dyDescent="0.25">
      <c r="A212" s="37">
        <v>197</v>
      </c>
      <c r="B212" s="46" t="s">
        <v>235</v>
      </c>
      <c r="C212" s="47">
        <v>273686000083</v>
      </c>
      <c r="D212" s="48" t="s">
        <v>237</v>
      </c>
      <c r="E212" s="34">
        <f t="shared" si="21"/>
        <v>408</v>
      </c>
      <c r="F212" s="35">
        <v>408</v>
      </c>
      <c r="G212" s="36">
        <v>0</v>
      </c>
      <c r="H212" s="34">
        <f t="shared" si="22"/>
        <v>382</v>
      </c>
      <c r="I212" s="35">
        <f>VLOOKUP($C212,[1]IE!$B$5:$AC$216,27,0)</f>
        <v>382</v>
      </c>
      <c r="J212" s="35">
        <f>VLOOKUP($C212,[1]IE!$B$5:$AC$216,28,0)</f>
        <v>0</v>
      </c>
      <c r="K212" s="109">
        <f t="shared" si="23"/>
        <v>-26</v>
      </c>
      <c r="L212" s="151">
        <f t="shared" si="24"/>
        <v>-6.3725490196078427E-2</v>
      </c>
      <c r="M212" s="109"/>
      <c r="N212" s="119"/>
      <c r="O212" s="124">
        <f t="shared" si="25"/>
        <v>-26</v>
      </c>
      <c r="P212" s="49">
        <f t="shared" si="26"/>
        <v>-6.3725490196078427E-2</v>
      </c>
      <c r="Q212" s="181"/>
      <c r="R212" s="34">
        <v>397</v>
      </c>
      <c r="S212" s="126">
        <f t="shared" si="27"/>
        <v>-15</v>
      </c>
    </row>
    <row r="213" spans="1:19" ht="30.95" customHeight="1" x14ac:dyDescent="0.25">
      <c r="A213" s="37">
        <v>198</v>
      </c>
      <c r="B213" s="97" t="s">
        <v>235</v>
      </c>
      <c r="C213" s="99">
        <v>273686000261</v>
      </c>
      <c r="D213" s="98" t="s">
        <v>238</v>
      </c>
      <c r="E213" s="34">
        <f t="shared" si="21"/>
        <v>165</v>
      </c>
      <c r="F213" s="35">
        <v>165</v>
      </c>
      <c r="G213" s="36">
        <v>0</v>
      </c>
      <c r="H213" s="34">
        <f t="shared" si="22"/>
        <v>174</v>
      </c>
      <c r="I213" s="35">
        <f>VLOOKUP($C213,[1]IE!$B$5:$AC$216,27,0)</f>
        <v>174</v>
      </c>
      <c r="J213" s="35">
        <f>VLOOKUP($C213,[1]IE!$B$5:$AC$216,28,0)</f>
        <v>0</v>
      </c>
      <c r="K213" s="109">
        <f t="shared" si="23"/>
        <v>9</v>
      </c>
      <c r="L213" s="152">
        <f t="shared" si="24"/>
        <v>5.4545454545454543E-2</v>
      </c>
      <c r="M213" s="109"/>
      <c r="N213" s="119"/>
      <c r="O213" s="124">
        <f t="shared" si="25"/>
        <v>9</v>
      </c>
      <c r="P213" s="103">
        <f t="shared" si="26"/>
        <v>5.4545454545454543E-2</v>
      </c>
      <c r="Q213" s="181"/>
      <c r="R213" s="34">
        <v>174</v>
      </c>
      <c r="S213" s="126">
        <f t="shared" si="27"/>
        <v>0</v>
      </c>
    </row>
    <row r="214" spans="1:19" ht="30.95" customHeight="1" x14ac:dyDescent="0.25">
      <c r="A214" s="37">
        <v>199</v>
      </c>
      <c r="B214" s="97" t="s">
        <v>239</v>
      </c>
      <c r="C214" s="99">
        <v>173770000019</v>
      </c>
      <c r="D214" s="98" t="s">
        <v>240</v>
      </c>
      <c r="E214" s="34">
        <f t="shared" si="21"/>
        <v>568</v>
      </c>
      <c r="F214" s="35">
        <v>568</v>
      </c>
      <c r="G214" s="36">
        <v>0</v>
      </c>
      <c r="H214" s="34">
        <f t="shared" si="22"/>
        <v>570</v>
      </c>
      <c r="I214" s="35">
        <f>VLOOKUP($C214,[1]IE!$B$5:$AC$216,27,0)</f>
        <v>570</v>
      </c>
      <c r="J214" s="35">
        <f>VLOOKUP($C214,[1]IE!$B$5:$AC$216,28,0)</f>
        <v>0</v>
      </c>
      <c r="K214" s="109">
        <f t="shared" si="23"/>
        <v>2</v>
      </c>
      <c r="L214" s="152">
        <f t="shared" si="24"/>
        <v>3.5211267605633804E-3</v>
      </c>
      <c r="M214" s="109"/>
      <c r="N214" s="119"/>
      <c r="O214" s="124">
        <f t="shared" si="25"/>
        <v>2</v>
      </c>
      <c r="P214" s="103">
        <f t="shared" si="26"/>
        <v>3.5211267605633804E-3</v>
      </c>
      <c r="Q214" s="181"/>
      <c r="R214" s="34">
        <v>571</v>
      </c>
      <c r="S214" s="126">
        <f t="shared" si="27"/>
        <v>-1</v>
      </c>
    </row>
    <row r="215" spans="1:19" ht="30.95" customHeight="1" x14ac:dyDescent="0.2">
      <c r="A215" s="37">
        <v>200</v>
      </c>
      <c r="B215" s="97" t="s">
        <v>241</v>
      </c>
      <c r="C215" s="192">
        <v>173854000014</v>
      </c>
      <c r="D215" s="98" t="s">
        <v>242</v>
      </c>
      <c r="E215" s="34">
        <f t="shared" si="21"/>
        <v>661</v>
      </c>
      <c r="F215" s="35">
        <v>661</v>
      </c>
      <c r="G215" s="36">
        <v>0</v>
      </c>
      <c r="H215" s="34">
        <f t="shared" si="22"/>
        <v>665</v>
      </c>
      <c r="I215" s="35">
        <f>VLOOKUP($C215,[1]IE!$B$5:$AC$216,27,0)</f>
        <v>665</v>
      </c>
      <c r="J215" s="35">
        <f>VLOOKUP($C215,[1]IE!$B$5:$AC$216,28,0)</f>
        <v>0</v>
      </c>
      <c r="K215" s="109">
        <f t="shared" si="23"/>
        <v>4</v>
      </c>
      <c r="L215" s="152">
        <f t="shared" si="24"/>
        <v>6.0514372163388806E-3</v>
      </c>
      <c r="M215" s="109"/>
      <c r="N215" s="119"/>
      <c r="O215" s="124">
        <f t="shared" si="25"/>
        <v>4</v>
      </c>
      <c r="P215" s="103">
        <f t="shared" si="26"/>
        <v>6.0514372163388806E-3</v>
      </c>
      <c r="Q215" s="181"/>
      <c r="R215" s="34">
        <v>664</v>
      </c>
      <c r="S215" s="126">
        <f t="shared" si="27"/>
        <v>1</v>
      </c>
    </row>
    <row r="216" spans="1:19" ht="30.95" customHeight="1" x14ac:dyDescent="0.25">
      <c r="A216" s="37">
        <v>201</v>
      </c>
      <c r="B216" s="46" t="s">
        <v>241</v>
      </c>
      <c r="C216" s="127">
        <v>273854000329</v>
      </c>
      <c r="D216" s="48" t="s">
        <v>243</v>
      </c>
      <c r="E216" s="34">
        <f t="shared" si="21"/>
        <v>329</v>
      </c>
      <c r="F216" s="35">
        <v>329</v>
      </c>
      <c r="G216" s="36">
        <v>0</v>
      </c>
      <c r="H216" s="34">
        <f t="shared" si="22"/>
        <v>301</v>
      </c>
      <c r="I216" s="35">
        <f>VLOOKUP($C216,[1]IE!$B$5:$AC$216,27,0)</f>
        <v>301</v>
      </c>
      <c r="J216" s="35">
        <f>VLOOKUP($C216,[1]IE!$B$5:$AC$216,28,0)</f>
        <v>0</v>
      </c>
      <c r="K216" s="109">
        <f t="shared" si="23"/>
        <v>-28</v>
      </c>
      <c r="L216" s="151">
        <f t="shared" si="24"/>
        <v>-8.5106382978723402E-2</v>
      </c>
      <c r="M216" s="109"/>
      <c r="N216" s="119"/>
      <c r="O216" s="124">
        <f t="shared" si="25"/>
        <v>-28</v>
      </c>
      <c r="P216" s="49">
        <f t="shared" si="26"/>
        <v>-8.5106382978723402E-2</v>
      </c>
      <c r="Q216" s="181"/>
      <c r="R216" s="34">
        <v>305</v>
      </c>
      <c r="S216" s="126">
        <f t="shared" si="27"/>
        <v>-4</v>
      </c>
    </row>
    <row r="217" spans="1:19" ht="30.95" customHeight="1" x14ac:dyDescent="0.25">
      <c r="A217" s="37">
        <v>202</v>
      </c>
      <c r="B217" s="97" t="s">
        <v>244</v>
      </c>
      <c r="C217" s="136">
        <v>173861000038</v>
      </c>
      <c r="D217" s="98" t="s">
        <v>245</v>
      </c>
      <c r="E217" s="34">
        <f t="shared" si="21"/>
        <v>796</v>
      </c>
      <c r="F217" s="35">
        <v>796</v>
      </c>
      <c r="G217" s="36">
        <v>0</v>
      </c>
      <c r="H217" s="34">
        <f t="shared" si="22"/>
        <v>861</v>
      </c>
      <c r="I217" s="35">
        <f>VLOOKUP($C217,[1]IE!$B$5:$AC$216,27,0)</f>
        <v>861</v>
      </c>
      <c r="J217" s="35">
        <f>VLOOKUP($C217,[1]IE!$B$5:$AC$216,28,0)</f>
        <v>0</v>
      </c>
      <c r="K217" s="109">
        <f t="shared" si="23"/>
        <v>65</v>
      </c>
      <c r="L217" s="152">
        <f t="shared" si="24"/>
        <v>8.1658291457286439E-2</v>
      </c>
      <c r="M217" s="109"/>
      <c r="N217" s="119"/>
      <c r="O217" s="124">
        <f t="shared" si="25"/>
        <v>65</v>
      </c>
      <c r="P217" s="103">
        <f t="shared" si="26"/>
        <v>8.1658291457286439E-2</v>
      </c>
      <c r="Q217" s="181"/>
      <c r="R217" s="34">
        <v>861</v>
      </c>
      <c r="S217" s="126">
        <f t="shared" si="27"/>
        <v>0</v>
      </c>
    </row>
    <row r="218" spans="1:19" ht="30.95" customHeight="1" x14ac:dyDescent="0.25">
      <c r="A218" s="37">
        <v>203</v>
      </c>
      <c r="B218" s="114" t="s">
        <v>244</v>
      </c>
      <c r="C218" s="115">
        <v>173861000721</v>
      </c>
      <c r="D218" s="116" t="s">
        <v>246</v>
      </c>
      <c r="E218" s="34">
        <f t="shared" si="21"/>
        <v>905</v>
      </c>
      <c r="F218" s="35">
        <v>750</v>
      </c>
      <c r="G218" s="36">
        <v>155</v>
      </c>
      <c r="H218" s="34">
        <f t="shared" si="22"/>
        <v>893</v>
      </c>
      <c r="I218" s="35">
        <f>VLOOKUP($C218,[1]IE!$B$5:$AC$216,27,0)</f>
        <v>745</v>
      </c>
      <c r="J218" s="35">
        <f>VLOOKUP($C218,[1]IE!$B$5:$AC$216,28,0)</f>
        <v>148</v>
      </c>
      <c r="K218" s="109">
        <f t="shared" si="23"/>
        <v>-5</v>
      </c>
      <c r="L218" s="133">
        <f t="shared" si="24"/>
        <v>-6.6666666666666671E-3</v>
      </c>
      <c r="M218" s="109">
        <f>+J218-G218</f>
        <v>-7</v>
      </c>
      <c r="N218" s="134">
        <f>+M218/G218</f>
        <v>-4.5161290322580643E-2</v>
      </c>
      <c r="O218" s="124">
        <f t="shared" si="25"/>
        <v>-12</v>
      </c>
      <c r="P218" s="112">
        <f t="shared" si="26"/>
        <v>-1.3259668508287293E-2</v>
      </c>
      <c r="Q218" s="181"/>
      <c r="R218" s="34">
        <v>893</v>
      </c>
      <c r="S218" s="126">
        <f t="shared" si="27"/>
        <v>0</v>
      </c>
    </row>
    <row r="219" spans="1:19" ht="30.95" customHeight="1" x14ac:dyDescent="0.25">
      <c r="A219" s="37">
        <v>204</v>
      </c>
      <c r="B219" s="46" t="s">
        <v>244</v>
      </c>
      <c r="C219" s="47">
        <v>173861000771</v>
      </c>
      <c r="D219" s="48" t="s">
        <v>20</v>
      </c>
      <c r="E219" s="34">
        <f t="shared" si="21"/>
        <v>423</v>
      </c>
      <c r="F219" s="35">
        <v>366</v>
      </c>
      <c r="G219" s="36">
        <v>57</v>
      </c>
      <c r="H219" s="34">
        <f t="shared" si="22"/>
        <v>391</v>
      </c>
      <c r="I219" s="35">
        <f>VLOOKUP($C219,[1]IE!$B$5:$AC$216,27,0)</f>
        <v>347</v>
      </c>
      <c r="J219" s="35">
        <f>VLOOKUP($C219,[1]IE!$B$5:$AC$216,28,0)</f>
        <v>44</v>
      </c>
      <c r="K219" s="109">
        <f t="shared" si="23"/>
        <v>-19</v>
      </c>
      <c r="L219" s="151">
        <f t="shared" si="24"/>
        <v>-5.1912568306010931E-2</v>
      </c>
      <c r="M219" s="109">
        <f>+J219-G219</f>
        <v>-13</v>
      </c>
      <c r="N219" s="185">
        <f>+M219/G219</f>
        <v>-0.22807017543859648</v>
      </c>
      <c r="O219" s="124">
        <f t="shared" si="25"/>
        <v>-32</v>
      </c>
      <c r="P219" s="49">
        <f t="shared" si="26"/>
        <v>-7.5650118203309691E-2</v>
      </c>
      <c r="Q219" s="181"/>
      <c r="R219" s="34">
        <v>412</v>
      </c>
      <c r="S219" s="126">
        <f t="shared" si="27"/>
        <v>-21</v>
      </c>
    </row>
    <row r="220" spans="1:19" ht="30.95" customHeight="1" x14ac:dyDescent="0.25">
      <c r="A220" s="37">
        <v>205</v>
      </c>
      <c r="B220" s="114" t="s">
        <v>244</v>
      </c>
      <c r="C220" s="115">
        <v>273861000253</v>
      </c>
      <c r="D220" s="116" t="s">
        <v>247</v>
      </c>
      <c r="E220" s="34">
        <f t="shared" si="21"/>
        <v>191</v>
      </c>
      <c r="F220" s="35">
        <v>191</v>
      </c>
      <c r="G220" s="36">
        <v>0</v>
      </c>
      <c r="H220" s="34">
        <f t="shared" si="22"/>
        <v>188</v>
      </c>
      <c r="I220" s="35">
        <f>VLOOKUP($C220,[1]IE!$B$5:$AC$216,27,0)</f>
        <v>188</v>
      </c>
      <c r="J220" s="35">
        <f>VLOOKUP($C220,[1]IE!$B$5:$AC$216,28,0)</f>
        <v>0</v>
      </c>
      <c r="K220" s="109">
        <f t="shared" si="23"/>
        <v>-3</v>
      </c>
      <c r="L220" s="133">
        <f t="shared" si="24"/>
        <v>-1.5706806282722512E-2</v>
      </c>
      <c r="M220" s="109"/>
      <c r="N220" s="119"/>
      <c r="O220" s="124">
        <f t="shared" si="25"/>
        <v>-3</v>
      </c>
      <c r="P220" s="112">
        <f t="shared" si="26"/>
        <v>-1.5706806282722512E-2</v>
      </c>
      <c r="Q220" s="181"/>
      <c r="R220" s="34">
        <v>188</v>
      </c>
      <c r="S220" s="126">
        <f t="shared" si="27"/>
        <v>0</v>
      </c>
    </row>
    <row r="221" spans="1:19" ht="30.95" customHeight="1" x14ac:dyDescent="0.25">
      <c r="A221" s="37">
        <v>206</v>
      </c>
      <c r="B221" s="42" t="s">
        <v>244</v>
      </c>
      <c r="C221" s="43">
        <v>273861000571</v>
      </c>
      <c r="D221" s="44" t="s">
        <v>248</v>
      </c>
      <c r="E221" s="34">
        <f t="shared" si="21"/>
        <v>309</v>
      </c>
      <c r="F221" s="35">
        <v>309</v>
      </c>
      <c r="G221" s="36">
        <v>0</v>
      </c>
      <c r="H221" s="34">
        <f t="shared" si="22"/>
        <v>274</v>
      </c>
      <c r="I221" s="35">
        <f>VLOOKUP($C221,[1]IE!$B$5:$AC$216,27,0)</f>
        <v>274</v>
      </c>
      <c r="J221" s="35">
        <f>VLOOKUP($C221,[1]IE!$B$5:$AC$216,28,0)</f>
        <v>0</v>
      </c>
      <c r="K221" s="109">
        <f t="shared" si="23"/>
        <v>-35</v>
      </c>
      <c r="L221" s="150">
        <f t="shared" si="24"/>
        <v>-0.11326860841423948</v>
      </c>
      <c r="M221" s="109"/>
      <c r="N221" s="119"/>
      <c r="O221" s="124">
        <f t="shared" si="25"/>
        <v>-35</v>
      </c>
      <c r="P221" s="45">
        <f t="shared" si="26"/>
        <v>-0.11326860841423948</v>
      </c>
      <c r="Q221" s="181"/>
      <c r="R221" s="34">
        <v>272</v>
      </c>
      <c r="S221" s="126">
        <f t="shared" si="27"/>
        <v>2</v>
      </c>
    </row>
    <row r="222" spans="1:19" ht="30.95" customHeight="1" x14ac:dyDescent="0.25">
      <c r="A222" s="37">
        <v>207</v>
      </c>
      <c r="B222" s="97" t="s">
        <v>249</v>
      </c>
      <c r="C222" s="99">
        <v>173870000512</v>
      </c>
      <c r="D222" s="98" t="s">
        <v>250</v>
      </c>
      <c r="E222" s="34">
        <f t="shared" si="21"/>
        <v>647</v>
      </c>
      <c r="F222" s="35">
        <v>647</v>
      </c>
      <c r="G222" s="36">
        <v>0</v>
      </c>
      <c r="H222" s="34">
        <f t="shared" si="22"/>
        <v>654</v>
      </c>
      <c r="I222" s="35">
        <f>VLOOKUP($C222,[1]IE!$B$5:$AC$216,27,0)</f>
        <v>654</v>
      </c>
      <c r="J222" s="35">
        <f>VLOOKUP($C222,[1]IE!$B$5:$AC$216,28,0)</f>
        <v>0</v>
      </c>
      <c r="K222" s="109">
        <f t="shared" si="23"/>
        <v>7</v>
      </c>
      <c r="L222" s="152">
        <f t="shared" si="24"/>
        <v>1.0819165378670788E-2</v>
      </c>
      <c r="M222" s="109"/>
      <c r="N222" s="119"/>
      <c r="O222" s="124">
        <f t="shared" si="25"/>
        <v>7</v>
      </c>
      <c r="P222" s="103">
        <f t="shared" si="26"/>
        <v>1.0819165378670788E-2</v>
      </c>
      <c r="Q222" s="181"/>
      <c r="R222" s="34">
        <v>656</v>
      </c>
      <c r="S222" s="126">
        <f t="shared" si="27"/>
        <v>-2</v>
      </c>
    </row>
    <row r="223" spans="1:19" ht="30.95" customHeight="1" x14ac:dyDescent="0.25">
      <c r="A223" s="37">
        <v>208</v>
      </c>
      <c r="B223" s="97" t="s">
        <v>249</v>
      </c>
      <c r="C223" s="99">
        <v>173870000521</v>
      </c>
      <c r="D223" s="98" t="s">
        <v>165</v>
      </c>
      <c r="E223" s="34">
        <f t="shared" si="21"/>
        <v>655</v>
      </c>
      <c r="F223" s="35">
        <v>655</v>
      </c>
      <c r="G223" s="36">
        <v>0</v>
      </c>
      <c r="H223" s="34">
        <f t="shared" si="22"/>
        <v>691</v>
      </c>
      <c r="I223" s="35">
        <f>VLOOKUP($C223,[1]IE!$B$5:$AC$216,27,0)</f>
        <v>691</v>
      </c>
      <c r="J223" s="35">
        <f>VLOOKUP($C223,[1]IE!$B$5:$AC$216,28,0)</f>
        <v>0</v>
      </c>
      <c r="K223" s="109">
        <f t="shared" si="23"/>
        <v>36</v>
      </c>
      <c r="L223" s="152">
        <f t="shared" si="24"/>
        <v>5.4961832061068701E-2</v>
      </c>
      <c r="M223" s="109"/>
      <c r="N223" s="119"/>
      <c r="O223" s="124">
        <f t="shared" si="25"/>
        <v>36</v>
      </c>
      <c r="P223" s="103">
        <f t="shared" si="26"/>
        <v>5.4961832061068701E-2</v>
      </c>
      <c r="Q223" s="181"/>
      <c r="R223" s="34">
        <v>692</v>
      </c>
      <c r="S223" s="126">
        <f t="shared" si="27"/>
        <v>-1</v>
      </c>
    </row>
    <row r="224" spans="1:19" ht="30.95" customHeight="1" x14ac:dyDescent="0.25">
      <c r="A224" s="37">
        <v>209</v>
      </c>
      <c r="B224" s="97" t="s">
        <v>249</v>
      </c>
      <c r="C224" s="99">
        <v>273870000193</v>
      </c>
      <c r="D224" s="98" t="s">
        <v>251</v>
      </c>
      <c r="E224" s="34">
        <f t="shared" si="21"/>
        <v>241</v>
      </c>
      <c r="F224" s="35">
        <v>241</v>
      </c>
      <c r="G224" s="36">
        <v>0</v>
      </c>
      <c r="H224" s="34">
        <f t="shared" si="22"/>
        <v>247</v>
      </c>
      <c r="I224" s="35">
        <f>VLOOKUP($C224,[1]IE!$B$5:$AC$216,27,0)</f>
        <v>247</v>
      </c>
      <c r="J224" s="35">
        <f>VLOOKUP($C224,[1]IE!$B$5:$AC$216,28,0)</f>
        <v>0</v>
      </c>
      <c r="K224" s="109">
        <f t="shared" si="23"/>
        <v>6</v>
      </c>
      <c r="L224" s="152">
        <f t="shared" si="24"/>
        <v>2.4896265560165973E-2</v>
      </c>
      <c r="M224" s="109"/>
      <c r="N224" s="119"/>
      <c r="O224" s="124">
        <f t="shared" si="25"/>
        <v>6</v>
      </c>
      <c r="P224" s="103">
        <f t="shared" si="26"/>
        <v>2.4896265560165973E-2</v>
      </c>
      <c r="Q224" s="181"/>
      <c r="R224" s="34">
        <v>245</v>
      </c>
      <c r="S224" s="126">
        <f t="shared" si="27"/>
        <v>2</v>
      </c>
    </row>
    <row r="225" spans="1:19" ht="30.95" customHeight="1" x14ac:dyDescent="0.25">
      <c r="A225" s="37">
        <v>210</v>
      </c>
      <c r="B225" s="42" t="s">
        <v>249</v>
      </c>
      <c r="C225" s="43">
        <v>273870000371</v>
      </c>
      <c r="D225" s="44" t="s">
        <v>252</v>
      </c>
      <c r="E225" s="34">
        <f t="shared" si="21"/>
        <v>265</v>
      </c>
      <c r="F225" s="35">
        <v>265</v>
      </c>
      <c r="G225" s="36">
        <v>0</v>
      </c>
      <c r="H225" s="34">
        <f t="shared" si="22"/>
        <v>238</v>
      </c>
      <c r="I225" s="35">
        <f>VLOOKUP($C225,[1]IE!$B$5:$AC$216,27,0)</f>
        <v>238</v>
      </c>
      <c r="J225" s="35">
        <f>VLOOKUP($C225,[1]IE!$B$5:$AC$216,28,0)</f>
        <v>0</v>
      </c>
      <c r="K225" s="109">
        <f t="shared" si="23"/>
        <v>-27</v>
      </c>
      <c r="L225" s="150">
        <f t="shared" si="24"/>
        <v>-0.10188679245283019</v>
      </c>
      <c r="M225" s="109"/>
      <c r="N225" s="119"/>
      <c r="O225" s="124">
        <f t="shared" si="25"/>
        <v>-27</v>
      </c>
      <c r="P225" s="177">
        <f t="shared" si="26"/>
        <v>-0.10188679245283019</v>
      </c>
      <c r="Q225" s="181"/>
      <c r="R225" s="34">
        <v>245</v>
      </c>
      <c r="S225" s="126">
        <f t="shared" si="27"/>
        <v>-7</v>
      </c>
    </row>
    <row r="226" spans="1:19" ht="30.95" customHeight="1" x14ac:dyDescent="0.25">
      <c r="A226" s="37">
        <v>211</v>
      </c>
      <c r="B226" s="41" t="s">
        <v>253</v>
      </c>
      <c r="C226" s="38">
        <v>173873000041</v>
      </c>
      <c r="D226" s="39" t="s">
        <v>254</v>
      </c>
      <c r="E226" s="34">
        <f t="shared" si="21"/>
        <v>637</v>
      </c>
      <c r="F226" s="35">
        <v>637</v>
      </c>
      <c r="G226" s="36">
        <v>0</v>
      </c>
      <c r="H226" s="34">
        <f t="shared" si="22"/>
        <v>612</v>
      </c>
      <c r="I226" s="35">
        <f>VLOOKUP($C226,[1]IE!$B$5:$AC$216,27,0)</f>
        <v>612</v>
      </c>
      <c r="J226" s="35">
        <f>VLOOKUP($C226,[1]IE!$B$5:$AC$216,28,0)</f>
        <v>0</v>
      </c>
      <c r="K226" s="109">
        <f t="shared" si="23"/>
        <v>-25</v>
      </c>
      <c r="L226" s="132">
        <f t="shared" si="24"/>
        <v>-3.924646781789639E-2</v>
      </c>
      <c r="M226" s="109"/>
      <c r="N226" s="119"/>
      <c r="O226" s="124">
        <f t="shared" si="25"/>
        <v>-25</v>
      </c>
      <c r="P226" s="85">
        <f t="shared" si="26"/>
        <v>-3.924646781789639E-2</v>
      </c>
      <c r="Q226" s="181"/>
      <c r="R226" s="34">
        <v>613</v>
      </c>
      <c r="S226" s="126">
        <f t="shared" si="27"/>
        <v>-1</v>
      </c>
    </row>
    <row r="227" spans="1:19" ht="30.95" customHeight="1" thickBot="1" x14ac:dyDescent="0.3">
      <c r="A227" s="37">
        <v>212</v>
      </c>
      <c r="B227" s="164" t="s">
        <v>253</v>
      </c>
      <c r="C227" s="165">
        <v>273873000615</v>
      </c>
      <c r="D227" s="166" t="s">
        <v>255</v>
      </c>
      <c r="E227" s="51">
        <f t="shared" si="21"/>
        <v>323</v>
      </c>
      <c r="F227" s="52">
        <v>323</v>
      </c>
      <c r="G227" s="53">
        <v>0</v>
      </c>
      <c r="H227" s="51">
        <f t="shared" si="22"/>
        <v>314</v>
      </c>
      <c r="I227" s="35">
        <f>VLOOKUP($C227,[1]IE!$B$5:$AC$216,27,0)</f>
        <v>314</v>
      </c>
      <c r="J227" s="35">
        <f>VLOOKUP($C227,[1]IE!$B$5:$AC$216,28,0)</f>
        <v>0</v>
      </c>
      <c r="K227" s="110">
        <f t="shared" si="23"/>
        <v>-9</v>
      </c>
      <c r="L227" s="167">
        <f t="shared" si="24"/>
        <v>-2.7863777089783281E-2</v>
      </c>
      <c r="M227" s="110"/>
      <c r="N227" s="120"/>
      <c r="O227" s="125">
        <f t="shared" si="25"/>
        <v>-9</v>
      </c>
      <c r="P227" s="168">
        <f t="shared" si="26"/>
        <v>-2.7863777089783281E-2</v>
      </c>
      <c r="Q227" s="181"/>
      <c r="R227" s="51">
        <v>313</v>
      </c>
      <c r="S227" s="126">
        <f t="shared" si="27"/>
        <v>1</v>
      </c>
    </row>
    <row r="228" spans="1:19" s="61" customFormat="1" ht="16.5" thickBot="1" x14ac:dyDescent="0.3">
      <c r="A228" s="54"/>
      <c r="B228" s="55"/>
      <c r="C228" s="56"/>
      <c r="D228" s="57" t="s">
        <v>276</v>
      </c>
      <c r="E228" s="58">
        <f t="shared" ref="E228:K228" si="28">SUM(E16:E227)</f>
        <v>148809</v>
      </c>
      <c r="F228" s="59">
        <f t="shared" si="28"/>
        <v>142654</v>
      </c>
      <c r="G228" s="60">
        <f t="shared" si="28"/>
        <v>6155</v>
      </c>
      <c r="H228" s="58">
        <f t="shared" si="28"/>
        <v>147434</v>
      </c>
      <c r="I228" s="58">
        <f t="shared" si="28"/>
        <v>141600</v>
      </c>
      <c r="J228" s="58">
        <f t="shared" si="28"/>
        <v>5834</v>
      </c>
      <c r="K228" s="58">
        <f t="shared" si="28"/>
        <v>-1054</v>
      </c>
      <c r="L228" s="154">
        <f t="shared" ref="L228" si="29">+K228/F228</f>
        <v>-7.3885064561806891E-3</v>
      </c>
      <c r="M228" s="58">
        <f>SUM(M16:M227)</f>
        <v>-427</v>
      </c>
      <c r="N228" s="154">
        <f>+M228/G228</f>
        <v>-6.9374492282697001E-2</v>
      </c>
      <c r="O228" s="58">
        <f>SUM(O16:O227)</f>
        <v>-1375</v>
      </c>
      <c r="P228" s="154">
        <f t="shared" ref="P228" si="30">+O228/E228</f>
        <v>-9.2400325249144873E-3</v>
      </c>
      <c r="Q228" s="181"/>
      <c r="R228" s="58">
        <v>148070</v>
      </c>
      <c r="S228" s="126">
        <f t="shared" ref="S228" si="31">+H228-R228</f>
        <v>-636</v>
      </c>
    </row>
    <row r="229" spans="1:19" ht="15.75" thickBot="1" x14ac:dyDescent="0.3">
      <c r="A229" s="62" t="s">
        <v>256</v>
      </c>
      <c r="E229" s="141"/>
      <c r="F229" s="141"/>
      <c r="G229" s="142"/>
      <c r="H229" s="189"/>
      <c r="I229" s="170">
        <v>0.99674036479874384</v>
      </c>
      <c r="J229" s="171">
        <v>0.95548334687246139</v>
      </c>
      <c r="K229" s="143"/>
      <c r="L229" s="155"/>
      <c r="M229" s="139"/>
      <c r="N229" s="139"/>
      <c r="O229" s="139"/>
      <c r="P229" s="140"/>
      <c r="Q229" s="181"/>
      <c r="R229" s="10"/>
    </row>
    <row r="230" spans="1:19" x14ac:dyDescent="0.25">
      <c r="H230" s="63"/>
      <c r="I230" s="63"/>
      <c r="J230" s="63"/>
      <c r="K230" s="126"/>
      <c r="O230" s="126"/>
    </row>
    <row r="231" spans="1:19" x14ac:dyDescent="0.25">
      <c r="E231" s="182"/>
      <c r="F231" s="182"/>
      <c r="G231" s="182"/>
      <c r="H231" s="179"/>
      <c r="I231" s="63"/>
      <c r="J231" s="63"/>
      <c r="K231" s="126"/>
      <c r="N231" s="126"/>
    </row>
    <row r="232" spans="1:19" x14ac:dyDescent="0.25">
      <c r="H232" s="64"/>
      <c r="I232" s="64"/>
      <c r="J232" s="64"/>
    </row>
    <row r="233" spans="1:19" x14ac:dyDescent="0.25">
      <c r="B233" s="65"/>
    </row>
    <row r="234" spans="1:19" x14ac:dyDescent="0.25">
      <c r="B234" s="65"/>
    </row>
    <row r="235" spans="1:19" x14ac:dyDescent="0.25">
      <c r="B235" s="65"/>
    </row>
    <row r="236" spans="1:19" x14ac:dyDescent="0.25">
      <c r="B236" s="65"/>
    </row>
  </sheetData>
  <autoFilter ref="A15:W229"/>
  <sortState ref="A16:T227">
    <sortCondition ref="B16:B227"/>
    <sortCondition ref="C16:C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tabSelected="1" zoomScale="89" zoomScaleNormal="89" workbookViewId="0">
      <selection activeCell="D236" sqref="D23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4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23" ht="14.25" customHeight="1" x14ac:dyDescent="0.25">
      <c r="A2" s="197" t="s">
        <v>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</row>
    <row r="3" spans="1:23" ht="15" customHeight="1" x14ac:dyDescent="0.25">
      <c r="A3" s="197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23" ht="17.25" customHeight="1" x14ac:dyDescent="0.25"/>
    <row r="5" spans="1:23" ht="21" x14ac:dyDescent="0.25">
      <c r="B5" s="3" t="s">
        <v>291</v>
      </c>
    </row>
    <row r="6" spans="1:23" ht="21" x14ac:dyDescent="0.25">
      <c r="B6" s="3"/>
    </row>
    <row r="7" spans="1:23" ht="15" customHeight="1" x14ac:dyDescent="0.25">
      <c r="B7" s="7" t="s">
        <v>3</v>
      </c>
      <c r="C7" s="13">
        <v>0.02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4</v>
      </c>
      <c r="C8" s="13">
        <v>0.12</v>
      </c>
      <c r="D8" s="1" t="s">
        <v>288</v>
      </c>
      <c r="E8" s="2"/>
      <c r="F8" s="9"/>
      <c r="G8" s="1"/>
      <c r="I8" s="13"/>
      <c r="K8" s="14"/>
      <c r="L8" s="146"/>
      <c r="M8" s="8"/>
    </row>
    <row r="9" spans="1:23" ht="15" customHeight="1" x14ac:dyDescent="0.25">
      <c r="B9" s="15" t="s">
        <v>5</v>
      </c>
      <c r="C9" s="13">
        <v>0.19</v>
      </c>
      <c r="D9" s="1" t="s">
        <v>289</v>
      </c>
      <c r="F9" s="9"/>
      <c r="I9" s="105"/>
      <c r="J9" s="13"/>
      <c r="K9" s="10"/>
      <c r="L9" s="146"/>
      <c r="M9" s="12"/>
    </row>
    <row r="10" spans="1:23" ht="15" customHeight="1" x14ac:dyDescent="0.25">
      <c r="B10" s="69" t="s">
        <v>257</v>
      </c>
      <c r="C10" s="13">
        <v>0.23</v>
      </c>
      <c r="D10" s="1" t="s">
        <v>285</v>
      </c>
      <c r="F10" s="9"/>
      <c r="I10" s="13"/>
      <c r="J10" s="96"/>
      <c r="K10" s="10"/>
      <c r="L10" s="147"/>
      <c r="M10" s="16"/>
    </row>
    <row r="11" spans="1:23" ht="15" customHeight="1" x14ac:dyDescent="0.25">
      <c r="B11" s="17" t="s">
        <v>6</v>
      </c>
      <c r="C11" s="13">
        <v>0.44</v>
      </c>
      <c r="D11" s="1" t="s">
        <v>290</v>
      </c>
      <c r="I11" s="13"/>
      <c r="J11" s="13"/>
      <c r="K11" s="10"/>
      <c r="L11" s="148"/>
      <c r="M11" s="111"/>
    </row>
    <row r="12" spans="1:23" x14ac:dyDescent="0.25">
      <c r="B12" s="16"/>
      <c r="C12" s="13"/>
      <c r="D12" s="16"/>
      <c r="I12" s="13"/>
      <c r="L12" s="147"/>
      <c r="M12" s="16"/>
    </row>
    <row r="13" spans="1:23" ht="15.75" thickBot="1" x14ac:dyDescent="0.3">
      <c r="B13" s="16"/>
      <c r="C13" s="96"/>
    </row>
    <row r="14" spans="1:23" s="21" customFormat="1" ht="40.5" customHeight="1" thickBot="1" x14ac:dyDescent="0.3">
      <c r="A14" s="18"/>
      <c r="B14" s="19"/>
      <c r="C14" s="106"/>
      <c r="D14" s="20"/>
      <c r="E14" s="198" t="s">
        <v>7</v>
      </c>
      <c r="F14" s="199"/>
      <c r="G14" s="200"/>
      <c r="H14" s="198" t="s">
        <v>268</v>
      </c>
      <c r="I14" s="199"/>
      <c r="J14" s="201"/>
      <c r="K14" s="202" t="s">
        <v>279</v>
      </c>
      <c r="L14" s="203"/>
      <c r="M14" s="203"/>
      <c r="N14" s="203"/>
      <c r="O14" s="203"/>
      <c r="P14" s="117"/>
    </row>
    <row r="15" spans="1:23" s="31" customFormat="1" ht="74.25" customHeight="1" thickBot="1" x14ac:dyDescent="0.3">
      <c r="A15" s="22" t="s">
        <v>8</v>
      </c>
      <c r="B15" s="23" t="s">
        <v>9</v>
      </c>
      <c r="C15" s="23" t="s">
        <v>10</v>
      </c>
      <c r="D15" s="24" t="s">
        <v>11</v>
      </c>
      <c r="E15" s="25" t="s">
        <v>266</v>
      </c>
      <c r="F15" s="26" t="s">
        <v>12</v>
      </c>
      <c r="G15" s="27" t="s">
        <v>13</v>
      </c>
      <c r="H15" s="28" t="s">
        <v>286</v>
      </c>
      <c r="I15" s="29" t="s">
        <v>269</v>
      </c>
      <c r="J15" s="67" t="s">
        <v>270</v>
      </c>
      <c r="K15" s="68" t="s">
        <v>277</v>
      </c>
      <c r="L15" s="149" t="s">
        <v>278</v>
      </c>
      <c r="M15" s="68" t="s">
        <v>280</v>
      </c>
      <c r="N15" s="77" t="s">
        <v>282</v>
      </c>
      <c r="O15" s="122" t="s">
        <v>281</v>
      </c>
      <c r="P15" s="30" t="s">
        <v>275</v>
      </c>
      <c r="S15" s="32"/>
      <c r="T15" s="32"/>
      <c r="U15" s="32"/>
      <c r="V15" s="32"/>
      <c r="W15" s="32"/>
    </row>
    <row r="16" spans="1:23" ht="30.95" customHeight="1" x14ac:dyDescent="0.25">
      <c r="A16" s="33">
        <v>33</v>
      </c>
      <c r="B16" s="66" t="s">
        <v>49</v>
      </c>
      <c r="C16" s="161">
        <v>273168000487</v>
      </c>
      <c r="D16" s="44" t="s">
        <v>54</v>
      </c>
      <c r="E16" s="34">
        <f t="shared" ref="E16:E79" si="0">+F16+G16</f>
        <v>467</v>
      </c>
      <c r="F16" s="35">
        <v>467</v>
      </c>
      <c r="G16" s="36">
        <v>0</v>
      </c>
      <c r="H16" s="34">
        <f t="shared" ref="H16:H79" si="1">+I16+J16</f>
        <v>385</v>
      </c>
      <c r="I16" s="35">
        <f>VLOOKUP($C16,[1]IE!$B$5:$AC$216,27,0)</f>
        <v>385</v>
      </c>
      <c r="J16" s="35">
        <f>VLOOKUP($C16,[1]IE!$B$5:$AC$216,28,0)</f>
        <v>0</v>
      </c>
      <c r="K16" s="109">
        <f t="shared" ref="K16:K79" si="2">+I16-F16</f>
        <v>-82</v>
      </c>
      <c r="L16" s="150">
        <f t="shared" ref="L16:L79" si="3">+K16/F16</f>
        <v>-0.17558886509635974</v>
      </c>
      <c r="M16" s="109"/>
      <c r="N16" s="119"/>
      <c r="O16" s="124">
        <f t="shared" ref="O16:O79" si="4">+H16-E16</f>
        <v>-82</v>
      </c>
      <c r="P16" s="45">
        <f t="shared" ref="P16:P79" si="5">+O16/E16</f>
        <v>-0.17558886509635974</v>
      </c>
      <c r="Q16" s="181"/>
      <c r="R16" s="34">
        <v>390</v>
      </c>
      <c r="S16" s="126">
        <f t="shared" ref="S16:S79" si="6">+H16-R16</f>
        <v>-5</v>
      </c>
    </row>
    <row r="17" spans="1:20" ht="30.95" customHeight="1" x14ac:dyDescent="0.25">
      <c r="A17" s="37">
        <v>45</v>
      </c>
      <c r="B17" s="42" t="s">
        <v>62</v>
      </c>
      <c r="C17" s="43">
        <v>273217000293</v>
      </c>
      <c r="D17" s="44" t="s">
        <v>66</v>
      </c>
      <c r="E17" s="34">
        <f t="shared" si="0"/>
        <v>287</v>
      </c>
      <c r="F17" s="35">
        <v>287</v>
      </c>
      <c r="G17" s="36">
        <v>0</v>
      </c>
      <c r="H17" s="34">
        <f t="shared" si="1"/>
        <v>251</v>
      </c>
      <c r="I17" s="35">
        <f>VLOOKUP($C17,[1]IE!$B$5:$AC$216,27,0)</f>
        <v>251</v>
      </c>
      <c r="J17" s="35">
        <f>VLOOKUP($C17,[1]IE!$B$5:$AC$216,28,0)</f>
        <v>0</v>
      </c>
      <c r="K17" s="109">
        <f t="shared" si="2"/>
        <v>-36</v>
      </c>
      <c r="L17" s="150">
        <f t="shared" si="3"/>
        <v>-0.12543554006968641</v>
      </c>
      <c r="M17" s="109"/>
      <c r="N17" s="119"/>
      <c r="O17" s="124">
        <f t="shared" si="4"/>
        <v>-36</v>
      </c>
      <c r="P17" s="45">
        <f t="shared" si="5"/>
        <v>-0.12543554006968641</v>
      </c>
      <c r="Q17" s="181"/>
      <c r="R17" s="34">
        <v>251</v>
      </c>
      <c r="S17" s="126">
        <f t="shared" si="6"/>
        <v>0</v>
      </c>
    </row>
    <row r="18" spans="1:20" ht="30.95" customHeight="1" x14ac:dyDescent="0.25">
      <c r="A18" s="37">
        <v>187</v>
      </c>
      <c r="B18" s="42" t="s">
        <v>221</v>
      </c>
      <c r="C18" s="43">
        <v>273671000320</v>
      </c>
      <c r="D18" s="44" t="s">
        <v>224</v>
      </c>
      <c r="E18" s="34">
        <f t="shared" si="0"/>
        <v>181</v>
      </c>
      <c r="F18" s="35">
        <v>181</v>
      </c>
      <c r="G18" s="36">
        <v>0</v>
      </c>
      <c r="H18" s="34">
        <f t="shared" si="1"/>
        <v>159</v>
      </c>
      <c r="I18" s="35">
        <f>VLOOKUP($C18,[1]IE!$B$5:$AC$216,27,0)</f>
        <v>159</v>
      </c>
      <c r="J18" s="35">
        <f>VLOOKUP($C18,[1]IE!$B$5:$AC$216,28,0)</f>
        <v>0</v>
      </c>
      <c r="K18" s="109">
        <f t="shared" si="2"/>
        <v>-22</v>
      </c>
      <c r="L18" s="150">
        <f t="shared" si="3"/>
        <v>-0.12154696132596685</v>
      </c>
      <c r="M18" s="109"/>
      <c r="N18" s="119"/>
      <c r="O18" s="124">
        <f t="shared" si="4"/>
        <v>-22</v>
      </c>
      <c r="P18" s="45">
        <f t="shared" si="5"/>
        <v>-0.12154696132596685</v>
      </c>
      <c r="Q18" s="181"/>
      <c r="R18" s="34">
        <v>159</v>
      </c>
      <c r="S18" s="126">
        <f t="shared" si="6"/>
        <v>0</v>
      </c>
    </row>
    <row r="19" spans="1:20" ht="30.95" customHeight="1" x14ac:dyDescent="0.25">
      <c r="A19" s="37">
        <v>7</v>
      </c>
      <c r="B19" s="42" t="s">
        <v>21</v>
      </c>
      <c r="C19" s="43">
        <v>273030000192</v>
      </c>
      <c r="D19" s="44" t="s">
        <v>23</v>
      </c>
      <c r="E19" s="34">
        <f t="shared" si="0"/>
        <v>217</v>
      </c>
      <c r="F19" s="35">
        <v>217</v>
      </c>
      <c r="G19" s="36">
        <v>0</v>
      </c>
      <c r="H19" s="34">
        <f t="shared" si="1"/>
        <v>191</v>
      </c>
      <c r="I19" s="35">
        <f>VLOOKUP($C19,[1]IE!$B$5:$AC$216,27,0)</f>
        <v>191</v>
      </c>
      <c r="J19" s="35">
        <f>VLOOKUP($C19,[1]IE!$B$5:$AC$216,28,0)</f>
        <v>0</v>
      </c>
      <c r="K19" s="109">
        <f t="shared" si="2"/>
        <v>-26</v>
      </c>
      <c r="L19" s="150">
        <f t="shared" si="3"/>
        <v>-0.11981566820276497</v>
      </c>
      <c r="M19" s="109"/>
      <c r="N19" s="119"/>
      <c r="O19" s="124">
        <f t="shared" si="4"/>
        <v>-26</v>
      </c>
      <c r="P19" s="45">
        <f t="shared" si="5"/>
        <v>-0.11981566820276497</v>
      </c>
      <c r="Q19" s="181"/>
      <c r="R19" s="34">
        <v>191</v>
      </c>
      <c r="S19" s="126">
        <f t="shared" si="6"/>
        <v>0</v>
      </c>
    </row>
    <row r="20" spans="1:20" ht="30.95" customHeight="1" x14ac:dyDescent="0.25">
      <c r="A20" s="37">
        <v>206</v>
      </c>
      <c r="B20" s="42" t="s">
        <v>244</v>
      </c>
      <c r="C20" s="43">
        <v>273861000571</v>
      </c>
      <c r="D20" s="44" t="s">
        <v>248</v>
      </c>
      <c r="E20" s="34">
        <f t="shared" si="0"/>
        <v>309</v>
      </c>
      <c r="F20" s="35">
        <v>309</v>
      </c>
      <c r="G20" s="36">
        <v>0</v>
      </c>
      <c r="H20" s="34">
        <f t="shared" si="1"/>
        <v>274</v>
      </c>
      <c r="I20" s="35">
        <f>VLOOKUP($C20,[1]IE!$B$5:$AC$216,27,0)</f>
        <v>274</v>
      </c>
      <c r="J20" s="35">
        <f>VLOOKUP($C20,[1]IE!$B$5:$AC$216,28,0)</f>
        <v>0</v>
      </c>
      <c r="K20" s="109">
        <f t="shared" si="2"/>
        <v>-35</v>
      </c>
      <c r="L20" s="150">
        <f t="shared" si="3"/>
        <v>-0.11326860841423948</v>
      </c>
      <c r="M20" s="109"/>
      <c r="N20" s="119"/>
      <c r="O20" s="124">
        <f t="shared" si="4"/>
        <v>-35</v>
      </c>
      <c r="P20" s="45">
        <f t="shared" si="5"/>
        <v>-0.11326860841423948</v>
      </c>
      <c r="Q20" s="181"/>
      <c r="R20" s="34">
        <v>272</v>
      </c>
      <c r="S20" s="126">
        <f t="shared" si="6"/>
        <v>2</v>
      </c>
    </row>
    <row r="21" spans="1:20" ht="30.95" customHeight="1" x14ac:dyDescent="0.25">
      <c r="A21" s="37">
        <v>210</v>
      </c>
      <c r="B21" s="42" t="s">
        <v>249</v>
      </c>
      <c r="C21" s="43">
        <v>273870000371</v>
      </c>
      <c r="D21" s="44" t="s">
        <v>252</v>
      </c>
      <c r="E21" s="34">
        <f t="shared" si="0"/>
        <v>265</v>
      </c>
      <c r="F21" s="35">
        <v>265</v>
      </c>
      <c r="G21" s="36">
        <v>0</v>
      </c>
      <c r="H21" s="34">
        <f t="shared" si="1"/>
        <v>238</v>
      </c>
      <c r="I21" s="35">
        <f>VLOOKUP($C21,[1]IE!$B$5:$AC$216,27,0)</f>
        <v>238</v>
      </c>
      <c r="J21" s="35">
        <f>VLOOKUP($C21,[1]IE!$B$5:$AC$216,28,0)</f>
        <v>0</v>
      </c>
      <c r="K21" s="109">
        <f t="shared" si="2"/>
        <v>-27</v>
      </c>
      <c r="L21" s="150">
        <f t="shared" si="3"/>
        <v>-0.10188679245283019</v>
      </c>
      <c r="M21" s="109"/>
      <c r="N21" s="119"/>
      <c r="O21" s="124">
        <f t="shared" si="4"/>
        <v>-27</v>
      </c>
      <c r="P21" s="177">
        <f t="shared" si="5"/>
        <v>-0.10188679245283019</v>
      </c>
      <c r="Q21" s="181"/>
      <c r="R21" s="34">
        <v>245</v>
      </c>
      <c r="S21" s="126">
        <f t="shared" si="6"/>
        <v>-7</v>
      </c>
    </row>
    <row r="22" spans="1:20" ht="30.95" customHeight="1" x14ac:dyDescent="0.25">
      <c r="A22" s="37">
        <v>91</v>
      </c>
      <c r="B22" s="46" t="s">
        <v>110</v>
      </c>
      <c r="C22" s="47">
        <v>273319001197</v>
      </c>
      <c r="D22" s="48" t="s">
        <v>117</v>
      </c>
      <c r="E22" s="34">
        <f t="shared" si="0"/>
        <v>243</v>
      </c>
      <c r="F22" s="35">
        <v>243</v>
      </c>
      <c r="G22" s="36">
        <v>0</v>
      </c>
      <c r="H22" s="34">
        <f t="shared" si="1"/>
        <v>220</v>
      </c>
      <c r="I22" s="35">
        <f>VLOOKUP($C22,[1]IE!$B$5:$AC$216,27,0)</f>
        <v>220</v>
      </c>
      <c r="J22" s="35">
        <f>VLOOKUP($C22,[1]IE!$B$5:$AC$216,28,0)</f>
        <v>0</v>
      </c>
      <c r="K22" s="109">
        <f t="shared" si="2"/>
        <v>-23</v>
      </c>
      <c r="L22" s="151">
        <f t="shared" si="3"/>
        <v>-9.4650205761316872E-2</v>
      </c>
      <c r="M22" s="109"/>
      <c r="N22" s="119"/>
      <c r="O22" s="124">
        <f t="shared" si="4"/>
        <v>-23</v>
      </c>
      <c r="P22" s="49">
        <f t="shared" si="5"/>
        <v>-9.4650205761316872E-2</v>
      </c>
      <c r="Q22" s="181"/>
      <c r="R22" s="34">
        <v>220</v>
      </c>
      <c r="S22" s="126">
        <f t="shared" si="6"/>
        <v>0</v>
      </c>
    </row>
    <row r="23" spans="1:20" ht="30.95" customHeight="1" x14ac:dyDescent="0.25">
      <c r="A23" s="37">
        <v>138</v>
      </c>
      <c r="B23" s="46" t="s">
        <v>164</v>
      </c>
      <c r="C23" s="47">
        <v>273483000851</v>
      </c>
      <c r="D23" s="48" t="s">
        <v>169</v>
      </c>
      <c r="E23" s="34">
        <f t="shared" si="0"/>
        <v>490</v>
      </c>
      <c r="F23" s="35">
        <v>490</v>
      </c>
      <c r="G23" s="36">
        <v>0</v>
      </c>
      <c r="H23" s="34">
        <f t="shared" si="1"/>
        <v>447</v>
      </c>
      <c r="I23" s="35">
        <f>VLOOKUP($C23,[1]IE!$B$5:$AC$216,27,0)</f>
        <v>447</v>
      </c>
      <c r="J23" s="35">
        <f>VLOOKUP($C23,[1]IE!$B$5:$AC$216,28,0)</f>
        <v>0</v>
      </c>
      <c r="K23" s="109">
        <f t="shared" si="2"/>
        <v>-43</v>
      </c>
      <c r="L23" s="151">
        <f t="shared" si="3"/>
        <v>-8.7755102040816324E-2</v>
      </c>
      <c r="M23" s="109"/>
      <c r="N23" s="119"/>
      <c r="O23" s="124">
        <f t="shared" si="4"/>
        <v>-43</v>
      </c>
      <c r="P23" s="49">
        <f t="shared" si="5"/>
        <v>-8.7755102040816324E-2</v>
      </c>
      <c r="Q23" s="181"/>
      <c r="R23" s="34">
        <v>447</v>
      </c>
      <c r="S23" s="126">
        <f t="shared" si="6"/>
        <v>0</v>
      </c>
      <c r="T23" s="1" t="s">
        <v>284</v>
      </c>
    </row>
    <row r="24" spans="1:20" ht="30.95" customHeight="1" x14ac:dyDescent="0.25">
      <c r="A24" s="37">
        <v>113</v>
      </c>
      <c r="B24" s="46" t="s">
        <v>138</v>
      </c>
      <c r="C24" s="127">
        <v>173411000097</v>
      </c>
      <c r="D24" s="48" t="s">
        <v>141</v>
      </c>
      <c r="E24" s="34">
        <f t="shared" si="0"/>
        <v>834</v>
      </c>
      <c r="F24" s="35">
        <v>739</v>
      </c>
      <c r="G24" s="36">
        <v>95</v>
      </c>
      <c r="H24" s="34">
        <f t="shared" si="1"/>
        <v>733</v>
      </c>
      <c r="I24" s="35">
        <f>VLOOKUP($C24,[1]IE!$B$5:$AC$216,27,0)</f>
        <v>676</v>
      </c>
      <c r="J24" s="35">
        <f>VLOOKUP($C24,[1]IE!$B$5:$AC$216,28,0)</f>
        <v>57</v>
      </c>
      <c r="K24" s="109">
        <f t="shared" si="2"/>
        <v>-63</v>
      </c>
      <c r="L24" s="151">
        <f t="shared" si="3"/>
        <v>-8.5250338294993233E-2</v>
      </c>
      <c r="M24" s="109">
        <f>+J24-G24</f>
        <v>-38</v>
      </c>
      <c r="N24" s="130">
        <f>+M24/G24</f>
        <v>-0.4</v>
      </c>
      <c r="O24" s="124">
        <f t="shared" si="4"/>
        <v>-101</v>
      </c>
      <c r="P24" s="45">
        <f t="shared" si="5"/>
        <v>-0.1211031175059952</v>
      </c>
      <c r="Q24" s="181"/>
      <c r="R24" s="34">
        <v>734</v>
      </c>
      <c r="S24" s="126">
        <f t="shared" si="6"/>
        <v>-1</v>
      </c>
    </row>
    <row r="25" spans="1:20" ht="30.95" customHeight="1" x14ac:dyDescent="0.25">
      <c r="A25" s="37">
        <v>163</v>
      </c>
      <c r="B25" s="46" t="s">
        <v>196</v>
      </c>
      <c r="C25" s="47">
        <v>273585000082</v>
      </c>
      <c r="D25" s="48" t="s">
        <v>198</v>
      </c>
      <c r="E25" s="34">
        <f t="shared" si="0"/>
        <v>611</v>
      </c>
      <c r="F25" s="35">
        <v>611</v>
      </c>
      <c r="G25" s="36">
        <v>0</v>
      </c>
      <c r="H25" s="34">
        <f t="shared" si="1"/>
        <v>559</v>
      </c>
      <c r="I25" s="35">
        <f>VLOOKUP($C25,[1]IE!$B$5:$AC$216,27,0)</f>
        <v>559</v>
      </c>
      <c r="J25" s="35">
        <f>VLOOKUP($C25,[1]IE!$B$5:$AC$216,28,0)</f>
        <v>0</v>
      </c>
      <c r="K25" s="109">
        <f t="shared" si="2"/>
        <v>-52</v>
      </c>
      <c r="L25" s="151">
        <f t="shared" si="3"/>
        <v>-8.5106382978723402E-2</v>
      </c>
      <c r="M25" s="109"/>
      <c r="N25" s="119"/>
      <c r="O25" s="124">
        <f t="shared" si="4"/>
        <v>-52</v>
      </c>
      <c r="P25" s="84">
        <f t="shared" si="5"/>
        <v>-8.5106382978723402E-2</v>
      </c>
      <c r="Q25" s="181"/>
      <c r="R25" s="34">
        <v>572</v>
      </c>
      <c r="S25" s="126">
        <f t="shared" si="6"/>
        <v>-13</v>
      </c>
    </row>
    <row r="26" spans="1:20" ht="30.95" customHeight="1" x14ac:dyDescent="0.25">
      <c r="A26" s="37">
        <v>201</v>
      </c>
      <c r="B26" s="46" t="s">
        <v>241</v>
      </c>
      <c r="C26" s="47">
        <v>273854000329</v>
      </c>
      <c r="D26" s="48" t="s">
        <v>243</v>
      </c>
      <c r="E26" s="34">
        <f t="shared" si="0"/>
        <v>329</v>
      </c>
      <c r="F26" s="35">
        <v>329</v>
      </c>
      <c r="G26" s="36">
        <v>0</v>
      </c>
      <c r="H26" s="34">
        <f t="shared" si="1"/>
        <v>301</v>
      </c>
      <c r="I26" s="35">
        <f>VLOOKUP($C26,[1]IE!$B$5:$AC$216,27,0)</f>
        <v>301</v>
      </c>
      <c r="J26" s="35">
        <f>VLOOKUP($C26,[1]IE!$B$5:$AC$216,28,0)</f>
        <v>0</v>
      </c>
      <c r="K26" s="109">
        <f t="shared" si="2"/>
        <v>-28</v>
      </c>
      <c r="L26" s="151">
        <f t="shared" si="3"/>
        <v>-8.5106382978723402E-2</v>
      </c>
      <c r="M26" s="109"/>
      <c r="N26" s="119"/>
      <c r="O26" s="124">
        <f t="shared" si="4"/>
        <v>-28</v>
      </c>
      <c r="P26" s="49">
        <f t="shared" si="5"/>
        <v>-8.5106382978723402E-2</v>
      </c>
      <c r="Q26" s="181"/>
      <c r="R26" s="34">
        <v>305</v>
      </c>
      <c r="S26" s="126">
        <f t="shared" si="6"/>
        <v>-4</v>
      </c>
    </row>
    <row r="27" spans="1:20" ht="30.95" customHeight="1" x14ac:dyDescent="0.25">
      <c r="A27" s="37">
        <v>100</v>
      </c>
      <c r="B27" s="46" t="s">
        <v>122</v>
      </c>
      <c r="C27" s="47">
        <v>173349000735</v>
      </c>
      <c r="D27" s="48" t="s">
        <v>20</v>
      </c>
      <c r="E27" s="34">
        <f t="shared" si="0"/>
        <v>640</v>
      </c>
      <c r="F27" s="35">
        <v>450</v>
      </c>
      <c r="G27" s="36">
        <v>190</v>
      </c>
      <c r="H27" s="34">
        <f t="shared" si="1"/>
        <v>559</v>
      </c>
      <c r="I27" s="35">
        <f>VLOOKUP($C27,[1]IE!$B$5:$AC$216,27,0)</f>
        <v>415</v>
      </c>
      <c r="J27" s="35">
        <f>VLOOKUP($C27,[1]IE!$B$5:$AC$216,28,0)</f>
        <v>144</v>
      </c>
      <c r="K27" s="109">
        <f t="shared" si="2"/>
        <v>-35</v>
      </c>
      <c r="L27" s="151">
        <f t="shared" si="3"/>
        <v>-7.7777777777777779E-2</v>
      </c>
      <c r="M27" s="109">
        <f>+J27-G27</f>
        <v>-46</v>
      </c>
      <c r="N27" s="135">
        <f>+M27/G27</f>
        <v>-0.24210526315789474</v>
      </c>
      <c r="O27" s="124">
        <f t="shared" si="4"/>
        <v>-81</v>
      </c>
      <c r="P27" s="45">
        <f t="shared" si="5"/>
        <v>-0.12656249999999999</v>
      </c>
      <c r="Q27" s="181"/>
      <c r="R27" s="34">
        <v>633</v>
      </c>
      <c r="S27" s="126">
        <f t="shared" si="6"/>
        <v>-74</v>
      </c>
    </row>
    <row r="28" spans="1:20" ht="30.95" customHeight="1" x14ac:dyDescent="0.25">
      <c r="A28" s="37">
        <v>190</v>
      </c>
      <c r="B28" s="46" t="s">
        <v>225</v>
      </c>
      <c r="C28" s="47">
        <v>273675000839</v>
      </c>
      <c r="D28" s="48" t="s">
        <v>228</v>
      </c>
      <c r="E28" s="34">
        <f t="shared" si="0"/>
        <v>314</v>
      </c>
      <c r="F28" s="35">
        <v>314</v>
      </c>
      <c r="G28" s="36">
        <v>0</v>
      </c>
      <c r="H28" s="34">
        <f t="shared" si="1"/>
        <v>290</v>
      </c>
      <c r="I28" s="35">
        <f>VLOOKUP($C28,[1]IE!$B$5:$AC$216,27,0)</f>
        <v>290</v>
      </c>
      <c r="J28" s="35">
        <f>VLOOKUP($C28,[1]IE!$B$5:$AC$216,28,0)</f>
        <v>0</v>
      </c>
      <c r="K28" s="109">
        <f t="shared" si="2"/>
        <v>-24</v>
      </c>
      <c r="L28" s="151">
        <f t="shared" si="3"/>
        <v>-7.6433121019108277E-2</v>
      </c>
      <c r="M28" s="109"/>
      <c r="N28" s="119"/>
      <c r="O28" s="124">
        <f t="shared" si="4"/>
        <v>-24</v>
      </c>
      <c r="P28" s="49">
        <f t="shared" si="5"/>
        <v>-7.6433121019108277E-2</v>
      </c>
      <c r="Q28" s="181"/>
      <c r="R28" s="34">
        <v>293</v>
      </c>
      <c r="S28" s="126">
        <f t="shared" si="6"/>
        <v>-3</v>
      </c>
    </row>
    <row r="29" spans="1:20" ht="30.95" customHeight="1" x14ac:dyDescent="0.25">
      <c r="A29" s="37">
        <v>169</v>
      </c>
      <c r="B29" s="46" t="s">
        <v>202</v>
      </c>
      <c r="C29" s="47">
        <v>273616000094</v>
      </c>
      <c r="D29" s="48" t="s">
        <v>204</v>
      </c>
      <c r="E29" s="34">
        <f t="shared" si="0"/>
        <v>400</v>
      </c>
      <c r="F29" s="35">
        <v>345</v>
      </c>
      <c r="G29" s="36">
        <v>55</v>
      </c>
      <c r="H29" s="34">
        <f t="shared" si="1"/>
        <v>350</v>
      </c>
      <c r="I29" s="35">
        <f>VLOOKUP($C29,[1]IE!$B$5:$AC$216,27,0)</f>
        <v>319</v>
      </c>
      <c r="J29" s="35">
        <f>VLOOKUP($C29,[1]IE!$B$5:$AC$216,28,0)</f>
        <v>31</v>
      </c>
      <c r="K29" s="109">
        <f t="shared" si="2"/>
        <v>-26</v>
      </c>
      <c r="L29" s="151">
        <f t="shared" si="3"/>
        <v>-7.5362318840579715E-2</v>
      </c>
      <c r="M29" s="109">
        <f>+J29-G29</f>
        <v>-24</v>
      </c>
      <c r="N29" s="129">
        <f>+M29/G29</f>
        <v>-0.43636363636363634</v>
      </c>
      <c r="O29" s="124">
        <f t="shared" si="4"/>
        <v>-50</v>
      </c>
      <c r="P29" s="45">
        <f t="shared" si="5"/>
        <v>-0.125</v>
      </c>
      <c r="Q29" s="181"/>
      <c r="R29" s="34">
        <v>359</v>
      </c>
      <c r="S29" s="126">
        <f t="shared" si="6"/>
        <v>-9</v>
      </c>
    </row>
    <row r="30" spans="1:20" ht="30.95" customHeight="1" x14ac:dyDescent="0.25">
      <c r="A30" s="37">
        <v>139</v>
      </c>
      <c r="B30" s="46" t="s">
        <v>170</v>
      </c>
      <c r="C30" s="47">
        <v>173504000011</v>
      </c>
      <c r="D30" s="48" t="s">
        <v>171</v>
      </c>
      <c r="E30" s="34">
        <f t="shared" si="0"/>
        <v>1245</v>
      </c>
      <c r="F30" s="35">
        <v>1213</v>
      </c>
      <c r="G30" s="36">
        <v>32</v>
      </c>
      <c r="H30" s="34">
        <f t="shared" si="1"/>
        <v>1166</v>
      </c>
      <c r="I30" s="35">
        <f>VLOOKUP($C30,[1]IE!$B$5:$AC$216,27,0)</f>
        <v>1126</v>
      </c>
      <c r="J30" s="35">
        <f>VLOOKUP($C30,[1]IE!$B$5:$AC$216,28,0)</f>
        <v>40</v>
      </c>
      <c r="K30" s="109">
        <f t="shared" si="2"/>
        <v>-87</v>
      </c>
      <c r="L30" s="151">
        <f t="shared" si="3"/>
        <v>-7.1723000824402305E-2</v>
      </c>
      <c r="M30" s="109">
        <f>+J30-G30</f>
        <v>8</v>
      </c>
      <c r="N30" s="135">
        <f>+M30/G30</f>
        <v>0.25</v>
      </c>
      <c r="O30" s="124">
        <f t="shared" si="4"/>
        <v>-79</v>
      </c>
      <c r="P30" s="49">
        <f t="shared" si="5"/>
        <v>-6.3453815261044183E-2</v>
      </c>
      <c r="Q30" s="181"/>
      <c r="R30" s="34">
        <v>1166</v>
      </c>
      <c r="S30" s="126">
        <f t="shared" si="6"/>
        <v>0</v>
      </c>
    </row>
    <row r="31" spans="1:20" ht="30.95" customHeight="1" x14ac:dyDescent="0.25">
      <c r="A31" s="37">
        <v>5</v>
      </c>
      <c r="B31" s="46" t="s">
        <v>17</v>
      </c>
      <c r="C31" s="47">
        <v>273026000587</v>
      </c>
      <c r="D31" s="48" t="s">
        <v>20</v>
      </c>
      <c r="E31" s="34">
        <f t="shared" si="0"/>
        <v>339</v>
      </c>
      <c r="F31" s="35">
        <v>339</v>
      </c>
      <c r="G31" s="36">
        <v>0</v>
      </c>
      <c r="H31" s="34">
        <f t="shared" si="1"/>
        <v>315</v>
      </c>
      <c r="I31" s="35">
        <f>VLOOKUP($C31,[1]IE!$B$5:$AC$216,27,0)</f>
        <v>315</v>
      </c>
      <c r="J31" s="35">
        <f>VLOOKUP($C31,[1]IE!$B$5:$AC$216,28,0)</f>
        <v>0</v>
      </c>
      <c r="K31" s="109">
        <f t="shared" si="2"/>
        <v>-24</v>
      </c>
      <c r="L31" s="151">
        <f t="shared" si="3"/>
        <v>-7.0796460176991149E-2</v>
      </c>
      <c r="M31" s="109"/>
      <c r="N31" s="119"/>
      <c r="O31" s="124">
        <f t="shared" si="4"/>
        <v>-24</v>
      </c>
      <c r="P31" s="49">
        <f t="shared" si="5"/>
        <v>-7.0796460176991149E-2</v>
      </c>
      <c r="Q31" s="181"/>
      <c r="R31" s="34">
        <v>326</v>
      </c>
      <c r="S31" s="126">
        <f t="shared" si="6"/>
        <v>-11</v>
      </c>
    </row>
    <row r="32" spans="1:20" ht="30.95" customHeight="1" x14ac:dyDescent="0.25">
      <c r="A32" s="37">
        <v>133</v>
      </c>
      <c r="B32" s="46" t="s">
        <v>161</v>
      </c>
      <c r="C32" s="47">
        <v>273411000725</v>
      </c>
      <c r="D32" s="48" t="s">
        <v>163</v>
      </c>
      <c r="E32" s="34">
        <f t="shared" si="0"/>
        <v>545</v>
      </c>
      <c r="F32" s="35">
        <v>545</v>
      </c>
      <c r="G32" s="36">
        <v>0</v>
      </c>
      <c r="H32" s="34">
        <f t="shared" si="1"/>
        <v>507</v>
      </c>
      <c r="I32" s="35">
        <f>VLOOKUP($C32,[1]IE!$B$5:$AC$216,27,0)</f>
        <v>507</v>
      </c>
      <c r="J32" s="35">
        <f>VLOOKUP($C32,[1]IE!$B$5:$AC$216,28,0)</f>
        <v>0</v>
      </c>
      <c r="K32" s="109">
        <f t="shared" si="2"/>
        <v>-38</v>
      </c>
      <c r="L32" s="151">
        <f t="shared" si="3"/>
        <v>-6.9724770642201839E-2</v>
      </c>
      <c r="M32" s="109"/>
      <c r="N32" s="119"/>
      <c r="O32" s="124">
        <f t="shared" si="4"/>
        <v>-38</v>
      </c>
      <c r="P32" s="49">
        <f t="shared" si="5"/>
        <v>-6.9724770642201839E-2</v>
      </c>
      <c r="Q32" s="181"/>
      <c r="R32" s="34">
        <v>507</v>
      </c>
      <c r="S32" s="126">
        <f t="shared" si="6"/>
        <v>0</v>
      </c>
    </row>
    <row r="33" spans="1:19" ht="30.95" customHeight="1" x14ac:dyDescent="0.25">
      <c r="A33" s="37">
        <v>39</v>
      </c>
      <c r="B33" s="46" t="s">
        <v>59</v>
      </c>
      <c r="C33" s="47">
        <v>273200000095</v>
      </c>
      <c r="D33" s="48" t="s">
        <v>60</v>
      </c>
      <c r="E33" s="34">
        <f t="shared" si="0"/>
        <v>235</v>
      </c>
      <c r="F33" s="35">
        <v>235</v>
      </c>
      <c r="G33" s="36">
        <v>0</v>
      </c>
      <c r="H33" s="34">
        <f t="shared" si="1"/>
        <v>219</v>
      </c>
      <c r="I33" s="35">
        <f>VLOOKUP($C33,[1]IE!$B$5:$AC$216,27,0)</f>
        <v>219</v>
      </c>
      <c r="J33" s="35">
        <f>VLOOKUP($C33,[1]IE!$B$5:$AC$216,28,0)</f>
        <v>0</v>
      </c>
      <c r="K33" s="109">
        <f t="shared" si="2"/>
        <v>-16</v>
      </c>
      <c r="L33" s="151">
        <f t="shared" si="3"/>
        <v>-6.8085106382978725E-2</v>
      </c>
      <c r="M33" s="109"/>
      <c r="N33" s="119"/>
      <c r="O33" s="124">
        <f t="shared" si="4"/>
        <v>-16</v>
      </c>
      <c r="P33" s="49">
        <f t="shared" si="5"/>
        <v>-6.8085106382978725E-2</v>
      </c>
      <c r="Q33" s="181"/>
      <c r="R33" s="34">
        <v>222</v>
      </c>
      <c r="S33" s="126">
        <f t="shared" si="6"/>
        <v>-3</v>
      </c>
    </row>
    <row r="34" spans="1:19" ht="30.95" customHeight="1" x14ac:dyDescent="0.25">
      <c r="A34" s="37">
        <v>112</v>
      </c>
      <c r="B34" s="46" t="s">
        <v>138</v>
      </c>
      <c r="C34" s="127">
        <v>173411000054</v>
      </c>
      <c r="D34" s="128" t="s">
        <v>140</v>
      </c>
      <c r="E34" s="34">
        <f t="shared" si="0"/>
        <v>650</v>
      </c>
      <c r="F34" s="35">
        <v>532</v>
      </c>
      <c r="G34" s="36">
        <v>118</v>
      </c>
      <c r="H34" s="34">
        <f t="shared" si="1"/>
        <v>580</v>
      </c>
      <c r="I34" s="35">
        <f>VLOOKUP($C34,[1]IE!$B$5:$AC$216,27,0)</f>
        <v>496</v>
      </c>
      <c r="J34" s="35">
        <f>VLOOKUP($C34,[1]IE!$B$5:$AC$216,28,0)</f>
        <v>84</v>
      </c>
      <c r="K34" s="109">
        <f t="shared" si="2"/>
        <v>-36</v>
      </c>
      <c r="L34" s="151">
        <f t="shared" si="3"/>
        <v>-6.7669172932330823E-2</v>
      </c>
      <c r="M34" s="109">
        <f>+J34-G34</f>
        <v>-34</v>
      </c>
      <c r="N34" s="185">
        <f>+M34/G34</f>
        <v>-0.28813559322033899</v>
      </c>
      <c r="O34" s="124">
        <f t="shared" si="4"/>
        <v>-70</v>
      </c>
      <c r="P34" s="45">
        <f t="shared" si="5"/>
        <v>-0.1076923076923077</v>
      </c>
      <c r="Q34" s="181"/>
      <c r="R34" s="34">
        <v>604</v>
      </c>
      <c r="S34" s="126">
        <f t="shared" si="6"/>
        <v>-24</v>
      </c>
    </row>
    <row r="35" spans="1:19" ht="30.95" customHeight="1" x14ac:dyDescent="0.25">
      <c r="A35" s="37">
        <v>104</v>
      </c>
      <c r="B35" s="131" t="s">
        <v>127</v>
      </c>
      <c r="C35" s="47">
        <v>273352000201</v>
      </c>
      <c r="D35" s="48" t="s">
        <v>131</v>
      </c>
      <c r="E35" s="34">
        <f t="shared" si="0"/>
        <v>455</v>
      </c>
      <c r="F35" s="35">
        <v>254</v>
      </c>
      <c r="G35" s="36">
        <v>201</v>
      </c>
      <c r="H35" s="34">
        <f t="shared" si="1"/>
        <v>377</v>
      </c>
      <c r="I35" s="35">
        <f>VLOOKUP($C35,[1]IE!$B$5:$AC$216,27,0)</f>
        <v>237</v>
      </c>
      <c r="J35" s="35">
        <f>VLOOKUP($C35,[1]IE!$B$5:$AC$216,28,0)</f>
        <v>140</v>
      </c>
      <c r="K35" s="109">
        <f t="shared" si="2"/>
        <v>-17</v>
      </c>
      <c r="L35" s="151">
        <f t="shared" si="3"/>
        <v>-6.6929133858267723E-2</v>
      </c>
      <c r="M35" s="109">
        <f>+J35-G35</f>
        <v>-61</v>
      </c>
      <c r="N35" s="185">
        <f>+M35/G35</f>
        <v>-0.30348258706467662</v>
      </c>
      <c r="O35" s="124">
        <f t="shared" si="4"/>
        <v>-78</v>
      </c>
      <c r="P35" s="45">
        <f t="shared" si="5"/>
        <v>-0.17142857142857143</v>
      </c>
      <c r="Q35" s="181"/>
      <c r="R35" s="34">
        <v>391</v>
      </c>
      <c r="S35" s="126">
        <f t="shared" si="6"/>
        <v>-14</v>
      </c>
    </row>
    <row r="36" spans="1:19" ht="30.95" customHeight="1" x14ac:dyDescent="0.25">
      <c r="A36" s="37">
        <v>128</v>
      </c>
      <c r="B36" s="46" t="s">
        <v>157</v>
      </c>
      <c r="C36" s="47">
        <v>173449000015</v>
      </c>
      <c r="D36" s="48" t="s">
        <v>158</v>
      </c>
      <c r="E36" s="34">
        <f t="shared" si="0"/>
        <v>3725</v>
      </c>
      <c r="F36" s="35">
        <v>3422</v>
      </c>
      <c r="G36" s="36">
        <v>303</v>
      </c>
      <c r="H36" s="34">
        <f t="shared" si="1"/>
        <v>3529</v>
      </c>
      <c r="I36" s="35">
        <f>VLOOKUP($C36,[1]IE!$B$5:$AC$216,27,0)</f>
        <v>3193</v>
      </c>
      <c r="J36" s="35">
        <f>VLOOKUP($C36,[1]IE!$B$5:$AC$216,28,0)</f>
        <v>336</v>
      </c>
      <c r="K36" s="109">
        <f t="shared" si="2"/>
        <v>-229</v>
      </c>
      <c r="L36" s="151">
        <f t="shared" si="3"/>
        <v>-6.6919929865575684E-2</v>
      </c>
      <c r="M36" s="109">
        <f>+J36-G36</f>
        <v>33</v>
      </c>
      <c r="N36" s="135">
        <f>+M36/G36</f>
        <v>0.10891089108910891</v>
      </c>
      <c r="O36" s="124">
        <f t="shared" si="4"/>
        <v>-196</v>
      </c>
      <c r="P36" s="49">
        <f t="shared" si="5"/>
        <v>-5.2617449664429529E-2</v>
      </c>
      <c r="Q36" s="181"/>
      <c r="R36" s="34">
        <v>3531</v>
      </c>
      <c r="S36" s="126">
        <f t="shared" si="6"/>
        <v>-2</v>
      </c>
    </row>
    <row r="37" spans="1:19" ht="30.95" customHeight="1" x14ac:dyDescent="0.25">
      <c r="A37" s="37">
        <v>109</v>
      </c>
      <c r="B37" s="46" t="s">
        <v>134</v>
      </c>
      <c r="C37" s="47">
        <v>173408000663</v>
      </c>
      <c r="D37" s="48" t="s">
        <v>136</v>
      </c>
      <c r="E37" s="34">
        <f t="shared" si="0"/>
        <v>1049</v>
      </c>
      <c r="F37" s="35">
        <v>1049</v>
      </c>
      <c r="G37" s="36">
        <v>0</v>
      </c>
      <c r="H37" s="34">
        <f t="shared" si="1"/>
        <v>979</v>
      </c>
      <c r="I37" s="35">
        <f>VLOOKUP($C37,[1]IE!$B$5:$AC$216,27,0)</f>
        <v>979</v>
      </c>
      <c r="J37" s="35">
        <f>VLOOKUP($C37,[1]IE!$B$5:$AC$216,28,0)</f>
        <v>0</v>
      </c>
      <c r="K37" s="109">
        <f t="shared" si="2"/>
        <v>-70</v>
      </c>
      <c r="L37" s="151">
        <f t="shared" si="3"/>
        <v>-6.67302192564347E-2</v>
      </c>
      <c r="M37" s="109"/>
      <c r="N37" s="119"/>
      <c r="O37" s="124">
        <f t="shared" si="4"/>
        <v>-70</v>
      </c>
      <c r="P37" s="49">
        <f t="shared" si="5"/>
        <v>-6.67302192564347E-2</v>
      </c>
      <c r="Q37" s="181"/>
      <c r="R37" s="34">
        <v>1045</v>
      </c>
      <c r="S37" s="126">
        <f t="shared" si="6"/>
        <v>-66</v>
      </c>
    </row>
    <row r="38" spans="1:19" ht="30.95" customHeight="1" x14ac:dyDescent="0.25">
      <c r="A38" s="37">
        <v>141</v>
      </c>
      <c r="B38" s="46" t="s">
        <v>170</v>
      </c>
      <c r="C38" s="47">
        <v>273504000270</v>
      </c>
      <c r="D38" s="48" t="s">
        <v>173</v>
      </c>
      <c r="E38" s="34">
        <f t="shared" si="0"/>
        <v>690</v>
      </c>
      <c r="F38" s="35">
        <v>690</v>
      </c>
      <c r="G38" s="36">
        <v>0</v>
      </c>
      <c r="H38" s="34">
        <f t="shared" si="1"/>
        <v>645</v>
      </c>
      <c r="I38" s="35">
        <f>VLOOKUP($C38,[1]IE!$B$5:$AC$216,27,0)</f>
        <v>645</v>
      </c>
      <c r="J38" s="35">
        <f>VLOOKUP($C38,[1]IE!$B$5:$AC$216,28,0)</f>
        <v>0</v>
      </c>
      <c r="K38" s="109">
        <f t="shared" si="2"/>
        <v>-45</v>
      </c>
      <c r="L38" s="151">
        <f t="shared" si="3"/>
        <v>-6.5217391304347824E-2</v>
      </c>
      <c r="M38" s="109"/>
      <c r="N38" s="119"/>
      <c r="O38" s="124">
        <f t="shared" si="4"/>
        <v>-45</v>
      </c>
      <c r="P38" s="49">
        <f t="shared" si="5"/>
        <v>-6.5217391304347824E-2</v>
      </c>
      <c r="Q38" s="181"/>
      <c r="R38" s="34">
        <v>646</v>
      </c>
      <c r="S38" s="126">
        <f t="shared" si="6"/>
        <v>-1</v>
      </c>
    </row>
    <row r="39" spans="1:19" ht="30.95" customHeight="1" x14ac:dyDescent="0.25">
      <c r="A39" s="37">
        <v>197</v>
      </c>
      <c r="B39" s="46" t="s">
        <v>235</v>
      </c>
      <c r="C39" s="47">
        <v>273686000083</v>
      </c>
      <c r="D39" s="48" t="s">
        <v>237</v>
      </c>
      <c r="E39" s="34">
        <f t="shared" si="0"/>
        <v>408</v>
      </c>
      <c r="F39" s="35">
        <v>408</v>
      </c>
      <c r="G39" s="36">
        <v>0</v>
      </c>
      <c r="H39" s="34">
        <f t="shared" si="1"/>
        <v>382</v>
      </c>
      <c r="I39" s="35">
        <f>VLOOKUP($C39,[1]IE!$B$5:$AC$216,27,0)</f>
        <v>382</v>
      </c>
      <c r="J39" s="35">
        <f>VLOOKUP($C39,[1]IE!$B$5:$AC$216,28,0)</f>
        <v>0</v>
      </c>
      <c r="K39" s="109">
        <f t="shared" si="2"/>
        <v>-26</v>
      </c>
      <c r="L39" s="151">
        <f t="shared" si="3"/>
        <v>-6.3725490196078427E-2</v>
      </c>
      <c r="M39" s="109"/>
      <c r="N39" s="119"/>
      <c r="O39" s="124">
        <f t="shared" si="4"/>
        <v>-26</v>
      </c>
      <c r="P39" s="49">
        <f t="shared" si="5"/>
        <v>-6.3725490196078427E-2</v>
      </c>
      <c r="Q39" s="181"/>
      <c r="R39" s="34">
        <v>397</v>
      </c>
      <c r="S39" s="126">
        <f t="shared" si="6"/>
        <v>-15</v>
      </c>
    </row>
    <row r="40" spans="1:19" ht="30.95" customHeight="1" x14ac:dyDescent="0.25">
      <c r="A40" s="37">
        <v>14</v>
      </c>
      <c r="B40" s="46" t="s">
        <v>28</v>
      </c>
      <c r="C40" s="47">
        <v>273055000219</v>
      </c>
      <c r="D40" s="48" t="s">
        <v>32</v>
      </c>
      <c r="E40" s="34">
        <f t="shared" si="0"/>
        <v>273</v>
      </c>
      <c r="F40" s="35">
        <v>273</v>
      </c>
      <c r="G40" s="36">
        <v>0</v>
      </c>
      <c r="H40" s="34">
        <f t="shared" si="1"/>
        <v>256</v>
      </c>
      <c r="I40" s="35">
        <f>VLOOKUP($C40,[1]IE!$B$5:$AC$216,27,0)</f>
        <v>256</v>
      </c>
      <c r="J40" s="35">
        <f>VLOOKUP($C40,[1]IE!$B$5:$AC$216,28,0)</f>
        <v>0</v>
      </c>
      <c r="K40" s="109">
        <f t="shared" si="2"/>
        <v>-17</v>
      </c>
      <c r="L40" s="151">
        <f t="shared" si="3"/>
        <v>-6.2271062271062272E-2</v>
      </c>
      <c r="M40" s="109"/>
      <c r="N40" s="119"/>
      <c r="O40" s="124">
        <f t="shared" si="4"/>
        <v>-17</v>
      </c>
      <c r="P40" s="49">
        <f t="shared" si="5"/>
        <v>-6.2271062271062272E-2</v>
      </c>
      <c r="Q40" s="181"/>
      <c r="R40" s="34">
        <v>255</v>
      </c>
      <c r="S40" s="126">
        <f t="shared" si="6"/>
        <v>1</v>
      </c>
    </row>
    <row r="41" spans="1:19" ht="30.95" customHeight="1" x14ac:dyDescent="0.25">
      <c r="A41" s="37">
        <v>57</v>
      </c>
      <c r="B41" s="46" t="s">
        <v>79</v>
      </c>
      <c r="C41" s="47">
        <v>173236000020</v>
      </c>
      <c r="D41" s="48" t="s">
        <v>80</v>
      </c>
      <c r="E41" s="34">
        <f t="shared" si="0"/>
        <v>852</v>
      </c>
      <c r="F41" s="35">
        <v>778</v>
      </c>
      <c r="G41" s="36">
        <v>74</v>
      </c>
      <c r="H41" s="34">
        <f t="shared" si="1"/>
        <v>799</v>
      </c>
      <c r="I41" s="35">
        <f>VLOOKUP($C41,[1]IE!$B$5:$AC$216,27,0)</f>
        <v>730</v>
      </c>
      <c r="J41" s="35">
        <f>VLOOKUP($C41,[1]IE!$B$5:$AC$216,28,0)</f>
        <v>69</v>
      </c>
      <c r="K41" s="109">
        <f t="shared" si="2"/>
        <v>-48</v>
      </c>
      <c r="L41" s="151">
        <f t="shared" si="3"/>
        <v>-6.1696658097686374E-2</v>
      </c>
      <c r="M41" s="109">
        <f>+J41-G41</f>
        <v>-5</v>
      </c>
      <c r="N41" s="185">
        <f>+M41/G41</f>
        <v>-6.7567567567567571E-2</v>
      </c>
      <c r="O41" s="124">
        <f t="shared" si="4"/>
        <v>-53</v>
      </c>
      <c r="P41" s="49">
        <f t="shared" si="5"/>
        <v>-6.2206572769953054E-2</v>
      </c>
      <c r="Q41" s="181"/>
      <c r="R41" s="34">
        <v>799</v>
      </c>
      <c r="S41" s="126">
        <f t="shared" si="6"/>
        <v>0</v>
      </c>
    </row>
    <row r="42" spans="1:19" ht="30.95" customHeight="1" x14ac:dyDescent="0.25">
      <c r="A42" s="37">
        <v>117</v>
      </c>
      <c r="B42" s="46" t="s">
        <v>138</v>
      </c>
      <c r="C42" s="47">
        <v>273411000491</v>
      </c>
      <c r="D42" s="48" t="s">
        <v>145</v>
      </c>
      <c r="E42" s="34">
        <f t="shared" si="0"/>
        <v>207</v>
      </c>
      <c r="F42" s="35">
        <v>207</v>
      </c>
      <c r="G42" s="36">
        <v>0</v>
      </c>
      <c r="H42" s="34">
        <f t="shared" si="1"/>
        <v>195</v>
      </c>
      <c r="I42" s="35">
        <f>VLOOKUP($C42,[1]IE!$B$5:$AC$216,27,0)</f>
        <v>195</v>
      </c>
      <c r="J42" s="35">
        <f>VLOOKUP($C42,[1]IE!$B$5:$AC$216,28,0)</f>
        <v>0</v>
      </c>
      <c r="K42" s="109">
        <f t="shared" si="2"/>
        <v>-12</v>
      </c>
      <c r="L42" s="151">
        <f t="shared" si="3"/>
        <v>-5.7971014492753624E-2</v>
      </c>
      <c r="M42" s="109"/>
      <c r="N42" s="119"/>
      <c r="O42" s="124">
        <f t="shared" si="4"/>
        <v>-12</v>
      </c>
      <c r="P42" s="49">
        <f t="shared" si="5"/>
        <v>-5.7971014492753624E-2</v>
      </c>
      <c r="Q42" s="181"/>
      <c r="R42" s="34">
        <v>195</v>
      </c>
      <c r="S42" s="126">
        <f t="shared" si="6"/>
        <v>0</v>
      </c>
    </row>
    <row r="43" spans="1:19" ht="30.95" customHeight="1" x14ac:dyDescent="0.25">
      <c r="A43" s="37">
        <v>191</v>
      </c>
      <c r="B43" s="46" t="s">
        <v>225</v>
      </c>
      <c r="C43" s="47">
        <v>273675000847</v>
      </c>
      <c r="D43" s="48" t="s">
        <v>229</v>
      </c>
      <c r="E43" s="34">
        <f t="shared" si="0"/>
        <v>348</v>
      </c>
      <c r="F43" s="35">
        <v>348</v>
      </c>
      <c r="G43" s="36">
        <v>0</v>
      </c>
      <c r="H43" s="34">
        <f t="shared" si="1"/>
        <v>328</v>
      </c>
      <c r="I43" s="35">
        <f>VLOOKUP($C43,[1]IE!$B$5:$AC$216,27,0)</f>
        <v>328</v>
      </c>
      <c r="J43" s="35">
        <f>VLOOKUP($C43,[1]IE!$B$5:$AC$216,28,0)</f>
        <v>0</v>
      </c>
      <c r="K43" s="109">
        <f t="shared" si="2"/>
        <v>-20</v>
      </c>
      <c r="L43" s="151">
        <f t="shared" si="3"/>
        <v>-5.7471264367816091E-2</v>
      </c>
      <c r="M43" s="109"/>
      <c r="N43" s="119"/>
      <c r="O43" s="124">
        <f t="shared" si="4"/>
        <v>-20</v>
      </c>
      <c r="P43" s="49">
        <f t="shared" si="5"/>
        <v>-5.7471264367816091E-2</v>
      </c>
      <c r="Q43" s="181"/>
      <c r="R43" s="34">
        <v>342</v>
      </c>
      <c r="S43" s="126">
        <f t="shared" si="6"/>
        <v>-14</v>
      </c>
    </row>
    <row r="44" spans="1:19" ht="30.95" customHeight="1" x14ac:dyDescent="0.25">
      <c r="A44" s="37">
        <v>134</v>
      </c>
      <c r="B44" s="46" t="s">
        <v>164</v>
      </c>
      <c r="C44" s="195">
        <v>173483000016</v>
      </c>
      <c r="D44" s="48" t="s">
        <v>165</v>
      </c>
      <c r="E44" s="34">
        <f t="shared" si="0"/>
        <v>911</v>
      </c>
      <c r="F44" s="35">
        <v>911</v>
      </c>
      <c r="G44" s="36">
        <v>0</v>
      </c>
      <c r="H44" s="34">
        <f t="shared" si="1"/>
        <v>859</v>
      </c>
      <c r="I44" s="35">
        <f>VLOOKUP($C44,[1]IE!$B$5:$AC$216,27,0)</f>
        <v>859</v>
      </c>
      <c r="J44" s="35">
        <f>VLOOKUP($C44,[1]IE!$B$5:$AC$216,28,0)</f>
        <v>0</v>
      </c>
      <c r="K44" s="109">
        <f t="shared" si="2"/>
        <v>-52</v>
      </c>
      <c r="L44" s="151">
        <f t="shared" si="3"/>
        <v>-5.7080131723380903E-2</v>
      </c>
      <c r="M44" s="109"/>
      <c r="N44" s="119"/>
      <c r="O44" s="124">
        <f t="shared" si="4"/>
        <v>-52</v>
      </c>
      <c r="P44" s="49">
        <f t="shared" si="5"/>
        <v>-5.7080131723380903E-2</v>
      </c>
      <c r="Q44" s="181"/>
      <c r="R44" s="34">
        <v>861</v>
      </c>
      <c r="S44" s="126">
        <f t="shared" si="6"/>
        <v>-2</v>
      </c>
    </row>
    <row r="45" spans="1:19" ht="30.95" customHeight="1" x14ac:dyDescent="0.25">
      <c r="A45" s="37">
        <v>34</v>
      </c>
      <c r="B45" s="46" t="s">
        <v>49</v>
      </c>
      <c r="C45" s="47">
        <v>273168000908</v>
      </c>
      <c r="D45" s="48" t="s">
        <v>55</v>
      </c>
      <c r="E45" s="34">
        <f t="shared" si="0"/>
        <v>509</v>
      </c>
      <c r="F45" s="35">
        <v>509</v>
      </c>
      <c r="G45" s="36">
        <v>0</v>
      </c>
      <c r="H45" s="34">
        <f t="shared" si="1"/>
        <v>514</v>
      </c>
      <c r="I45" s="35">
        <f>VLOOKUP($C45,[1]IE!$B$5:$AC$216,27,0)</f>
        <v>480</v>
      </c>
      <c r="J45" s="35">
        <f>VLOOKUP($C45,[1]IE!$B$5:$AC$216,28,0)</f>
        <v>34</v>
      </c>
      <c r="K45" s="109">
        <f t="shared" si="2"/>
        <v>-29</v>
      </c>
      <c r="L45" s="151">
        <f t="shared" si="3"/>
        <v>-5.6974459724950882E-2</v>
      </c>
      <c r="M45" s="109"/>
      <c r="N45" s="119"/>
      <c r="O45" s="124">
        <f t="shared" si="4"/>
        <v>5</v>
      </c>
      <c r="P45" s="103">
        <f t="shared" si="5"/>
        <v>9.823182711198428E-3</v>
      </c>
      <c r="Q45" s="181"/>
      <c r="R45" s="34">
        <v>478</v>
      </c>
      <c r="S45" s="126">
        <f t="shared" si="6"/>
        <v>36</v>
      </c>
    </row>
    <row r="46" spans="1:19" ht="30.95" customHeight="1" x14ac:dyDescent="0.25">
      <c r="A46" s="37">
        <v>70</v>
      </c>
      <c r="B46" s="46" t="s">
        <v>93</v>
      </c>
      <c r="C46" s="47">
        <v>273270000262</v>
      </c>
      <c r="D46" s="48" t="s">
        <v>94</v>
      </c>
      <c r="E46" s="34">
        <f t="shared" si="0"/>
        <v>266</v>
      </c>
      <c r="F46" s="35">
        <v>266</v>
      </c>
      <c r="G46" s="36">
        <v>0</v>
      </c>
      <c r="H46" s="34">
        <f t="shared" si="1"/>
        <v>251</v>
      </c>
      <c r="I46" s="35">
        <f>VLOOKUP($C46,[1]IE!$B$5:$AC$216,27,0)</f>
        <v>251</v>
      </c>
      <c r="J46" s="35">
        <f>VLOOKUP($C46,[1]IE!$B$5:$AC$216,28,0)</f>
        <v>0</v>
      </c>
      <c r="K46" s="109">
        <f t="shared" si="2"/>
        <v>-15</v>
      </c>
      <c r="L46" s="151">
        <f t="shared" si="3"/>
        <v>-5.6390977443609019E-2</v>
      </c>
      <c r="M46" s="109"/>
      <c r="N46" s="119"/>
      <c r="O46" s="124">
        <f t="shared" si="4"/>
        <v>-15</v>
      </c>
      <c r="P46" s="49">
        <f t="shared" si="5"/>
        <v>-5.6390977443609019E-2</v>
      </c>
      <c r="Q46" s="181"/>
      <c r="R46" s="34">
        <v>251</v>
      </c>
      <c r="S46" s="126">
        <f t="shared" si="6"/>
        <v>0</v>
      </c>
    </row>
    <row r="47" spans="1:19" ht="30.95" customHeight="1" x14ac:dyDescent="0.25">
      <c r="A47" s="37">
        <v>137</v>
      </c>
      <c r="B47" s="46" t="s">
        <v>164</v>
      </c>
      <c r="C47" s="47">
        <v>273483000541</v>
      </c>
      <c r="D47" s="48" t="s">
        <v>168</v>
      </c>
      <c r="E47" s="34">
        <f t="shared" si="0"/>
        <v>292</v>
      </c>
      <c r="F47" s="35">
        <v>292</v>
      </c>
      <c r="G47" s="36">
        <v>0</v>
      </c>
      <c r="H47" s="34">
        <f t="shared" si="1"/>
        <v>276</v>
      </c>
      <c r="I47" s="35">
        <f>VLOOKUP($C47,[1]IE!$B$5:$AC$216,27,0)</f>
        <v>276</v>
      </c>
      <c r="J47" s="35">
        <f>VLOOKUP($C47,[1]IE!$B$5:$AC$216,28,0)</f>
        <v>0</v>
      </c>
      <c r="K47" s="109">
        <f t="shared" si="2"/>
        <v>-16</v>
      </c>
      <c r="L47" s="151">
        <f t="shared" si="3"/>
        <v>-5.4794520547945202E-2</v>
      </c>
      <c r="M47" s="109"/>
      <c r="N47" s="119"/>
      <c r="O47" s="124">
        <f t="shared" si="4"/>
        <v>-16</v>
      </c>
      <c r="P47" s="49">
        <f t="shared" si="5"/>
        <v>-5.4794520547945202E-2</v>
      </c>
      <c r="Q47" s="181"/>
      <c r="R47" s="34">
        <v>276</v>
      </c>
      <c r="S47" s="126">
        <f t="shared" si="6"/>
        <v>0</v>
      </c>
    </row>
    <row r="48" spans="1:19" ht="30.95" customHeight="1" x14ac:dyDescent="0.25">
      <c r="A48" s="37">
        <v>12</v>
      </c>
      <c r="B48" s="46" t="s">
        <v>28</v>
      </c>
      <c r="C48" s="47">
        <v>173055000095</v>
      </c>
      <c r="D48" s="48" t="s">
        <v>30</v>
      </c>
      <c r="E48" s="34">
        <f t="shared" si="0"/>
        <v>887</v>
      </c>
      <c r="F48" s="35">
        <v>803</v>
      </c>
      <c r="G48" s="36">
        <v>84</v>
      </c>
      <c r="H48" s="34">
        <f t="shared" si="1"/>
        <v>844</v>
      </c>
      <c r="I48" s="35">
        <f>VLOOKUP($C48,[1]IE!$B$5:$AC$216,27,0)</f>
        <v>760</v>
      </c>
      <c r="J48" s="35">
        <f>VLOOKUP($C48,[1]IE!$B$5:$AC$216,28,0)</f>
        <v>84</v>
      </c>
      <c r="K48" s="109">
        <f t="shared" si="2"/>
        <v>-43</v>
      </c>
      <c r="L48" s="151">
        <f t="shared" si="3"/>
        <v>-5.3549190535491904E-2</v>
      </c>
      <c r="M48" s="109">
        <f>+J48-G48</f>
        <v>0</v>
      </c>
      <c r="N48" s="135">
        <f>+M48/G48</f>
        <v>0</v>
      </c>
      <c r="O48" s="124">
        <f t="shared" si="4"/>
        <v>-43</v>
      </c>
      <c r="P48" s="40">
        <f t="shared" si="5"/>
        <v>-4.8478015783540024E-2</v>
      </c>
      <c r="Q48" s="181"/>
      <c r="R48" s="34">
        <v>843</v>
      </c>
      <c r="S48" s="126">
        <f t="shared" si="6"/>
        <v>1</v>
      </c>
    </row>
    <row r="49" spans="1:19" ht="30.95" customHeight="1" x14ac:dyDescent="0.25">
      <c r="A49" s="37">
        <v>37</v>
      </c>
      <c r="B49" s="46" t="s">
        <v>49</v>
      </c>
      <c r="C49" s="47">
        <v>273168002803</v>
      </c>
      <c r="D49" s="48" t="s">
        <v>58</v>
      </c>
      <c r="E49" s="34">
        <f t="shared" si="0"/>
        <v>897</v>
      </c>
      <c r="F49" s="35">
        <v>897</v>
      </c>
      <c r="G49" s="36">
        <v>0</v>
      </c>
      <c r="H49" s="34">
        <f t="shared" si="1"/>
        <v>849</v>
      </c>
      <c r="I49" s="35">
        <f>VLOOKUP($C49,[1]IE!$B$5:$AC$216,27,0)</f>
        <v>849</v>
      </c>
      <c r="J49" s="35">
        <f>VLOOKUP($C49,[1]IE!$B$5:$AC$216,28,0)</f>
        <v>0</v>
      </c>
      <c r="K49" s="109">
        <f t="shared" si="2"/>
        <v>-48</v>
      </c>
      <c r="L49" s="151">
        <f t="shared" si="3"/>
        <v>-5.3511705685618728E-2</v>
      </c>
      <c r="M49" s="109"/>
      <c r="N49" s="119"/>
      <c r="O49" s="124">
        <f t="shared" si="4"/>
        <v>-48</v>
      </c>
      <c r="P49" s="84">
        <f t="shared" si="5"/>
        <v>-5.3511705685618728E-2</v>
      </c>
      <c r="Q49" s="181"/>
      <c r="R49" s="34">
        <v>852</v>
      </c>
      <c r="S49" s="126">
        <f t="shared" si="6"/>
        <v>-3</v>
      </c>
    </row>
    <row r="50" spans="1:19" ht="30.95" customHeight="1" x14ac:dyDescent="0.25">
      <c r="A50" s="37">
        <v>178</v>
      </c>
      <c r="B50" s="46" t="s">
        <v>212</v>
      </c>
      <c r="C50" s="47">
        <v>273624000389</v>
      </c>
      <c r="D50" s="48" t="s">
        <v>215</v>
      </c>
      <c r="E50" s="34">
        <f t="shared" si="0"/>
        <v>490</v>
      </c>
      <c r="F50" s="35">
        <v>490</v>
      </c>
      <c r="G50" s="36">
        <v>0</v>
      </c>
      <c r="H50" s="34">
        <f t="shared" si="1"/>
        <v>464</v>
      </c>
      <c r="I50" s="35">
        <f>VLOOKUP($C50,[1]IE!$B$5:$AC$216,27,0)</f>
        <v>464</v>
      </c>
      <c r="J50" s="35">
        <f>VLOOKUP($C50,[1]IE!$B$5:$AC$216,28,0)</f>
        <v>0</v>
      </c>
      <c r="K50" s="109">
        <f t="shared" si="2"/>
        <v>-26</v>
      </c>
      <c r="L50" s="151">
        <f t="shared" si="3"/>
        <v>-5.3061224489795916E-2</v>
      </c>
      <c r="M50" s="109"/>
      <c r="N50" s="119"/>
      <c r="O50" s="124">
        <f t="shared" si="4"/>
        <v>-26</v>
      </c>
      <c r="P50" s="49">
        <f t="shared" si="5"/>
        <v>-5.3061224489795916E-2</v>
      </c>
      <c r="Q50" s="181"/>
      <c r="R50" s="34">
        <v>465</v>
      </c>
      <c r="S50" s="126">
        <f t="shared" si="6"/>
        <v>-1</v>
      </c>
    </row>
    <row r="51" spans="1:19" ht="30.95" customHeight="1" x14ac:dyDescent="0.25">
      <c r="A51" s="37">
        <v>43</v>
      </c>
      <c r="B51" s="46" t="s">
        <v>62</v>
      </c>
      <c r="C51" s="47">
        <v>273217000072</v>
      </c>
      <c r="D51" s="48" t="s">
        <v>64</v>
      </c>
      <c r="E51" s="34">
        <f t="shared" si="0"/>
        <v>456</v>
      </c>
      <c r="F51" s="35">
        <v>456</v>
      </c>
      <c r="G51" s="36">
        <v>0</v>
      </c>
      <c r="H51" s="34">
        <f t="shared" si="1"/>
        <v>432</v>
      </c>
      <c r="I51" s="35">
        <f>VLOOKUP($C51,[1]IE!$B$5:$AC$216,27,0)</f>
        <v>432</v>
      </c>
      <c r="J51" s="35">
        <f>VLOOKUP($C51,[1]IE!$B$5:$AC$216,28,0)</f>
        <v>0</v>
      </c>
      <c r="K51" s="109">
        <f t="shared" si="2"/>
        <v>-24</v>
      </c>
      <c r="L51" s="151">
        <f t="shared" si="3"/>
        <v>-5.2631578947368418E-2</v>
      </c>
      <c r="M51" s="109"/>
      <c r="N51" s="119"/>
      <c r="O51" s="124">
        <f t="shared" si="4"/>
        <v>-24</v>
      </c>
      <c r="P51" s="84">
        <f t="shared" si="5"/>
        <v>-5.2631578947368418E-2</v>
      </c>
      <c r="Q51" s="181"/>
      <c r="R51" s="34">
        <v>432</v>
      </c>
      <c r="S51" s="126">
        <f t="shared" si="6"/>
        <v>0</v>
      </c>
    </row>
    <row r="52" spans="1:19" ht="30.95" customHeight="1" x14ac:dyDescent="0.25">
      <c r="A52" s="37">
        <v>123</v>
      </c>
      <c r="B52" s="46" t="s">
        <v>151</v>
      </c>
      <c r="C52" s="47">
        <v>173443000021</v>
      </c>
      <c r="D52" s="48" t="s">
        <v>152</v>
      </c>
      <c r="E52" s="34">
        <f t="shared" si="0"/>
        <v>1644</v>
      </c>
      <c r="F52" s="35">
        <v>1644</v>
      </c>
      <c r="G52" s="36">
        <v>0</v>
      </c>
      <c r="H52" s="34">
        <f t="shared" si="1"/>
        <v>1558</v>
      </c>
      <c r="I52" s="35">
        <f>VLOOKUP($C52,[1]IE!$B$5:$AC$216,27,0)</f>
        <v>1558</v>
      </c>
      <c r="J52" s="35">
        <f>VLOOKUP($C52,[1]IE!$B$5:$AC$216,28,0)</f>
        <v>0</v>
      </c>
      <c r="K52" s="109">
        <f t="shared" si="2"/>
        <v>-86</v>
      </c>
      <c r="L52" s="151">
        <f t="shared" si="3"/>
        <v>-5.2311435523114354E-2</v>
      </c>
      <c r="M52" s="109"/>
      <c r="N52" s="119"/>
      <c r="O52" s="124">
        <f t="shared" si="4"/>
        <v>-86</v>
      </c>
      <c r="P52" s="49">
        <f t="shared" si="5"/>
        <v>-5.2311435523114354E-2</v>
      </c>
      <c r="Q52" s="181"/>
      <c r="R52" s="34">
        <v>1559</v>
      </c>
      <c r="S52" s="126">
        <f t="shared" si="6"/>
        <v>-1</v>
      </c>
    </row>
    <row r="53" spans="1:19" ht="30.95" customHeight="1" x14ac:dyDescent="0.25">
      <c r="A53" s="37">
        <v>204</v>
      </c>
      <c r="B53" s="46" t="s">
        <v>244</v>
      </c>
      <c r="C53" s="47">
        <v>173861000771</v>
      </c>
      <c r="D53" s="48" t="s">
        <v>20</v>
      </c>
      <c r="E53" s="34">
        <f t="shared" si="0"/>
        <v>423</v>
      </c>
      <c r="F53" s="35">
        <v>366</v>
      </c>
      <c r="G53" s="36">
        <v>57</v>
      </c>
      <c r="H53" s="34">
        <f t="shared" si="1"/>
        <v>391</v>
      </c>
      <c r="I53" s="35">
        <f>VLOOKUP($C53,[1]IE!$B$5:$AC$216,27,0)</f>
        <v>347</v>
      </c>
      <c r="J53" s="35">
        <f>VLOOKUP($C53,[1]IE!$B$5:$AC$216,28,0)</f>
        <v>44</v>
      </c>
      <c r="K53" s="109">
        <f t="shared" si="2"/>
        <v>-19</v>
      </c>
      <c r="L53" s="151">
        <f t="shared" si="3"/>
        <v>-5.1912568306010931E-2</v>
      </c>
      <c r="M53" s="109">
        <f>+J53-G53</f>
        <v>-13</v>
      </c>
      <c r="N53" s="185">
        <f>+M53/G53</f>
        <v>-0.22807017543859648</v>
      </c>
      <c r="O53" s="124">
        <f t="shared" si="4"/>
        <v>-32</v>
      </c>
      <c r="P53" s="49">
        <f t="shared" si="5"/>
        <v>-7.5650118203309691E-2</v>
      </c>
      <c r="Q53" s="181"/>
      <c r="R53" s="34">
        <v>412</v>
      </c>
      <c r="S53" s="126">
        <f t="shared" si="6"/>
        <v>-21</v>
      </c>
    </row>
    <row r="54" spans="1:19" ht="30.95" customHeight="1" x14ac:dyDescent="0.25">
      <c r="A54" s="37">
        <v>65</v>
      </c>
      <c r="B54" s="41" t="s">
        <v>83</v>
      </c>
      <c r="C54" s="38">
        <v>173268001346</v>
      </c>
      <c r="D54" s="39" t="s">
        <v>88</v>
      </c>
      <c r="E54" s="34">
        <f t="shared" si="0"/>
        <v>780</v>
      </c>
      <c r="F54" s="35">
        <v>780</v>
      </c>
      <c r="G54" s="36">
        <v>0</v>
      </c>
      <c r="H54" s="34">
        <f t="shared" si="1"/>
        <v>741</v>
      </c>
      <c r="I54" s="35">
        <f>VLOOKUP($C54,[1]IE!$B$5:$AC$216,27,0)</f>
        <v>741</v>
      </c>
      <c r="J54" s="35">
        <f>VLOOKUP($C54,[1]IE!$B$5:$AC$216,28,0)</f>
        <v>0</v>
      </c>
      <c r="K54" s="109">
        <f t="shared" si="2"/>
        <v>-39</v>
      </c>
      <c r="L54" s="132">
        <f t="shared" si="3"/>
        <v>-0.05</v>
      </c>
      <c r="M54" s="109"/>
      <c r="N54" s="119"/>
      <c r="O54" s="124">
        <f t="shared" si="4"/>
        <v>-39</v>
      </c>
      <c r="P54" s="40">
        <f t="shared" si="5"/>
        <v>-0.05</v>
      </c>
      <c r="Q54" s="181"/>
      <c r="R54" s="34">
        <v>741</v>
      </c>
      <c r="S54" s="126">
        <f t="shared" si="6"/>
        <v>0</v>
      </c>
    </row>
    <row r="55" spans="1:19" ht="30.95" customHeight="1" x14ac:dyDescent="0.25">
      <c r="A55" s="37">
        <v>96</v>
      </c>
      <c r="B55" s="41" t="s">
        <v>122</v>
      </c>
      <c r="C55" s="38">
        <v>173349000034</v>
      </c>
      <c r="D55" s="39" t="s">
        <v>262</v>
      </c>
      <c r="E55" s="34">
        <f t="shared" si="0"/>
        <v>370</v>
      </c>
      <c r="F55" s="35">
        <v>370</v>
      </c>
      <c r="G55" s="36">
        <v>0</v>
      </c>
      <c r="H55" s="34">
        <f t="shared" si="1"/>
        <v>352</v>
      </c>
      <c r="I55" s="35">
        <f>VLOOKUP($C55,[1]IE!$B$5:$AC$216,27,0)</f>
        <v>352</v>
      </c>
      <c r="J55" s="35">
        <f>VLOOKUP($C55,[1]IE!$B$5:$AC$216,28,0)</f>
        <v>0</v>
      </c>
      <c r="K55" s="109">
        <f t="shared" si="2"/>
        <v>-18</v>
      </c>
      <c r="L55" s="132">
        <f t="shared" si="3"/>
        <v>-4.8648648648648651E-2</v>
      </c>
      <c r="M55" s="109"/>
      <c r="N55" s="119"/>
      <c r="O55" s="124">
        <f t="shared" si="4"/>
        <v>-18</v>
      </c>
      <c r="P55" s="40">
        <f t="shared" si="5"/>
        <v>-4.8648648648648651E-2</v>
      </c>
      <c r="Q55" s="181"/>
      <c r="R55" s="34">
        <v>352</v>
      </c>
      <c r="S55" s="126">
        <f t="shared" si="6"/>
        <v>0</v>
      </c>
    </row>
    <row r="56" spans="1:19" ht="30.95" customHeight="1" x14ac:dyDescent="0.25">
      <c r="A56" s="37">
        <v>81</v>
      </c>
      <c r="B56" s="41" t="s">
        <v>102</v>
      </c>
      <c r="C56" s="38">
        <v>273283000245</v>
      </c>
      <c r="D56" s="39" t="s">
        <v>106</v>
      </c>
      <c r="E56" s="34">
        <f t="shared" si="0"/>
        <v>474</v>
      </c>
      <c r="F56" s="35">
        <v>474</v>
      </c>
      <c r="G56" s="36">
        <v>0</v>
      </c>
      <c r="H56" s="34">
        <f t="shared" si="1"/>
        <v>451</v>
      </c>
      <c r="I56" s="35">
        <f>VLOOKUP($C56,[1]IE!$B$5:$AC$216,27,0)</f>
        <v>451</v>
      </c>
      <c r="J56" s="35">
        <f>VLOOKUP($C56,[1]IE!$B$5:$AC$216,28,0)</f>
        <v>0</v>
      </c>
      <c r="K56" s="109">
        <f t="shared" si="2"/>
        <v>-23</v>
      </c>
      <c r="L56" s="132">
        <f t="shared" si="3"/>
        <v>-4.852320675105485E-2</v>
      </c>
      <c r="M56" s="109"/>
      <c r="N56" s="119"/>
      <c r="O56" s="124">
        <f t="shared" si="4"/>
        <v>-23</v>
      </c>
      <c r="P56" s="40">
        <f t="shared" si="5"/>
        <v>-4.852320675105485E-2</v>
      </c>
      <c r="Q56" s="181"/>
      <c r="R56" s="34">
        <v>486</v>
      </c>
      <c r="S56" s="126">
        <f t="shared" si="6"/>
        <v>-35</v>
      </c>
    </row>
    <row r="57" spans="1:19" ht="30.95" customHeight="1" x14ac:dyDescent="0.25">
      <c r="A57" s="37">
        <v>186</v>
      </c>
      <c r="B57" s="41" t="s">
        <v>221</v>
      </c>
      <c r="C57" s="38">
        <v>173671000228</v>
      </c>
      <c r="D57" s="39" t="s">
        <v>223</v>
      </c>
      <c r="E57" s="34">
        <f t="shared" si="0"/>
        <v>1233</v>
      </c>
      <c r="F57" s="35">
        <v>1138</v>
      </c>
      <c r="G57" s="36">
        <v>95</v>
      </c>
      <c r="H57" s="34">
        <f t="shared" si="1"/>
        <v>1161</v>
      </c>
      <c r="I57" s="35">
        <f>VLOOKUP($C57,[1]IE!$B$5:$AC$216,27,0)</f>
        <v>1085</v>
      </c>
      <c r="J57" s="35">
        <f>VLOOKUP($C57,[1]IE!$B$5:$AC$216,28,0)</f>
        <v>76</v>
      </c>
      <c r="K57" s="109">
        <f t="shared" si="2"/>
        <v>-53</v>
      </c>
      <c r="L57" s="132">
        <f t="shared" si="3"/>
        <v>-4.6572934973637958E-2</v>
      </c>
      <c r="M57" s="109">
        <f>+J57-G57</f>
        <v>-19</v>
      </c>
      <c r="N57" s="185">
        <f>+M57/G57</f>
        <v>-0.2</v>
      </c>
      <c r="O57" s="124">
        <f t="shared" si="4"/>
        <v>-72</v>
      </c>
      <c r="P57" s="49">
        <f t="shared" si="5"/>
        <v>-5.8394160583941604E-2</v>
      </c>
      <c r="Q57" s="181"/>
      <c r="R57" s="34">
        <v>1161</v>
      </c>
      <c r="S57" s="126">
        <f t="shared" si="6"/>
        <v>0</v>
      </c>
    </row>
    <row r="58" spans="1:19" ht="30.95" customHeight="1" x14ac:dyDescent="0.25">
      <c r="A58" s="37">
        <v>94</v>
      </c>
      <c r="B58" s="41" t="s">
        <v>118</v>
      </c>
      <c r="C58" s="38">
        <v>273347000384</v>
      </c>
      <c r="D58" s="39" t="s">
        <v>121</v>
      </c>
      <c r="E58" s="34">
        <f t="shared" si="0"/>
        <v>565</v>
      </c>
      <c r="F58" s="35">
        <v>565</v>
      </c>
      <c r="G58" s="36">
        <v>0</v>
      </c>
      <c r="H58" s="34">
        <f t="shared" si="1"/>
        <v>539</v>
      </c>
      <c r="I58" s="35">
        <f>VLOOKUP($C58,[1]IE!$B$5:$AC$216,27,0)</f>
        <v>539</v>
      </c>
      <c r="J58" s="35">
        <f>VLOOKUP($C58,[1]IE!$B$5:$AC$216,28,0)</f>
        <v>0</v>
      </c>
      <c r="K58" s="109">
        <f t="shared" si="2"/>
        <v>-26</v>
      </c>
      <c r="L58" s="132">
        <f t="shared" si="3"/>
        <v>-4.6017699115044247E-2</v>
      </c>
      <c r="M58" s="109"/>
      <c r="N58" s="119"/>
      <c r="O58" s="124">
        <f t="shared" si="4"/>
        <v>-26</v>
      </c>
      <c r="P58" s="40">
        <f t="shared" si="5"/>
        <v>-4.6017699115044247E-2</v>
      </c>
      <c r="Q58" s="181"/>
      <c r="R58" s="34">
        <v>539</v>
      </c>
      <c r="S58" s="126">
        <f t="shared" si="6"/>
        <v>0</v>
      </c>
    </row>
    <row r="59" spans="1:19" ht="30.95" customHeight="1" x14ac:dyDescent="0.25">
      <c r="A59" s="37">
        <v>22</v>
      </c>
      <c r="B59" s="41" t="s">
        <v>39</v>
      </c>
      <c r="C59" s="38">
        <v>273124000358</v>
      </c>
      <c r="D59" s="39" t="s">
        <v>42</v>
      </c>
      <c r="E59" s="34">
        <f t="shared" si="0"/>
        <v>248</v>
      </c>
      <c r="F59" s="35">
        <v>248</v>
      </c>
      <c r="G59" s="36">
        <v>0</v>
      </c>
      <c r="H59" s="34">
        <f t="shared" si="1"/>
        <v>237</v>
      </c>
      <c r="I59" s="35">
        <f>VLOOKUP($C59,[1]IE!$B$5:$AC$216,27,0)</f>
        <v>237</v>
      </c>
      <c r="J59" s="35">
        <f>VLOOKUP($C59,[1]IE!$B$5:$AC$216,28,0)</f>
        <v>0</v>
      </c>
      <c r="K59" s="109">
        <f t="shared" si="2"/>
        <v>-11</v>
      </c>
      <c r="L59" s="132">
        <f t="shared" si="3"/>
        <v>-4.4354838709677422E-2</v>
      </c>
      <c r="M59" s="109"/>
      <c r="N59" s="119"/>
      <c r="O59" s="124">
        <f t="shared" si="4"/>
        <v>-11</v>
      </c>
      <c r="P59" s="85">
        <f t="shared" si="5"/>
        <v>-4.4354838709677422E-2</v>
      </c>
      <c r="Q59" s="181"/>
      <c r="R59" s="34">
        <v>238</v>
      </c>
      <c r="S59" s="126">
        <f t="shared" si="6"/>
        <v>-1</v>
      </c>
    </row>
    <row r="60" spans="1:19" ht="30.95" customHeight="1" x14ac:dyDescent="0.25">
      <c r="A60" s="37">
        <v>47</v>
      </c>
      <c r="B60" s="41" t="s">
        <v>62</v>
      </c>
      <c r="C60" s="38">
        <v>273217000455</v>
      </c>
      <c r="D60" s="39" t="s">
        <v>68</v>
      </c>
      <c r="E60" s="34">
        <f t="shared" si="0"/>
        <v>615</v>
      </c>
      <c r="F60" s="35">
        <v>615</v>
      </c>
      <c r="G60" s="36">
        <v>0</v>
      </c>
      <c r="H60" s="34">
        <f t="shared" si="1"/>
        <v>588</v>
      </c>
      <c r="I60" s="35">
        <f>VLOOKUP($C60,[1]IE!$B$5:$AC$216,27,0)</f>
        <v>588</v>
      </c>
      <c r="J60" s="35">
        <f>VLOOKUP($C60,[1]IE!$B$5:$AC$216,28,0)</f>
        <v>0</v>
      </c>
      <c r="K60" s="109">
        <f t="shared" si="2"/>
        <v>-27</v>
      </c>
      <c r="L60" s="132">
        <f t="shared" si="3"/>
        <v>-4.3902439024390241E-2</v>
      </c>
      <c r="M60" s="109"/>
      <c r="N60" s="119"/>
      <c r="O60" s="124">
        <f t="shared" si="4"/>
        <v>-27</v>
      </c>
      <c r="P60" s="40">
        <f t="shared" si="5"/>
        <v>-4.3902439024390241E-2</v>
      </c>
      <c r="Q60" s="181"/>
      <c r="R60" s="34">
        <v>590</v>
      </c>
      <c r="S60" s="126">
        <f t="shared" si="6"/>
        <v>-2</v>
      </c>
    </row>
    <row r="61" spans="1:19" ht="30.95" customHeight="1" x14ac:dyDescent="0.25">
      <c r="A61" s="37">
        <v>173</v>
      </c>
      <c r="B61" s="41" t="s">
        <v>202</v>
      </c>
      <c r="C61" s="38">
        <v>273616001902</v>
      </c>
      <c r="D61" s="39" t="s">
        <v>208</v>
      </c>
      <c r="E61" s="34">
        <f t="shared" si="0"/>
        <v>298</v>
      </c>
      <c r="F61" s="35">
        <v>298</v>
      </c>
      <c r="G61" s="36">
        <v>0</v>
      </c>
      <c r="H61" s="34">
        <f t="shared" si="1"/>
        <v>285</v>
      </c>
      <c r="I61" s="35">
        <f>VLOOKUP($C61,[1]IE!$B$5:$AC$216,27,0)</f>
        <v>285</v>
      </c>
      <c r="J61" s="35">
        <f>VLOOKUP($C61,[1]IE!$B$5:$AC$216,28,0)</f>
        <v>0</v>
      </c>
      <c r="K61" s="109">
        <f t="shared" si="2"/>
        <v>-13</v>
      </c>
      <c r="L61" s="132">
        <f t="shared" si="3"/>
        <v>-4.3624161073825503E-2</v>
      </c>
      <c r="M61" s="109"/>
      <c r="N61" s="119"/>
      <c r="O61" s="124">
        <f t="shared" si="4"/>
        <v>-13</v>
      </c>
      <c r="P61" s="85">
        <f t="shared" si="5"/>
        <v>-4.3624161073825503E-2</v>
      </c>
      <c r="Q61" s="181"/>
      <c r="R61" s="34">
        <v>284</v>
      </c>
      <c r="S61" s="126">
        <f t="shared" si="6"/>
        <v>1</v>
      </c>
    </row>
    <row r="62" spans="1:19" ht="30.95" customHeight="1" x14ac:dyDescent="0.25">
      <c r="A62" s="37">
        <v>89</v>
      </c>
      <c r="B62" s="41" t="s">
        <v>110</v>
      </c>
      <c r="C62" s="38">
        <v>273319000841</v>
      </c>
      <c r="D62" s="39" t="s">
        <v>115</v>
      </c>
      <c r="E62" s="34">
        <f t="shared" si="0"/>
        <v>276</v>
      </c>
      <c r="F62" s="35">
        <v>276</v>
      </c>
      <c r="G62" s="36">
        <v>0</v>
      </c>
      <c r="H62" s="34">
        <f t="shared" si="1"/>
        <v>264</v>
      </c>
      <c r="I62" s="35">
        <f>VLOOKUP($C62,[1]IE!$B$5:$AC$216,27,0)</f>
        <v>264</v>
      </c>
      <c r="J62" s="35">
        <f>VLOOKUP($C62,[1]IE!$B$5:$AC$216,28,0)</f>
        <v>0</v>
      </c>
      <c r="K62" s="109">
        <f t="shared" si="2"/>
        <v>-12</v>
      </c>
      <c r="L62" s="132">
        <f t="shared" si="3"/>
        <v>-4.3478260869565216E-2</v>
      </c>
      <c r="M62" s="109"/>
      <c r="N62" s="119"/>
      <c r="O62" s="124">
        <f t="shared" si="4"/>
        <v>-12</v>
      </c>
      <c r="P62" s="40">
        <f t="shared" si="5"/>
        <v>-4.3478260869565216E-2</v>
      </c>
      <c r="Q62" s="181"/>
      <c r="R62" s="34">
        <v>264</v>
      </c>
      <c r="S62" s="126">
        <f t="shared" si="6"/>
        <v>0</v>
      </c>
    </row>
    <row r="63" spans="1:19" ht="30.95" customHeight="1" x14ac:dyDescent="0.25">
      <c r="A63" s="37">
        <v>79</v>
      </c>
      <c r="B63" s="41" t="s">
        <v>102</v>
      </c>
      <c r="C63" s="38">
        <v>173283000038</v>
      </c>
      <c r="D63" s="39" t="s">
        <v>82</v>
      </c>
      <c r="E63" s="34">
        <f t="shared" si="0"/>
        <v>1102</v>
      </c>
      <c r="F63" s="35">
        <v>1102</v>
      </c>
      <c r="G63" s="36">
        <v>0</v>
      </c>
      <c r="H63" s="34">
        <f t="shared" si="1"/>
        <v>1055</v>
      </c>
      <c r="I63" s="35">
        <f>VLOOKUP($C63,[1]IE!$B$5:$AC$216,27,0)</f>
        <v>1055</v>
      </c>
      <c r="J63" s="35">
        <f>VLOOKUP($C63,[1]IE!$B$5:$AC$216,28,0)</f>
        <v>0</v>
      </c>
      <c r="K63" s="109">
        <f t="shared" si="2"/>
        <v>-47</v>
      </c>
      <c r="L63" s="132">
        <f t="shared" si="3"/>
        <v>-4.26497277676951E-2</v>
      </c>
      <c r="M63" s="109"/>
      <c r="N63" s="119"/>
      <c r="O63" s="124">
        <f t="shared" si="4"/>
        <v>-47</v>
      </c>
      <c r="P63" s="40">
        <f t="shared" si="5"/>
        <v>-4.26497277676951E-2</v>
      </c>
      <c r="Q63" s="181"/>
      <c r="R63" s="34">
        <v>1056</v>
      </c>
      <c r="S63" s="126">
        <f t="shared" si="6"/>
        <v>-1</v>
      </c>
    </row>
    <row r="64" spans="1:19" ht="30.95" customHeight="1" x14ac:dyDescent="0.25">
      <c r="A64" s="37">
        <v>164</v>
      </c>
      <c r="B64" s="41" t="s">
        <v>196</v>
      </c>
      <c r="C64" s="38">
        <v>273585000571</v>
      </c>
      <c r="D64" s="39" t="s">
        <v>199</v>
      </c>
      <c r="E64" s="34">
        <f t="shared" si="0"/>
        <v>272</v>
      </c>
      <c r="F64" s="35">
        <v>216</v>
      </c>
      <c r="G64" s="36">
        <v>56</v>
      </c>
      <c r="H64" s="34">
        <f t="shared" si="1"/>
        <v>207</v>
      </c>
      <c r="I64" s="35">
        <f>VLOOKUP($C64,[1]IE!$B$5:$AC$216,27,0)</f>
        <v>207</v>
      </c>
      <c r="J64" s="35">
        <f>VLOOKUP($C64,[1]IE!$B$5:$AC$216,28,0)</f>
        <v>0</v>
      </c>
      <c r="K64" s="109">
        <f t="shared" si="2"/>
        <v>-9</v>
      </c>
      <c r="L64" s="132">
        <f t="shared" si="3"/>
        <v>-4.1666666666666664E-2</v>
      </c>
      <c r="M64" s="109">
        <f>+J64-G64</f>
        <v>-56</v>
      </c>
      <c r="N64" s="129">
        <f>+M64/G64</f>
        <v>-1</v>
      </c>
      <c r="O64" s="124">
        <f t="shared" si="4"/>
        <v>-65</v>
      </c>
      <c r="P64" s="45">
        <f t="shared" si="5"/>
        <v>-0.23897058823529413</v>
      </c>
      <c r="Q64" s="181"/>
      <c r="R64" s="34">
        <v>208</v>
      </c>
      <c r="S64" s="126">
        <f t="shared" si="6"/>
        <v>-1</v>
      </c>
    </row>
    <row r="65" spans="1:19" ht="30.95" customHeight="1" x14ac:dyDescent="0.25">
      <c r="A65" s="37">
        <v>23</v>
      </c>
      <c r="B65" s="41" t="s">
        <v>39</v>
      </c>
      <c r="C65" s="38">
        <v>273124000366</v>
      </c>
      <c r="D65" s="39" t="s">
        <v>43</v>
      </c>
      <c r="E65" s="34">
        <f t="shared" si="0"/>
        <v>555</v>
      </c>
      <c r="F65" s="35">
        <v>555</v>
      </c>
      <c r="G65" s="36">
        <v>0</v>
      </c>
      <c r="H65" s="34">
        <f t="shared" si="1"/>
        <v>532</v>
      </c>
      <c r="I65" s="35">
        <f>VLOOKUP($C65,[1]IE!$B$5:$AC$216,27,0)</f>
        <v>532</v>
      </c>
      <c r="J65" s="35">
        <f>VLOOKUP($C65,[1]IE!$B$5:$AC$216,28,0)</f>
        <v>0</v>
      </c>
      <c r="K65" s="109">
        <f t="shared" si="2"/>
        <v>-23</v>
      </c>
      <c r="L65" s="132">
        <f t="shared" si="3"/>
        <v>-4.1441441441441441E-2</v>
      </c>
      <c r="M65" s="109"/>
      <c r="N65" s="119"/>
      <c r="O65" s="124">
        <f t="shared" si="4"/>
        <v>-23</v>
      </c>
      <c r="P65" s="40">
        <f t="shared" si="5"/>
        <v>-4.1441441441441441E-2</v>
      </c>
      <c r="Q65" s="181"/>
      <c r="R65" s="34">
        <v>532</v>
      </c>
      <c r="S65" s="126">
        <f t="shared" si="6"/>
        <v>0</v>
      </c>
    </row>
    <row r="66" spans="1:19" ht="30.95" customHeight="1" x14ac:dyDescent="0.25">
      <c r="A66" s="37">
        <v>192</v>
      </c>
      <c r="B66" s="41" t="s">
        <v>230</v>
      </c>
      <c r="C66" s="38">
        <v>173678000037</v>
      </c>
      <c r="D66" s="39" t="s">
        <v>231</v>
      </c>
      <c r="E66" s="34">
        <f t="shared" si="0"/>
        <v>1030</v>
      </c>
      <c r="F66" s="35">
        <v>977</v>
      </c>
      <c r="G66" s="36">
        <v>53</v>
      </c>
      <c r="H66" s="34">
        <f t="shared" si="1"/>
        <v>963</v>
      </c>
      <c r="I66" s="35">
        <f>VLOOKUP($C66,[1]IE!$B$5:$AC$216,27,0)</f>
        <v>938</v>
      </c>
      <c r="J66" s="35">
        <f>VLOOKUP($C66,[1]IE!$B$5:$AC$216,28,0)</f>
        <v>25</v>
      </c>
      <c r="K66" s="109">
        <f t="shared" si="2"/>
        <v>-39</v>
      </c>
      <c r="L66" s="132">
        <f t="shared" si="3"/>
        <v>-3.9918116683725691E-2</v>
      </c>
      <c r="M66" s="109">
        <f>+J66-G66</f>
        <v>-28</v>
      </c>
      <c r="N66" s="185">
        <f>+M66/G66</f>
        <v>-0.52830188679245282</v>
      </c>
      <c r="O66" s="124">
        <f t="shared" si="4"/>
        <v>-67</v>
      </c>
      <c r="P66" s="84">
        <f t="shared" si="5"/>
        <v>-6.5048543689320393E-2</v>
      </c>
      <c r="Q66" s="181"/>
      <c r="R66" s="34">
        <v>1018</v>
      </c>
      <c r="S66" s="126">
        <f t="shared" si="6"/>
        <v>-55</v>
      </c>
    </row>
    <row r="67" spans="1:19" ht="30.95" customHeight="1" x14ac:dyDescent="0.25">
      <c r="A67" s="37">
        <v>211</v>
      </c>
      <c r="B67" s="41" t="s">
        <v>253</v>
      </c>
      <c r="C67" s="38">
        <v>173873000041</v>
      </c>
      <c r="D67" s="39" t="s">
        <v>254</v>
      </c>
      <c r="E67" s="34">
        <f t="shared" si="0"/>
        <v>637</v>
      </c>
      <c r="F67" s="35">
        <v>637</v>
      </c>
      <c r="G67" s="36">
        <v>0</v>
      </c>
      <c r="H67" s="34">
        <f t="shared" si="1"/>
        <v>612</v>
      </c>
      <c r="I67" s="35">
        <f>VLOOKUP($C67,[1]IE!$B$5:$AC$216,27,0)</f>
        <v>612</v>
      </c>
      <c r="J67" s="35">
        <f>VLOOKUP($C67,[1]IE!$B$5:$AC$216,28,0)</f>
        <v>0</v>
      </c>
      <c r="K67" s="109">
        <f t="shared" si="2"/>
        <v>-25</v>
      </c>
      <c r="L67" s="132">
        <f t="shared" si="3"/>
        <v>-3.924646781789639E-2</v>
      </c>
      <c r="M67" s="109"/>
      <c r="N67" s="119"/>
      <c r="O67" s="124">
        <f t="shared" si="4"/>
        <v>-25</v>
      </c>
      <c r="P67" s="85">
        <f t="shared" si="5"/>
        <v>-3.924646781789639E-2</v>
      </c>
      <c r="Q67" s="181"/>
      <c r="R67" s="34">
        <v>613</v>
      </c>
      <c r="S67" s="126">
        <f t="shared" si="6"/>
        <v>-1</v>
      </c>
    </row>
    <row r="68" spans="1:19" ht="30.95" customHeight="1" x14ac:dyDescent="0.25">
      <c r="A68" s="37">
        <v>11</v>
      </c>
      <c r="B68" s="41" t="s">
        <v>28</v>
      </c>
      <c r="C68" s="38">
        <v>173055000044</v>
      </c>
      <c r="D68" s="39" t="s">
        <v>29</v>
      </c>
      <c r="E68" s="34">
        <f t="shared" si="0"/>
        <v>675</v>
      </c>
      <c r="F68" s="35">
        <v>675</v>
      </c>
      <c r="G68" s="36">
        <v>0</v>
      </c>
      <c r="H68" s="34">
        <f t="shared" si="1"/>
        <v>649</v>
      </c>
      <c r="I68" s="35">
        <f>VLOOKUP($C68,[1]IE!$B$5:$AC$216,27,0)</f>
        <v>649</v>
      </c>
      <c r="J68" s="35">
        <f>VLOOKUP($C68,[1]IE!$B$5:$AC$216,28,0)</f>
        <v>0</v>
      </c>
      <c r="K68" s="109">
        <f t="shared" si="2"/>
        <v>-26</v>
      </c>
      <c r="L68" s="132">
        <f t="shared" si="3"/>
        <v>-3.8518518518518521E-2</v>
      </c>
      <c r="M68" s="109"/>
      <c r="N68" s="119"/>
      <c r="O68" s="124">
        <f t="shared" si="4"/>
        <v>-26</v>
      </c>
      <c r="P68" s="40">
        <f t="shared" si="5"/>
        <v>-3.8518518518518521E-2</v>
      </c>
      <c r="Q68" s="181"/>
      <c r="R68" s="34">
        <v>649</v>
      </c>
      <c r="S68" s="126">
        <f t="shared" si="6"/>
        <v>0</v>
      </c>
    </row>
    <row r="69" spans="1:19" ht="30.95" customHeight="1" x14ac:dyDescent="0.25">
      <c r="A69" s="37">
        <v>88</v>
      </c>
      <c r="B69" s="41" t="s">
        <v>110</v>
      </c>
      <c r="C69" s="38">
        <v>273319000379</v>
      </c>
      <c r="D69" s="39" t="s">
        <v>114</v>
      </c>
      <c r="E69" s="34">
        <f t="shared" si="0"/>
        <v>210</v>
      </c>
      <c r="F69" s="35">
        <v>210</v>
      </c>
      <c r="G69" s="36">
        <v>0</v>
      </c>
      <c r="H69" s="34">
        <f t="shared" si="1"/>
        <v>202</v>
      </c>
      <c r="I69" s="35">
        <f>VLOOKUP($C69,[1]IE!$B$5:$AC$216,27,0)</f>
        <v>202</v>
      </c>
      <c r="J69" s="35">
        <f>VLOOKUP($C69,[1]IE!$B$5:$AC$216,28,0)</f>
        <v>0</v>
      </c>
      <c r="K69" s="109">
        <f t="shared" si="2"/>
        <v>-8</v>
      </c>
      <c r="L69" s="132">
        <f t="shared" si="3"/>
        <v>-3.8095238095238099E-2</v>
      </c>
      <c r="M69" s="109"/>
      <c r="N69" s="119"/>
      <c r="O69" s="124">
        <f t="shared" si="4"/>
        <v>-8</v>
      </c>
      <c r="P69" s="40">
        <f t="shared" si="5"/>
        <v>-3.8095238095238099E-2</v>
      </c>
      <c r="Q69" s="181"/>
      <c r="R69" s="34">
        <v>203</v>
      </c>
      <c r="S69" s="126">
        <f t="shared" si="6"/>
        <v>-1</v>
      </c>
    </row>
    <row r="70" spans="1:19" ht="30.95" customHeight="1" x14ac:dyDescent="0.25">
      <c r="A70" s="37">
        <v>168</v>
      </c>
      <c r="B70" s="41" t="s">
        <v>202</v>
      </c>
      <c r="C70" s="38">
        <v>173616000278</v>
      </c>
      <c r="D70" s="39" t="s">
        <v>124</v>
      </c>
      <c r="E70" s="34">
        <f t="shared" si="0"/>
        <v>1040</v>
      </c>
      <c r="F70" s="35">
        <v>981</v>
      </c>
      <c r="G70" s="36">
        <v>59</v>
      </c>
      <c r="H70" s="34">
        <f t="shared" si="1"/>
        <v>1001</v>
      </c>
      <c r="I70" s="35">
        <f>VLOOKUP($C70,[1]IE!$B$5:$AC$216,27,0)</f>
        <v>944</v>
      </c>
      <c r="J70" s="35">
        <f>VLOOKUP($C70,[1]IE!$B$5:$AC$216,28,0)</f>
        <v>57</v>
      </c>
      <c r="K70" s="109">
        <f t="shared" si="2"/>
        <v>-37</v>
      </c>
      <c r="L70" s="132">
        <f t="shared" si="3"/>
        <v>-3.7716615698267071E-2</v>
      </c>
      <c r="M70" s="109">
        <f>+J70-G70</f>
        <v>-2</v>
      </c>
      <c r="N70" s="134">
        <f>+M70/G70</f>
        <v>-3.3898305084745763E-2</v>
      </c>
      <c r="O70" s="124">
        <f t="shared" si="4"/>
        <v>-39</v>
      </c>
      <c r="P70" s="40">
        <f t="shared" si="5"/>
        <v>-3.7499999999999999E-2</v>
      </c>
      <c r="Q70" s="181"/>
      <c r="R70" s="34">
        <v>1039</v>
      </c>
      <c r="S70" s="126">
        <f t="shared" si="6"/>
        <v>-38</v>
      </c>
    </row>
    <row r="71" spans="1:19" ht="30.95" customHeight="1" x14ac:dyDescent="0.25">
      <c r="A71" s="37">
        <v>52</v>
      </c>
      <c r="B71" s="41" t="s">
        <v>62</v>
      </c>
      <c r="C71" s="38">
        <v>273217001061</v>
      </c>
      <c r="D71" s="39" t="s">
        <v>73</v>
      </c>
      <c r="E71" s="34">
        <f t="shared" si="0"/>
        <v>431</v>
      </c>
      <c r="F71" s="35">
        <v>431</v>
      </c>
      <c r="G71" s="36">
        <v>0</v>
      </c>
      <c r="H71" s="34">
        <f t="shared" si="1"/>
        <v>415</v>
      </c>
      <c r="I71" s="35">
        <f>VLOOKUP($C71,[1]IE!$B$5:$AC$216,27,0)</f>
        <v>415</v>
      </c>
      <c r="J71" s="35">
        <f>VLOOKUP($C71,[1]IE!$B$5:$AC$216,28,0)</f>
        <v>0</v>
      </c>
      <c r="K71" s="109">
        <f t="shared" si="2"/>
        <v>-16</v>
      </c>
      <c r="L71" s="132">
        <f t="shared" si="3"/>
        <v>-3.7122969837587005E-2</v>
      </c>
      <c r="M71" s="109"/>
      <c r="N71" s="119"/>
      <c r="O71" s="124">
        <f t="shared" si="4"/>
        <v>-16</v>
      </c>
      <c r="P71" s="40">
        <f t="shared" si="5"/>
        <v>-3.7122969837587005E-2</v>
      </c>
      <c r="Q71" s="181"/>
      <c r="R71" s="34">
        <v>415</v>
      </c>
      <c r="S71" s="126">
        <f t="shared" si="6"/>
        <v>0</v>
      </c>
    </row>
    <row r="72" spans="1:19" ht="30.95" customHeight="1" x14ac:dyDescent="0.25">
      <c r="A72" s="37">
        <v>176</v>
      </c>
      <c r="B72" s="41" t="s">
        <v>212</v>
      </c>
      <c r="C72" s="38">
        <v>173624000015</v>
      </c>
      <c r="D72" s="39" t="s">
        <v>213</v>
      </c>
      <c r="E72" s="34">
        <f t="shared" si="0"/>
        <v>2187</v>
      </c>
      <c r="F72" s="35">
        <v>1819</v>
      </c>
      <c r="G72" s="36">
        <v>368</v>
      </c>
      <c r="H72" s="34">
        <f t="shared" si="1"/>
        <v>2035</v>
      </c>
      <c r="I72" s="35">
        <f>VLOOKUP($C72,[1]IE!$B$5:$AC$216,27,0)</f>
        <v>1755</v>
      </c>
      <c r="J72" s="35">
        <f>VLOOKUP($C72,[1]IE!$B$5:$AC$216,28,0)</f>
        <v>280</v>
      </c>
      <c r="K72" s="109">
        <f t="shared" si="2"/>
        <v>-64</v>
      </c>
      <c r="L72" s="132">
        <f t="shared" si="3"/>
        <v>-3.5184167124793844E-2</v>
      </c>
      <c r="M72" s="109">
        <f>+J72-G72</f>
        <v>-88</v>
      </c>
      <c r="N72" s="185">
        <f>+M72/G72</f>
        <v>-0.2391304347826087</v>
      </c>
      <c r="O72" s="124">
        <f t="shared" si="4"/>
        <v>-152</v>
      </c>
      <c r="P72" s="49">
        <f t="shared" si="5"/>
        <v>-6.9501600365797903E-2</v>
      </c>
      <c r="Q72" s="181"/>
      <c r="R72" s="34">
        <v>2035</v>
      </c>
      <c r="S72" s="126">
        <f t="shared" si="6"/>
        <v>0</v>
      </c>
    </row>
    <row r="73" spans="1:19" ht="30.95" customHeight="1" x14ac:dyDescent="0.25">
      <c r="A73" s="37">
        <v>60</v>
      </c>
      <c r="B73" s="41" t="s">
        <v>79</v>
      </c>
      <c r="C73" s="38">
        <v>273236000288</v>
      </c>
      <c r="D73" s="39" t="s">
        <v>82</v>
      </c>
      <c r="E73" s="34">
        <f t="shared" si="0"/>
        <v>263</v>
      </c>
      <c r="F73" s="35">
        <v>263</v>
      </c>
      <c r="G73" s="36">
        <v>0</v>
      </c>
      <c r="H73" s="34">
        <f t="shared" si="1"/>
        <v>254</v>
      </c>
      <c r="I73" s="35">
        <f>VLOOKUP($C73,[1]IE!$B$5:$AC$216,27,0)</f>
        <v>254</v>
      </c>
      <c r="J73" s="35">
        <f>VLOOKUP($C73,[1]IE!$B$5:$AC$216,28,0)</f>
        <v>0</v>
      </c>
      <c r="K73" s="109">
        <f t="shared" si="2"/>
        <v>-9</v>
      </c>
      <c r="L73" s="132">
        <f t="shared" si="3"/>
        <v>-3.4220532319391636E-2</v>
      </c>
      <c r="M73" s="109"/>
      <c r="N73" s="119"/>
      <c r="O73" s="124">
        <f t="shared" si="4"/>
        <v>-9</v>
      </c>
      <c r="P73" s="40">
        <f t="shared" si="5"/>
        <v>-3.4220532319391636E-2</v>
      </c>
      <c r="Q73" s="181"/>
      <c r="R73" s="34">
        <v>254</v>
      </c>
      <c r="S73" s="126">
        <f t="shared" si="6"/>
        <v>0</v>
      </c>
    </row>
    <row r="74" spans="1:19" ht="30.95" customHeight="1" x14ac:dyDescent="0.25">
      <c r="A74" s="37">
        <v>122</v>
      </c>
      <c r="B74" s="41" t="s">
        <v>138</v>
      </c>
      <c r="C74" s="38">
        <v>273411002043</v>
      </c>
      <c r="D74" s="39" t="s">
        <v>150</v>
      </c>
      <c r="E74" s="34">
        <f t="shared" si="0"/>
        <v>649</v>
      </c>
      <c r="F74" s="35">
        <v>649</v>
      </c>
      <c r="G74" s="36">
        <v>0</v>
      </c>
      <c r="H74" s="34">
        <f t="shared" si="1"/>
        <v>627</v>
      </c>
      <c r="I74" s="35">
        <f>VLOOKUP($C74,[1]IE!$B$5:$AC$216,27,0)</f>
        <v>627</v>
      </c>
      <c r="J74" s="35">
        <f>VLOOKUP($C74,[1]IE!$B$5:$AC$216,28,0)</f>
        <v>0</v>
      </c>
      <c r="K74" s="109">
        <f t="shared" si="2"/>
        <v>-22</v>
      </c>
      <c r="L74" s="132">
        <f t="shared" si="3"/>
        <v>-3.3898305084745763E-2</v>
      </c>
      <c r="M74" s="109"/>
      <c r="N74" s="119"/>
      <c r="O74" s="124">
        <f t="shared" si="4"/>
        <v>-22</v>
      </c>
      <c r="P74" s="40">
        <f t="shared" si="5"/>
        <v>-3.3898305084745763E-2</v>
      </c>
      <c r="Q74" s="181"/>
      <c r="R74" s="34">
        <v>627</v>
      </c>
      <c r="S74" s="126">
        <f t="shared" si="6"/>
        <v>0</v>
      </c>
    </row>
    <row r="75" spans="1:19" ht="30.95" customHeight="1" x14ac:dyDescent="0.25">
      <c r="A75" s="37">
        <v>148</v>
      </c>
      <c r="B75" s="41" t="s">
        <v>179</v>
      </c>
      <c r="C75" s="38">
        <v>273270000408</v>
      </c>
      <c r="D75" s="39" t="s">
        <v>181</v>
      </c>
      <c r="E75" s="34">
        <f t="shared" si="0"/>
        <v>1458</v>
      </c>
      <c r="F75" s="35">
        <v>1399</v>
      </c>
      <c r="G75" s="36">
        <v>59</v>
      </c>
      <c r="H75" s="34">
        <f t="shared" si="1"/>
        <v>1429</v>
      </c>
      <c r="I75" s="35">
        <f>VLOOKUP($C75,[1]IE!$B$5:$AC$216,27,0)</f>
        <v>1352</v>
      </c>
      <c r="J75" s="35">
        <f>VLOOKUP($C75,[1]IE!$B$5:$AC$216,28,0)</f>
        <v>77</v>
      </c>
      <c r="K75" s="109">
        <f t="shared" si="2"/>
        <v>-47</v>
      </c>
      <c r="L75" s="132">
        <f t="shared" si="3"/>
        <v>-3.3595425303788423E-2</v>
      </c>
      <c r="M75" s="109">
        <f>+J75-G75</f>
        <v>18</v>
      </c>
      <c r="N75" s="135">
        <f>+M75/G75</f>
        <v>0.30508474576271188</v>
      </c>
      <c r="O75" s="124">
        <f t="shared" si="4"/>
        <v>-29</v>
      </c>
      <c r="P75" s="113">
        <f t="shared" si="5"/>
        <v>-1.9890260631001373E-2</v>
      </c>
      <c r="Q75" s="181"/>
      <c r="R75" s="34">
        <v>1434</v>
      </c>
      <c r="S75" s="126">
        <f t="shared" si="6"/>
        <v>-5</v>
      </c>
    </row>
    <row r="76" spans="1:19" ht="30.95" customHeight="1" x14ac:dyDescent="0.25">
      <c r="A76" s="37">
        <v>182</v>
      </c>
      <c r="B76" s="41" t="s">
        <v>212</v>
      </c>
      <c r="C76" s="38">
        <v>273624001181</v>
      </c>
      <c r="D76" s="39" t="s">
        <v>218</v>
      </c>
      <c r="E76" s="34">
        <f t="shared" si="0"/>
        <v>428</v>
      </c>
      <c r="F76" s="35">
        <v>428</v>
      </c>
      <c r="G76" s="36">
        <v>0</v>
      </c>
      <c r="H76" s="34">
        <f t="shared" si="1"/>
        <v>414</v>
      </c>
      <c r="I76" s="35">
        <f>VLOOKUP($C76,[1]IE!$B$5:$AC$216,27,0)</f>
        <v>414</v>
      </c>
      <c r="J76" s="35">
        <f>VLOOKUP($C76,[1]IE!$B$5:$AC$216,28,0)</f>
        <v>0</v>
      </c>
      <c r="K76" s="109">
        <f t="shared" si="2"/>
        <v>-14</v>
      </c>
      <c r="L76" s="132">
        <f t="shared" si="3"/>
        <v>-3.2710280373831772E-2</v>
      </c>
      <c r="M76" s="109"/>
      <c r="N76" s="119"/>
      <c r="O76" s="124">
        <f t="shared" si="4"/>
        <v>-14</v>
      </c>
      <c r="P76" s="40">
        <f t="shared" si="5"/>
        <v>-3.2710280373831772E-2</v>
      </c>
      <c r="Q76" s="181"/>
      <c r="R76" s="34">
        <v>414</v>
      </c>
      <c r="S76" s="126">
        <f t="shared" si="6"/>
        <v>0</v>
      </c>
    </row>
    <row r="77" spans="1:19" ht="30.95" customHeight="1" x14ac:dyDescent="0.25">
      <c r="A77" s="37">
        <v>136</v>
      </c>
      <c r="B77" s="41" t="s">
        <v>164</v>
      </c>
      <c r="C77" s="38">
        <v>273483000142</v>
      </c>
      <c r="D77" s="39" t="s">
        <v>167</v>
      </c>
      <c r="E77" s="34">
        <f t="shared" si="0"/>
        <v>339</v>
      </c>
      <c r="F77" s="35">
        <v>222</v>
      </c>
      <c r="G77" s="36">
        <v>117</v>
      </c>
      <c r="H77" s="34">
        <f t="shared" si="1"/>
        <v>309</v>
      </c>
      <c r="I77" s="35">
        <f>VLOOKUP($C77,[1]IE!$B$5:$AC$216,27,0)</f>
        <v>215</v>
      </c>
      <c r="J77" s="35">
        <f>VLOOKUP($C77,[1]IE!$B$5:$AC$216,28,0)</f>
        <v>94</v>
      </c>
      <c r="K77" s="109">
        <f t="shared" si="2"/>
        <v>-7</v>
      </c>
      <c r="L77" s="132">
        <f t="shared" si="3"/>
        <v>-3.1531531531531529E-2</v>
      </c>
      <c r="M77" s="109">
        <f>+J77-G77</f>
        <v>-23</v>
      </c>
      <c r="N77" s="185">
        <f>+M77/G77</f>
        <v>-0.19658119658119658</v>
      </c>
      <c r="O77" s="124">
        <f t="shared" si="4"/>
        <v>-30</v>
      </c>
      <c r="P77" s="49">
        <f t="shared" si="5"/>
        <v>-8.8495575221238937E-2</v>
      </c>
      <c r="Q77" s="181"/>
      <c r="R77" s="34">
        <v>309</v>
      </c>
      <c r="S77" s="126">
        <f t="shared" si="6"/>
        <v>0</v>
      </c>
    </row>
    <row r="78" spans="1:19" ht="30.95" customHeight="1" x14ac:dyDescent="0.25">
      <c r="A78" s="37">
        <v>10</v>
      </c>
      <c r="B78" s="41" t="s">
        <v>24</v>
      </c>
      <c r="C78" s="38">
        <v>273043000787</v>
      </c>
      <c r="D78" s="39" t="s">
        <v>27</v>
      </c>
      <c r="E78" s="34">
        <f t="shared" si="0"/>
        <v>521</v>
      </c>
      <c r="F78" s="35">
        <v>521</v>
      </c>
      <c r="G78" s="36">
        <v>0</v>
      </c>
      <c r="H78" s="34">
        <f t="shared" si="1"/>
        <v>505</v>
      </c>
      <c r="I78" s="35">
        <f>VLOOKUP($C78,[1]IE!$B$5:$AC$216,27,0)</f>
        <v>505</v>
      </c>
      <c r="J78" s="35">
        <f>VLOOKUP($C78,[1]IE!$B$5:$AC$216,28,0)</f>
        <v>0</v>
      </c>
      <c r="K78" s="109">
        <f t="shared" si="2"/>
        <v>-16</v>
      </c>
      <c r="L78" s="132">
        <f t="shared" si="3"/>
        <v>-3.0710172744721688E-2</v>
      </c>
      <c r="M78" s="109"/>
      <c r="N78" s="119"/>
      <c r="O78" s="124">
        <f t="shared" si="4"/>
        <v>-16</v>
      </c>
      <c r="P78" s="40">
        <f t="shared" si="5"/>
        <v>-3.0710172744721688E-2</v>
      </c>
      <c r="Q78" s="181"/>
      <c r="R78" s="34">
        <v>506</v>
      </c>
      <c r="S78" s="126">
        <f t="shared" si="6"/>
        <v>-1</v>
      </c>
    </row>
    <row r="79" spans="1:19" ht="30.95" customHeight="1" x14ac:dyDescent="0.25">
      <c r="A79" s="37">
        <v>73</v>
      </c>
      <c r="B79" s="41" t="s">
        <v>97</v>
      </c>
      <c r="C79" s="38">
        <v>173275000037</v>
      </c>
      <c r="D79" s="39" t="s">
        <v>98</v>
      </c>
      <c r="E79" s="34">
        <f t="shared" si="0"/>
        <v>681</v>
      </c>
      <c r="F79" s="35">
        <v>630</v>
      </c>
      <c r="G79" s="36">
        <v>51</v>
      </c>
      <c r="H79" s="34">
        <f t="shared" si="1"/>
        <v>611</v>
      </c>
      <c r="I79" s="35">
        <f>VLOOKUP($C79,[1]IE!$B$5:$AC$216,27,0)</f>
        <v>611</v>
      </c>
      <c r="J79" s="35">
        <f>VLOOKUP($C79,[1]IE!$B$5:$AC$216,28,0)</f>
        <v>0</v>
      </c>
      <c r="K79" s="109">
        <f t="shared" si="2"/>
        <v>-19</v>
      </c>
      <c r="L79" s="132">
        <f t="shared" si="3"/>
        <v>-3.0158730158730159E-2</v>
      </c>
      <c r="M79" s="109">
        <f>+J79-G79</f>
        <v>-51</v>
      </c>
      <c r="N79" s="129">
        <f>+M79/G79</f>
        <v>-1</v>
      </c>
      <c r="O79" s="124">
        <f t="shared" si="4"/>
        <v>-70</v>
      </c>
      <c r="P79" s="45">
        <f t="shared" si="5"/>
        <v>-0.10279001468428781</v>
      </c>
      <c r="Q79" s="181"/>
      <c r="R79" s="34">
        <v>611</v>
      </c>
      <c r="S79" s="126">
        <f t="shared" si="6"/>
        <v>0</v>
      </c>
    </row>
    <row r="80" spans="1:19" ht="30.95" customHeight="1" x14ac:dyDescent="0.25">
      <c r="A80" s="37">
        <v>127</v>
      </c>
      <c r="B80" s="41" t="s">
        <v>151</v>
      </c>
      <c r="C80" s="38">
        <v>273443000506</v>
      </c>
      <c r="D80" s="39" t="s">
        <v>156</v>
      </c>
      <c r="E80" s="34">
        <f t="shared" ref="E80:E143" si="7">+F80+G80</f>
        <v>317</v>
      </c>
      <c r="F80" s="35">
        <v>317</v>
      </c>
      <c r="G80" s="36">
        <v>0</v>
      </c>
      <c r="H80" s="34">
        <f t="shared" ref="H80:H143" si="8">+I80+J80</f>
        <v>308</v>
      </c>
      <c r="I80" s="35">
        <f>VLOOKUP($C80,[1]IE!$B$5:$AC$216,27,0)</f>
        <v>308</v>
      </c>
      <c r="J80" s="35">
        <f>VLOOKUP($C80,[1]IE!$B$5:$AC$216,28,0)</f>
        <v>0</v>
      </c>
      <c r="K80" s="109">
        <f t="shared" ref="K80:K143" si="9">+I80-F80</f>
        <v>-9</v>
      </c>
      <c r="L80" s="132">
        <f t="shared" ref="L80:L143" si="10">+K80/F80</f>
        <v>-2.8391167192429023E-2</v>
      </c>
      <c r="M80" s="109"/>
      <c r="N80" s="119"/>
      <c r="O80" s="124">
        <f t="shared" ref="O80:O143" si="11">+H80-E80</f>
        <v>-9</v>
      </c>
      <c r="P80" s="40">
        <f t="shared" ref="P80:P143" si="12">+O80/E80</f>
        <v>-2.8391167192429023E-2</v>
      </c>
      <c r="Q80" s="181"/>
      <c r="R80" s="34">
        <v>315</v>
      </c>
      <c r="S80" s="126">
        <f t="shared" ref="S80:S143" si="13">+H80-R80</f>
        <v>-7</v>
      </c>
    </row>
    <row r="81" spans="1:19" ht="30.95" customHeight="1" x14ac:dyDescent="0.25">
      <c r="A81" s="37">
        <v>6</v>
      </c>
      <c r="B81" s="41" t="s">
        <v>21</v>
      </c>
      <c r="C81" s="38">
        <v>173030000066</v>
      </c>
      <c r="D81" s="39" t="s">
        <v>22</v>
      </c>
      <c r="E81" s="34">
        <f t="shared" si="7"/>
        <v>816</v>
      </c>
      <c r="F81" s="35">
        <v>816</v>
      </c>
      <c r="G81" s="36">
        <v>0</v>
      </c>
      <c r="H81" s="34">
        <f t="shared" si="8"/>
        <v>793</v>
      </c>
      <c r="I81" s="35">
        <f>VLOOKUP($C81,[1]IE!$B$5:$AC$216,27,0)</f>
        <v>793</v>
      </c>
      <c r="J81" s="35">
        <f>VLOOKUP($C81,[1]IE!$B$5:$AC$216,28,0)</f>
        <v>0</v>
      </c>
      <c r="K81" s="109">
        <f t="shared" si="9"/>
        <v>-23</v>
      </c>
      <c r="L81" s="132">
        <f t="shared" si="10"/>
        <v>-2.8186274509803922E-2</v>
      </c>
      <c r="M81" s="109"/>
      <c r="N81" s="119"/>
      <c r="O81" s="124">
        <f t="shared" si="11"/>
        <v>-23</v>
      </c>
      <c r="P81" s="85">
        <f t="shared" si="12"/>
        <v>-2.8186274509803922E-2</v>
      </c>
      <c r="Q81" s="181"/>
      <c r="R81" s="34">
        <v>808</v>
      </c>
      <c r="S81" s="126">
        <f t="shared" si="13"/>
        <v>-15</v>
      </c>
    </row>
    <row r="82" spans="1:19" ht="30.95" customHeight="1" x14ac:dyDescent="0.25">
      <c r="A82" s="37">
        <v>44</v>
      </c>
      <c r="B82" s="41" t="s">
        <v>62</v>
      </c>
      <c r="C82" s="38">
        <v>273217000234</v>
      </c>
      <c r="D82" s="39" t="s">
        <v>65</v>
      </c>
      <c r="E82" s="34">
        <f t="shared" si="7"/>
        <v>286</v>
      </c>
      <c r="F82" s="35">
        <v>286</v>
      </c>
      <c r="G82" s="36">
        <v>0</v>
      </c>
      <c r="H82" s="34">
        <f t="shared" si="8"/>
        <v>278</v>
      </c>
      <c r="I82" s="35">
        <f>VLOOKUP($C82,[1]IE!$B$5:$AC$216,27,0)</f>
        <v>278</v>
      </c>
      <c r="J82" s="35">
        <f>VLOOKUP($C82,[1]IE!$B$5:$AC$216,28,0)</f>
        <v>0</v>
      </c>
      <c r="K82" s="109">
        <f t="shared" si="9"/>
        <v>-8</v>
      </c>
      <c r="L82" s="132">
        <f t="shared" si="10"/>
        <v>-2.7972027972027972E-2</v>
      </c>
      <c r="M82" s="109"/>
      <c r="N82" s="119"/>
      <c r="O82" s="124">
        <f t="shared" si="11"/>
        <v>-8</v>
      </c>
      <c r="P82" s="40">
        <f t="shared" si="12"/>
        <v>-2.7972027972027972E-2</v>
      </c>
      <c r="Q82" s="181"/>
      <c r="R82" s="34">
        <v>279</v>
      </c>
      <c r="S82" s="126">
        <f t="shared" si="13"/>
        <v>-1</v>
      </c>
    </row>
    <row r="83" spans="1:19" ht="30.95" customHeight="1" x14ac:dyDescent="0.25">
      <c r="A83" s="37">
        <v>212</v>
      </c>
      <c r="B83" s="41" t="s">
        <v>253</v>
      </c>
      <c r="C83" s="38">
        <v>273873000615</v>
      </c>
      <c r="D83" s="39" t="s">
        <v>255</v>
      </c>
      <c r="E83" s="34">
        <f t="shared" si="7"/>
        <v>323</v>
      </c>
      <c r="F83" s="35">
        <v>323</v>
      </c>
      <c r="G83" s="36">
        <v>0</v>
      </c>
      <c r="H83" s="34">
        <f t="shared" si="8"/>
        <v>314</v>
      </c>
      <c r="I83" s="35">
        <f>VLOOKUP($C83,[1]IE!$B$5:$AC$216,27,0)</f>
        <v>314</v>
      </c>
      <c r="J83" s="35">
        <f>VLOOKUP($C83,[1]IE!$B$5:$AC$216,28,0)</f>
        <v>0</v>
      </c>
      <c r="K83" s="109">
        <f t="shared" si="9"/>
        <v>-9</v>
      </c>
      <c r="L83" s="132">
        <f t="shared" si="10"/>
        <v>-2.7863777089783281E-2</v>
      </c>
      <c r="M83" s="109"/>
      <c r="N83" s="119"/>
      <c r="O83" s="124">
        <f t="shared" si="11"/>
        <v>-9</v>
      </c>
      <c r="P83" s="40">
        <f t="shared" si="12"/>
        <v>-2.7863777089783281E-2</v>
      </c>
      <c r="Q83" s="181"/>
      <c r="R83" s="34">
        <v>313</v>
      </c>
      <c r="S83" s="126">
        <f t="shared" si="13"/>
        <v>1</v>
      </c>
    </row>
    <row r="84" spans="1:19" ht="30.95" customHeight="1" x14ac:dyDescent="0.25">
      <c r="A84" s="37">
        <v>54</v>
      </c>
      <c r="B84" s="41" t="s">
        <v>74</v>
      </c>
      <c r="C84" s="38">
        <v>273226001049</v>
      </c>
      <c r="D84" s="39" t="s">
        <v>76</v>
      </c>
      <c r="E84" s="34">
        <f t="shared" si="7"/>
        <v>181</v>
      </c>
      <c r="F84" s="35">
        <v>181</v>
      </c>
      <c r="G84" s="36">
        <v>0</v>
      </c>
      <c r="H84" s="34">
        <f t="shared" si="8"/>
        <v>176</v>
      </c>
      <c r="I84" s="35">
        <f>VLOOKUP($C84,[1]IE!$B$5:$AC$216,27,0)</f>
        <v>176</v>
      </c>
      <c r="J84" s="35">
        <f>VLOOKUP($C84,[1]IE!$B$5:$AC$216,28,0)</f>
        <v>0</v>
      </c>
      <c r="K84" s="109">
        <f t="shared" si="9"/>
        <v>-5</v>
      </c>
      <c r="L84" s="132">
        <f t="shared" si="10"/>
        <v>-2.7624309392265192E-2</v>
      </c>
      <c r="M84" s="109"/>
      <c r="N84" s="119"/>
      <c r="O84" s="124">
        <f t="shared" si="11"/>
        <v>-5</v>
      </c>
      <c r="P84" s="85">
        <f t="shared" si="12"/>
        <v>-2.7624309392265192E-2</v>
      </c>
      <c r="Q84" s="181"/>
      <c r="R84" s="34">
        <v>182</v>
      </c>
      <c r="S84" s="126">
        <f t="shared" si="13"/>
        <v>-6</v>
      </c>
    </row>
    <row r="85" spans="1:19" ht="30.95" customHeight="1" x14ac:dyDescent="0.25">
      <c r="A85" s="37">
        <v>26</v>
      </c>
      <c r="B85" s="41" t="s">
        <v>47</v>
      </c>
      <c r="C85" s="38">
        <v>173152000016</v>
      </c>
      <c r="D85" s="39" t="s">
        <v>261</v>
      </c>
      <c r="E85" s="34">
        <f t="shared" si="7"/>
        <v>594</v>
      </c>
      <c r="F85" s="35">
        <v>594</v>
      </c>
      <c r="G85" s="36">
        <v>0</v>
      </c>
      <c r="H85" s="34">
        <f t="shared" si="8"/>
        <v>578</v>
      </c>
      <c r="I85" s="35">
        <f>VLOOKUP($C85,[1]IE!$B$5:$AC$216,27,0)</f>
        <v>578</v>
      </c>
      <c r="J85" s="35">
        <f>VLOOKUP($C85,[1]IE!$B$5:$AC$216,28,0)</f>
        <v>0</v>
      </c>
      <c r="K85" s="109">
        <f t="shared" si="9"/>
        <v>-16</v>
      </c>
      <c r="L85" s="132">
        <f t="shared" si="10"/>
        <v>-2.6936026936026935E-2</v>
      </c>
      <c r="M85" s="109"/>
      <c r="N85" s="119"/>
      <c r="O85" s="124">
        <f t="shared" si="11"/>
        <v>-16</v>
      </c>
      <c r="P85" s="40">
        <f t="shared" si="12"/>
        <v>-2.6936026936026935E-2</v>
      </c>
      <c r="Q85" s="181"/>
      <c r="R85" s="34">
        <v>576</v>
      </c>
      <c r="S85" s="126">
        <f t="shared" si="13"/>
        <v>2</v>
      </c>
    </row>
    <row r="86" spans="1:19" ht="30.95" customHeight="1" x14ac:dyDescent="0.25">
      <c r="A86" s="37">
        <v>49</v>
      </c>
      <c r="B86" s="41" t="s">
        <v>62</v>
      </c>
      <c r="C86" s="38">
        <v>273217000927</v>
      </c>
      <c r="D86" s="39" t="s">
        <v>70</v>
      </c>
      <c r="E86" s="34">
        <f t="shared" si="7"/>
        <v>375</v>
      </c>
      <c r="F86" s="35">
        <v>375</v>
      </c>
      <c r="G86" s="36">
        <v>0</v>
      </c>
      <c r="H86" s="34">
        <f t="shared" si="8"/>
        <v>365</v>
      </c>
      <c r="I86" s="35">
        <f>VLOOKUP($C86,[1]IE!$B$5:$AC$216,27,0)</f>
        <v>365</v>
      </c>
      <c r="J86" s="35">
        <f>VLOOKUP($C86,[1]IE!$B$5:$AC$216,28,0)</f>
        <v>0</v>
      </c>
      <c r="K86" s="109">
        <f t="shared" si="9"/>
        <v>-10</v>
      </c>
      <c r="L86" s="132">
        <f t="shared" si="10"/>
        <v>-2.6666666666666668E-2</v>
      </c>
      <c r="M86" s="109"/>
      <c r="N86" s="119"/>
      <c r="O86" s="124">
        <f t="shared" si="11"/>
        <v>-10</v>
      </c>
      <c r="P86" s="40">
        <f t="shared" si="12"/>
        <v>-2.6666666666666668E-2</v>
      </c>
      <c r="Q86" s="181"/>
      <c r="R86" s="34">
        <v>365</v>
      </c>
      <c r="S86" s="126">
        <f t="shared" si="13"/>
        <v>0</v>
      </c>
    </row>
    <row r="87" spans="1:19" ht="30.95" customHeight="1" x14ac:dyDescent="0.25">
      <c r="A87" s="37">
        <v>18</v>
      </c>
      <c r="B87" s="41" t="s">
        <v>33</v>
      </c>
      <c r="C87" s="38">
        <v>273067001202</v>
      </c>
      <c r="D87" s="39" t="s">
        <v>37</v>
      </c>
      <c r="E87" s="34">
        <f t="shared" si="7"/>
        <v>1285</v>
      </c>
      <c r="F87" s="35">
        <v>1202</v>
      </c>
      <c r="G87" s="36">
        <v>83</v>
      </c>
      <c r="H87" s="34">
        <f t="shared" si="8"/>
        <v>1223</v>
      </c>
      <c r="I87" s="35">
        <f>VLOOKUP($C87,[1]IE!$B$5:$AC$216,27,0)</f>
        <v>1170</v>
      </c>
      <c r="J87" s="35">
        <f>VLOOKUP($C87,[1]IE!$B$5:$AC$216,28,0)</f>
        <v>53</v>
      </c>
      <c r="K87" s="109">
        <f t="shared" si="9"/>
        <v>-32</v>
      </c>
      <c r="L87" s="132">
        <f t="shared" si="10"/>
        <v>-2.6622296173044926E-2</v>
      </c>
      <c r="M87" s="109">
        <f>+J87-G87</f>
        <v>-30</v>
      </c>
      <c r="N87" s="130">
        <f>+M87/G87</f>
        <v>-0.36144578313253012</v>
      </c>
      <c r="O87" s="124">
        <f t="shared" si="11"/>
        <v>-62</v>
      </c>
      <c r="P87" s="85">
        <f t="shared" si="12"/>
        <v>-4.8249027237354088E-2</v>
      </c>
      <c r="Q87" s="181"/>
      <c r="R87" s="34">
        <v>1224</v>
      </c>
      <c r="S87" s="126">
        <f t="shared" si="13"/>
        <v>-1</v>
      </c>
    </row>
    <row r="88" spans="1:19" ht="30.95" customHeight="1" x14ac:dyDescent="0.25">
      <c r="A88" s="37">
        <v>80</v>
      </c>
      <c r="B88" s="41" t="s">
        <v>102</v>
      </c>
      <c r="C88" s="38">
        <v>273283000075</v>
      </c>
      <c r="D88" s="39" t="s">
        <v>105</v>
      </c>
      <c r="E88" s="34">
        <f t="shared" si="7"/>
        <v>189</v>
      </c>
      <c r="F88" s="35">
        <v>189</v>
      </c>
      <c r="G88" s="36">
        <v>0</v>
      </c>
      <c r="H88" s="34">
        <f t="shared" si="8"/>
        <v>184</v>
      </c>
      <c r="I88" s="35">
        <f>VLOOKUP($C88,[1]IE!$B$5:$AC$216,27,0)</f>
        <v>184</v>
      </c>
      <c r="J88" s="35">
        <f>VLOOKUP($C88,[1]IE!$B$5:$AC$216,28,0)</f>
        <v>0</v>
      </c>
      <c r="K88" s="109">
        <f t="shared" si="9"/>
        <v>-5</v>
      </c>
      <c r="L88" s="132">
        <f t="shared" si="10"/>
        <v>-2.6455026455026454E-2</v>
      </c>
      <c r="M88" s="109"/>
      <c r="N88" s="119"/>
      <c r="O88" s="124">
        <f t="shared" si="11"/>
        <v>-5</v>
      </c>
      <c r="P88" s="40">
        <f t="shared" si="12"/>
        <v>-2.6455026455026454E-2</v>
      </c>
      <c r="Q88" s="181"/>
      <c r="R88" s="34">
        <v>184</v>
      </c>
      <c r="S88" s="126">
        <f t="shared" si="13"/>
        <v>0</v>
      </c>
    </row>
    <row r="89" spans="1:19" ht="30.95" customHeight="1" x14ac:dyDescent="0.25">
      <c r="A89" s="37">
        <v>78</v>
      </c>
      <c r="B89" s="41" t="s">
        <v>102</v>
      </c>
      <c r="C89" s="38">
        <v>173283000020</v>
      </c>
      <c r="D89" s="39" t="s">
        <v>104</v>
      </c>
      <c r="E89" s="34">
        <f t="shared" si="7"/>
        <v>1101</v>
      </c>
      <c r="F89" s="35">
        <v>1101</v>
      </c>
      <c r="G89" s="36">
        <v>0</v>
      </c>
      <c r="H89" s="34">
        <f t="shared" si="8"/>
        <v>1072</v>
      </c>
      <c r="I89" s="35">
        <f>VLOOKUP($C89,[1]IE!$B$5:$AC$216,27,0)</f>
        <v>1072</v>
      </c>
      <c r="J89" s="35">
        <f>VLOOKUP($C89,[1]IE!$B$5:$AC$216,28,0)</f>
        <v>0</v>
      </c>
      <c r="K89" s="109">
        <f t="shared" si="9"/>
        <v>-29</v>
      </c>
      <c r="L89" s="132">
        <f t="shared" si="10"/>
        <v>-2.633969118982743E-2</v>
      </c>
      <c r="M89" s="109"/>
      <c r="N89" s="119"/>
      <c r="O89" s="124">
        <f t="shared" si="11"/>
        <v>-29</v>
      </c>
      <c r="P89" s="40">
        <f t="shared" si="12"/>
        <v>-2.633969118982743E-2</v>
      </c>
      <c r="Q89" s="181"/>
      <c r="R89" s="34">
        <v>1130</v>
      </c>
      <c r="S89" s="126">
        <f t="shared" si="13"/>
        <v>-58</v>
      </c>
    </row>
    <row r="90" spans="1:19" ht="30.95" customHeight="1" x14ac:dyDescent="0.25">
      <c r="A90" s="37">
        <v>140</v>
      </c>
      <c r="B90" s="41" t="s">
        <v>170</v>
      </c>
      <c r="C90" s="38">
        <v>173504000330</v>
      </c>
      <c r="D90" s="39" t="s">
        <v>172</v>
      </c>
      <c r="E90" s="34">
        <f t="shared" si="7"/>
        <v>857</v>
      </c>
      <c r="F90" s="35">
        <v>857</v>
      </c>
      <c r="G90" s="36">
        <v>0</v>
      </c>
      <c r="H90" s="34">
        <f t="shared" si="8"/>
        <v>835</v>
      </c>
      <c r="I90" s="35">
        <f>VLOOKUP($C90,[1]IE!$B$5:$AC$216,27,0)</f>
        <v>835</v>
      </c>
      <c r="J90" s="35">
        <f>VLOOKUP($C90,[1]IE!$B$5:$AC$216,28,0)</f>
        <v>0</v>
      </c>
      <c r="K90" s="109">
        <f t="shared" si="9"/>
        <v>-22</v>
      </c>
      <c r="L90" s="132">
        <f t="shared" si="10"/>
        <v>-2.5670945157526253E-2</v>
      </c>
      <c r="M90" s="109"/>
      <c r="N90" s="119"/>
      <c r="O90" s="124">
        <f t="shared" si="11"/>
        <v>-22</v>
      </c>
      <c r="P90" s="40">
        <f t="shared" si="12"/>
        <v>-2.5670945157526253E-2</v>
      </c>
      <c r="Q90" s="181"/>
      <c r="R90" s="34">
        <v>839</v>
      </c>
      <c r="S90" s="126">
        <f t="shared" si="13"/>
        <v>-4</v>
      </c>
    </row>
    <row r="91" spans="1:19" ht="30.95" customHeight="1" x14ac:dyDescent="0.25">
      <c r="A91" s="37">
        <v>38</v>
      </c>
      <c r="B91" s="41" t="s">
        <v>59</v>
      </c>
      <c r="C91" s="38">
        <v>173200000368</v>
      </c>
      <c r="D91" s="39" t="s">
        <v>55</v>
      </c>
      <c r="E91" s="34">
        <f t="shared" si="7"/>
        <v>406</v>
      </c>
      <c r="F91" s="35">
        <v>352</v>
      </c>
      <c r="G91" s="36">
        <v>54</v>
      </c>
      <c r="H91" s="34">
        <f t="shared" si="8"/>
        <v>343</v>
      </c>
      <c r="I91" s="35">
        <f>VLOOKUP($C91,[1]IE!$B$5:$AC$216,27,0)</f>
        <v>343</v>
      </c>
      <c r="J91" s="35">
        <f>VLOOKUP($C91,[1]IE!$B$5:$AC$216,28,0)</f>
        <v>0</v>
      </c>
      <c r="K91" s="109">
        <f t="shared" si="9"/>
        <v>-9</v>
      </c>
      <c r="L91" s="132">
        <f t="shared" si="10"/>
        <v>-2.556818181818182E-2</v>
      </c>
      <c r="M91" s="109">
        <f>+J91-G91</f>
        <v>-54</v>
      </c>
      <c r="N91" s="129">
        <f>+M91/G91</f>
        <v>-1</v>
      </c>
      <c r="O91" s="124">
        <f t="shared" si="11"/>
        <v>-63</v>
      </c>
      <c r="P91" s="45">
        <f t="shared" si="12"/>
        <v>-0.15517241379310345</v>
      </c>
      <c r="Q91" s="181"/>
      <c r="R91" s="34">
        <v>343</v>
      </c>
      <c r="S91" s="126">
        <f t="shared" si="13"/>
        <v>0</v>
      </c>
    </row>
    <row r="92" spans="1:19" ht="30.95" customHeight="1" x14ac:dyDescent="0.25">
      <c r="A92" s="37">
        <v>87</v>
      </c>
      <c r="B92" s="41" t="s">
        <v>110</v>
      </c>
      <c r="C92" s="38">
        <v>173319000099</v>
      </c>
      <c r="D92" s="39" t="s">
        <v>113</v>
      </c>
      <c r="E92" s="34">
        <f t="shared" si="7"/>
        <v>1698</v>
      </c>
      <c r="F92" s="35">
        <v>1567</v>
      </c>
      <c r="G92" s="36">
        <v>131</v>
      </c>
      <c r="H92" s="34">
        <f t="shared" si="8"/>
        <v>1716</v>
      </c>
      <c r="I92" s="35">
        <f>VLOOKUP($C92,[1]IE!$B$5:$AC$216,27,0)</f>
        <v>1527</v>
      </c>
      <c r="J92" s="35">
        <f>VLOOKUP($C92,[1]IE!$B$5:$AC$216,28,0)</f>
        <v>189</v>
      </c>
      <c r="K92" s="109">
        <f t="shared" si="9"/>
        <v>-40</v>
      </c>
      <c r="L92" s="132">
        <f t="shared" si="10"/>
        <v>-2.5526483726866625E-2</v>
      </c>
      <c r="M92" s="109">
        <f>+J92-G92</f>
        <v>58</v>
      </c>
      <c r="N92" s="135">
        <f>+M92/G92</f>
        <v>0.44274809160305345</v>
      </c>
      <c r="O92" s="124">
        <f t="shared" si="11"/>
        <v>18</v>
      </c>
      <c r="P92" s="103">
        <f t="shared" si="12"/>
        <v>1.0600706713780919E-2</v>
      </c>
      <c r="Q92" s="181"/>
      <c r="R92" s="34">
        <v>1719</v>
      </c>
      <c r="S92" s="126">
        <f t="shared" si="13"/>
        <v>-3</v>
      </c>
    </row>
    <row r="93" spans="1:19" ht="30.95" customHeight="1" x14ac:dyDescent="0.25">
      <c r="A93" s="37">
        <v>1</v>
      </c>
      <c r="B93" s="184" t="s">
        <v>14</v>
      </c>
      <c r="C93" s="38">
        <v>173024000020</v>
      </c>
      <c r="D93" s="39" t="s">
        <v>15</v>
      </c>
      <c r="E93" s="34">
        <f t="shared" si="7"/>
        <v>516</v>
      </c>
      <c r="F93" s="35">
        <v>516</v>
      </c>
      <c r="G93" s="36">
        <v>0</v>
      </c>
      <c r="H93" s="34">
        <f t="shared" si="8"/>
        <v>503</v>
      </c>
      <c r="I93" s="35">
        <f>VLOOKUP($C93,[1]IE!$B$5:$AC$216,27,0)</f>
        <v>503</v>
      </c>
      <c r="J93" s="35">
        <f>VLOOKUP($C93,[1]IE!$B$5:$AC$216,28,0)</f>
        <v>0</v>
      </c>
      <c r="K93" s="109">
        <f t="shared" si="9"/>
        <v>-13</v>
      </c>
      <c r="L93" s="132">
        <f t="shared" si="10"/>
        <v>-2.5193798449612403E-2</v>
      </c>
      <c r="M93" s="109"/>
      <c r="N93" s="121"/>
      <c r="O93" s="123">
        <f t="shared" si="11"/>
        <v>-13</v>
      </c>
      <c r="P93" s="186">
        <f t="shared" si="12"/>
        <v>-2.5193798449612403E-2</v>
      </c>
      <c r="Q93" s="181"/>
      <c r="R93" s="34">
        <v>504</v>
      </c>
      <c r="S93" s="126">
        <f t="shared" si="13"/>
        <v>-1</v>
      </c>
    </row>
    <row r="94" spans="1:19" ht="30.95" customHeight="1" x14ac:dyDescent="0.25">
      <c r="A94" s="37">
        <v>121</v>
      </c>
      <c r="B94" s="41" t="s">
        <v>138</v>
      </c>
      <c r="C94" s="38">
        <v>273411001624</v>
      </c>
      <c r="D94" s="39" t="s">
        <v>149</v>
      </c>
      <c r="E94" s="34">
        <f t="shared" si="7"/>
        <v>392</v>
      </c>
      <c r="F94" s="35">
        <v>347</v>
      </c>
      <c r="G94" s="36">
        <v>45</v>
      </c>
      <c r="H94" s="34">
        <f t="shared" si="8"/>
        <v>400</v>
      </c>
      <c r="I94" s="35">
        <f>VLOOKUP($C94,[1]IE!$B$5:$AC$216,27,0)</f>
        <v>339</v>
      </c>
      <c r="J94" s="35">
        <f>VLOOKUP($C94,[1]IE!$B$5:$AC$216,28,0)</f>
        <v>61</v>
      </c>
      <c r="K94" s="109">
        <f t="shared" si="9"/>
        <v>-8</v>
      </c>
      <c r="L94" s="132">
        <f t="shared" si="10"/>
        <v>-2.3054755043227664E-2</v>
      </c>
      <c r="M94" s="109">
        <f>+J94-G94</f>
        <v>16</v>
      </c>
      <c r="N94" s="135">
        <f>+M94/G94</f>
        <v>0.35555555555555557</v>
      </c>
      <c r="O94" s="124">
        <f t="shared" si="11"/>
        <v>8</v>
      </c>
      <c r="P94" s="103">
        <f t="shared" si="12"/>
        <v>2.0408163265306121E-2</v>
      </c>
      <c r="Q94" s="181"/>
      <c r="R94" s="34">
        <v>401</v>
      </c>
      <c r="S94" s="126">
        <f t="shared" si="13"/>
        <v>-1</v>
      </c>
    </row>
    <row r="95" spans="1:19" ht="30.95" customHeight="1" x14ac:dyDescent="0.25">
      <c r="A95" s="37">
        <v>115</v>
      </c>
      <c r="B95" s="41" t="s">
        <v>138</v>
      </c>
      <c r="C95" s="38">
        <v>173411001000</v>
      </c>
      <c r="D95" s="39" t="s">
        <v>143</v>
      </c>
      <c r="E95" s="34">
        <f t="shared" si="7"/>
        <v>1586</v>
      </c>
      <c r="F95" s="35">
        <v>1313</v>
      </c>
      <c r="G95" s="36">
        <v>273</v>
      </c>
      <c r="H95" s="34">
        <f t="shared" si="8"/>
        <v>1461</v>
      </c>
      <c r="I95" s="35">
        <f>VLOOKUP($C95,[1]IE!$B$5:$AC$216,27,0)</f>
        <v>1284</v>
      </c>
      <c r="J95" s="35">
        <f>VLOOKUP($C95,[1]IE!$B$5:$AC$216,28,0)</f>
        <v>177</v>
      </c>
      <c r="K95" s="109">
        <f t="shared" si="9"/>
        <v>-29</v>
      </c>
      <c r="L95" s="132">
        <f t="shared" si="10"/>
        <v>-2.2086824067022087E-2</v>
      </c>
      <c r="M95" s="109">
        <f>+J95-G95</f>
        <v>-96</v>
      </c>
      <c r="N95" s="130">
        <f>+M95/G95</f>
        <v>-0.35164835164835168</v>
      </c>
      <c r="O95" s="124">
        <f t="shared" si="11"/>
        <v>-125</v>
      </c>
      <c r="P95" s="49">
        <f t="shared" si="12"/>
        <v>-7.8814627994955866E-2</v>
      </c>
      <c r="Q95" s="181"/>
      <c r="R95" s="34">
        <v>1461</v>
      </c>
      <c r="S95" s="126">
        <f t="shared" si="13"/>
        <v>0</v>
      </c>
    </row>
    <row r="96" spans="1:19" ht="30.95" customHeight="1" x14ac:dyDescent="0.25">
      <c r="A96" s="37">
        <v>99</v>
      </c>
      <c r="B96" s="41" t="s">
        <v>122</v>
      </c>
      <c r="C96" s="38">
        <v>173349000263</v>
      </c>
      <c r="D96" s="39" t="s">
        <v>126</v>
      </c>
      <c r="E96" s="34">
        <f t="shared" si="7"/>
        <v>332</v>
      </c>
      <c r="F96" s="35">
        <v>332</v>
      </c>
      <c r="G96" s="36">
        <v>0</v>
      </c>
      <c r="H96" s="34">
        <f t="shared" si="8"/>
        <v>325</v>
      </c>
      <c r="I96" s="35">
        <f>VLOOKUP($C96,[1]IE!$B$5:$AC$216,27,0)</f>
        <v>325</v>
      </c>
      <c r="J96" s="35">
        <f>VLOOKUP($C96,[1]IE!$B$5:$AC$216,28,0)</f>
        <v>0</v>
      </c>
      <c r="K96" s="109">
        <f t="shared" si="9"/>
        <v>-7</v>
      </c>
      <c r="L96" s="132">
        <f t="shared" si="10"/>
        <v>-2.1084337349397589E-2</v>
      </c>
      <c r="M96" s="109"/>
      <c r="N96" s="119"/>
      <c r="O96" s="124">
        <f t="shared" si="11"/>
        <v>-7</v>
      </c>
      <c r="P96" s="40">
        <f t="shared" si="12"/>
        <v>-2.1084337349397589E-2</v>
      </c>
      <c r="Q96" s="181"/>
      <c r="R96" s="34">
        <v>325</v>
      </c>
      <c r="S96" s="126">
        <f t="shared" si="13"/>
        <v>0</v>
      </c>
    </row>
    <row r="97" spans="1:19" ht="30.95" customHeight="1" x14ac:dyDescent="0.25">
      <c r="A97" s="37">
        <v>179</v>
      </c>
      <c r="B97" s="41" t="s">
        <v>212</v>
      </c>
      <c r="C97" s="38">
        <v>273624000524</v>
      </c>
      <c r="D97" s="39" t="s">
        <v>216</v>
      </c>
      <c r="E97" s="34">
        <f t="shared" si="7"/>
        <v>479</v>
      </c>
      <c r="F97" s="35">
        <v>479</v>
      </c>
      <c r="G97" s="36">
        <v>0</v>
      </c>
      <c r="H97" s="34">
        <f t="shared" si="8"/>
        <v>469</v>
      </c>
      <c r="I97" s="35">
        <f>VLOOKUP($C97,[1]IE!$B$5:$AC$216,27,0)</f>
        <v>469</v>
      </c>
      <c r="J97" s="35">
        <f>VLOOKUP($C97,[1]IE!$B$5:$AC$216,28,0)</f>
        <v>0</v>
      </c>
      <c r="K97" s="109">
        <f t="shared" si="9"/>
        <v>-10</v>
      </c>
      <c r="L97" s="132">
        <f t="shared" si="10"/>
        <v>-2.0876826722338204E-2</v>
      </c>
      <c r="M97" s="109"/>
      <c r="N97" s="119"/>
      <c r="O97" s="124">
        <f t="shared" si="11"/>
        <v>-10</v>
      </c>
      <c r="P97" s="40">
        <f t="shared" si="12"/>
        <v>-2.0876826722338204E-2</v>
      </c>
      <c r="Q97" s="181"/>
      <c r="R97" s="34">
        <v>469</v>
      </c>
      <c r="S97" s="126">
        <f t="shared" si="13"/>
        <v>0</v>
      </c>
    </row>
    <row r="98" spans="1:19" ht="30.95" customHeight="1" x14ac:dyDescent="0.25">
      <c r="A98" s="37">
        <v>46</v>
      </c>
      <c r="B98" s="41" t="s">
        <v>62</v>
      </c>
      <c r="C98" s="38">
        <v>273217000315</v>
      </c>
      <c r="D98" s="39" t="s">
        <v>67</v>
      </c>
      <c r="E98" s="34">
        <f t="shared" si="7"/>
        <v>527</v>
      </c>
      <c r="F98" s="35">
        <v>527</v>
      </c>
      <c r="G98" s="36">
        <v>0</v>
      </c>
      <c r="H98" s="34">
        <f t="shared" si="8"/>
        <v>516</v>
      </c>
      <c r="I98" s="35">
        <f>VLOOKUP($C98,[1]IE!$B$5:$AC$216,27,0)</f>
        <v>516</v>
      </c>
      <c r="J98" s="35">
        <f>VLOOKUP($C98,[1]IE!$B$5:$AC$216,28,0)</f>
        <v>0</v>
      </c>
      <c r="K98" s="109">
        <f t="shared" si="9"/>
        <v>-11</v>
      </c>
      <c r="L98" s="132">
        <f t="shared" si="10"/>
        <v>-2.0872865275142316E-2</v>
      </c>
      <c r="M98" s="109"/>
      <c r="N98" s="119"/>
      <c r="O98" s="124">
        <f t="shared" si="11"/>
        <v>-11</v>
      </c>
      <c r="P98" s="40">
        <f t="shared" si="12"/>
        <v>-2.0872865275142316E-2</v>
      </c>
      <c r="Q98" s="181"/>
      <c r="R98" s="34">
        <v>516</v>
      </c>
      <c r="S98" s="126">
        <f t="shared" si="13"/>
        <v>0</v>
      </c>
    </row>
    <row r="99" spans="1:19" ht="30.95" customHeight="1" x14ac:dyDescent="0.25">
      <c r="A99" s="37">
        <v>53</v>
      </c>
      <c r="B99" s="114" t="s">
        <v>74</v>
      </c>
      <c r="C99" s="115">
        <v>173226000056</v>
      </c>
      <c r="D99" s="116" t="s">
        <v>75</v>
      </c>
      <c r="E99" s="34">
        <f t="shared" si="7"/>
        <v>759</v>
      </c>
      <c r="F99" s="35">
        <v>689</v>
      </c>
      <c r="G99" s="36">
        <v>70</v>
      </c>
      <c r="H99" s="34">
        <f t="shared" si="8"/>
        <v>731</v>
      </c>
      <c r="I99" s="35">
        <f>VLOOKUP($C99,[1]IE!$B$5:$AC$216,27,0)</f>
        <v>675</v>
      </c>
      <c r="J99" s="35">
        <f>VLOOKUP($C99,[1]IE!$B$5:$AC$216,28,0)</f>
        <v>56</v>
      </c>
      <c r="K99" s="109">
        <f t="shared" si="9"/>
        <v>-14</v>
      </c>
      <c r="L99" s="133">
        <f t="shared" si="10"/>
        <v>-2.0319303338171262E-2</v>
      </c>
      <c r="M99" s="109">
        <f>+J99-G99</f>
        <v>-14</v>
      </c>
      <c r="N99" s="185">
        <f>+M99/G99</f>
        <v>-0.2</v>
      </c>
      <c r="O99" s="124">
        <f t="shared" si="11"/>
        <v>-28</v>
      </c>
      <c r="P99" s="40">
        <f t="shared" si="12"/>
        <v>-3.689064558629776E-2</v>
      </c>
      <c r="Q99" s="181"/>
      <c r="R99" s="34">
        <v>731</v>
      </c>
      <c r="S99" s="126">
        <f t="shared" si="13"/>
        <v>0</v>
      </c>
    </row>
    <row r="100" spans="1:19" ht="30.95" customHeight="1" x14ac:dyDescent="0.25">
      <c r="A100" s="37">
        <v>35</v>
      </c>
      <c r="B100" s="114" t="s">
        <v>49</v>
      </c>
      <c r="C100" s="115">
        <v>273168002111</v>
      </c>
      <c r="D100" s="116" t="s">
        <v>56</v>
      </c>
      <c r="E100" s="34">
        <f t="shared" si="7"/>
        <v>700</v>
      </c>
      <c r="F100" s="35">
        <v>700</v>
      </c>
      <c r="G100" s="36">
        <v>0</v>
      </c>
      <c r="H100" s="34">
        <f t="shared" si="8"/>
        <v>696</v>
      </c>
      <c r="I100" s="35">
        <f>VLOOKUP($C100,[1]IE!$B$5:$AC$216,27,0)</f>
        <v>686</v>
      </c>
      <c r="J100" s="35">
        <f>VLOOKUP($C100,[1]IE!$B$5:$AC$216,28,0)</f>
        <v>10</v>
      </c>
      <c r="K100" s="109">
        <f t="shared" si="9"/>
        <v>-14</v>
      </c>
      <c r="L100" s="133">
        <f t="shared" si="10"/>
        <v>-0.02</v>
      </c>
      <c r="M100" s="109"/>
      <c r="N100" s="119"/>
      <c r="O100" s="124">
        <f t="shared" si="11"/>
        <v>-4</v>
      </c>
      <c r="P100" s="112">
        <f t="shared" si="12"/>
        <v>-5.7142857142857143E-3</v>
      </c>
      <c r="Q100" s="181"/>
      <c r="R100" s="34">
        <v>688</v>
      </c>
      <c r="S100" s="126">
        <f t="shared" si="13"/>
        <v>8</v>
      </c>
    </row>
    <row r="101" spans="1:19" ht="30.95" customHeight="1" x14ac:dyDescent="0.25">
      <c r="A101" s="37">
        <v>195</v>
      </c>
      <c r="B101" s="114" t="s">
        <v>230</v>
      </c>
      <c r="C101" s="115">
        <v>273678000384</v>
      </c>
      <c r="D101" s="116" t="s">
        <v>234</v>
      </c>
      <c r="E101" s="34">
        <f t="shared" si="7"/>
        <v>565</v>
      </c>
      <c r="F101" s="35">
        <v>565</v>
      </c>
      <c r="G101" s="36">
        <v>0</v>
      </c>
      <c r="H101" s="34">
        <f t="shared" si="8"/>
        <v>554</v>
      </c>
      <c r="I101" s="35">
        <f>VLOOKUP($C101,[1]IE!$B$5:$AC$216,27,0)</f>
        <v>554</v>
      </c>
      <c r="J101" s="35">
        <f>VLOOKUP($C101,[1]IE!$B$5:$AC$216,28,0)</f>
        <v>0</v>
      </c>
      <c r="K101" s="109">
        <f t="shared" si="9"/>
        <v>-11</v>
      </c>
      <c r="L101" s="133">
        <f t="shared" si="10"/>
        <v>-1.9469026548672566E-2</v>
      </c>
      <c r="M101" s="109"/>
      <c r="N101" s="119"/>
      <c r="O101" s="124">
        <f t="shared" si="11"/>
        <v>-11</v>
      </c>
      <c r="P101" s="112">
        <f t="shared" si="12"/>
        <v>-1.9469026548672566E-2</v>
      </c>
      <c r="Q101" s="181"/>
      <c r="R101" s="34">
        <v>561</v>
      </c>
      <c r="S101" s="126">
        <f t="shared" si="13"/>
        <v>-7</v>
      </c>
    </row>
    <row r="102" spans="1:19" ht="30.95" customHeight="1" x14ac:dyDescent="0.25">
      <c r="A102" s="37">
        <v>86</v>
      </c>
      <c r="B102" s="114" t="s">
        <v>110</v>
      </c>
      <c r="C102" s="115">
        <v>173319000081</v>
      </c>
      <c r="D102" s="116" t="s">
        <v>112</v>
      </c>
      <c r="E102" s="34">
        <f t="shared" si="7"/>
        <v>673</v>
      </c>
      <c r="F102" s="35">
        <v>673</v>
      </c>
      <c r="G102" s="36">
        <v>0</v>
      </c>
      <c r="H102" s="34">
        <f t="shared" si="8"/>
        <v>660</v>
      </c>
      <c r="I102" s="35">
        <f>VLOOKUP($C102,[1]IE!$B$5:$AC$216,27,0)</f>
        <v>660</v>
      </c>
      <c r="J102" s="35">
        <f>VLOOKUP($C102,[1]IE!$B$5:$AC$216,28,0)</f>
        <v>0</v>
      </c>
      <c r="K102" s="109">
        <f t="shared" si="9"/>
        <v>-13</v>
      </c>
      <c r="L102" s="133">
        <f t="shared" si="10"/>
        <v>-1.9316493313521546E-2</v>
      </c>
      <c r="M102" s="109"/>
      <c r="N102" s="119"/>
      <c r="O102" s="124">
        <f t="shared" si="11"/>
        <v>-13</v>
      </c>
      <c r="P102" s="112">
        <f t="shared" si="12"/>
        <v>-1.9316493313521546E-2</v>
      </c>
      <c r="Q102" s="181"/>
      <c r="R102" s="34">
        <v>660</v>
      </c>
      <c r="S102" s="126">
        <f t="shared" si="13"/>
        <v>0</v>
      </c>
    </row>
    <row r="103" spans="1:19" ht="30.95" customHeight="1" x14ac:dyDescent="0.25">
      <c r="A103" s="37">
        <v>160</v>
      </c>
      <c r="B103" s="114" t="s">
        <v>192</v>
      </c>
      <c r="C103" s="115">
        <v>273563000534</v>
      </c>
      <c r="D103" s="116" t="s">
        <v>194</v>
      </c>
      <c r="E103" s="34">
        <f t="shared" si="7"/>
        <v>370</v>
      </c>
      <c r="F103" s="35">
        <v>370</v>
      </c>
      <c r="G103" s="36">
        <v>0</v>
      </c>
      <c r="H103" s="34">
        <f t="shared" si="8"/>
        <v>363</v>
      </c>
      <c r="I103" s="35">
        <f>VLOOKUP($C103,[1]IE!$B$5:$AC$216,27,0)</f>
        <v>363</v>
      </c>
      <c r="J103" s="35">
        <f>VLOOKUP($C103,[1]IE!$B$5:$AC$216,28,0)</f>
        <v>0</v>
      </c>
      <c r="K103" s="109">
        <f t="shared" si="9"/>
        <v>-7</v>
      </c>
      <c r="L103" s="133">
        <f t="shared" si="10"/>
        <v>-1.891891891891892E-2</v>
      </c>
      <c r="M103" s="109"/>
      <c r="N103" s="119"/>
      <c r="O103" s="124">
        <f t="shared" si="11"/>
        <v>-7</v>
      </c>
      <c r="P103" s="113">
        <f t="shared" si="12"/>
        <v>-1.891891891891892E-2</v>
      </c>
      <c r="Q103" s="181"/>
      <c r="R103" s="34">
        <v>362</v>
      </c>
      <c r="S103" s="126">
        <f t="shared" si="13"/>
        <v>1</v>
      </c>
    </row>
    <row r="104" spans="1:19" ht="30.95" customHeight="1" x14ac:dyDescent="0.25">
      <c r="A104" s="37">
        <v>106</v>
      </c>
      <c r="B104" s="114" t="s">
        <v>127</v>
      </c>
      <c r="C104" s="115">
        <v>273352000651</v>
      </c>
      <c r="D104" s="116" t="s">
        <v>133</v>
      </c>
      <c r="E104" s="34">
        <f t="shared" si="7"/>
        <v>166</v>
      </c>
      <c r="F104" s="35">
        <v>166</v>
      </c>
      <c r="G104" s="36">
        <v>0</v>
      </c>
      <c r="H104" s="34">
        <f t="shared" si="8"/>
        <v>163</v>
      </c>
      <c r="I104" s="35">
        <f>VLOOKUP($C104,[1]IE!$B$5:$AC$216,27,0)</f>
        <v>163</v>
      </c>
      <c r="J104" s="35">
        <f>VLOOKUP($C104,[1]IE!$B$5:$AC$216,28,0)</f>
        <v>0</v>
      </c>
      <c r="K104" s="109">
        <f t="shared" si="9"/>
        <v>-3</v>
      </c>
      <c r="L104" s="133">
        <f t="shared" si="10"/>
        <v>-1.8072289156626505E-2</v>
      </c>
      <c r="M104" s="109"/>
      <c r="N104" s="119"/>
      <c r="O104" s="124">
        <f t="shared" si="11"/>
        <v>-3</v>
      </c>
      <c r="P104" s="112">
        <f t="shared" si="12"/>
        <v>-1.8072289156626505E-2</v>
      </c>
      <c r="Q104" s="181"/>
      <c r="R104" s="34">
        <v>165</v>
      </c>
      <c r="S104" s="126">
        <f t="shared" si="13"/>
        <v>-2</v>
      </c>
    </row>
    <row r="105" spans="1:19" ht="30.95" customHeight="1" x14ac:dyDescent="0.25">
      <c r="A105" s="37">
        <v>41</v>
      </c>
      <c r="B105" s="114" t="s">
        <v>59</v>
      </c>
      <c r="C105" s="115">
        <v>273200000354</v>
      </c>
      <c r="D105" s="116" t="s">
        <v>48</v>
      </c>
      <c r="E105" s="34">
        <f t="shared" si="7"/>
        <v>634</v>
      </c>
      <c r="F105" s="35">
        <v>634</v>
      </c>
      <c r="G105" s="36">
        <v>0</v>
      </c>
      <c r="H105" s="34">
        <f t="shared" si="8"/>
        <v>623</v>
      </c>
      <c r="I105" s="35">
        <f>VLOOKUP($C105,[1]IE!$B$5:$AC$216,27,0)</f>
        <v>623</v>
      </c>
      <c r="J105" s="35">
        <f>VLOOKUP($C105,[1]IE!$B$5:$AC$216,28,0)</f>
        <v>0</v>
      </c>
      <c r="K105" s="109">
        <f t="shared" si="9"/>
        <v>-11</v>
      </c>
      <c r="L105" s="133">
        <f t="shared" si="10"/>
        <v>-1.7350157728706624E-2</v>
      </c>
      <c r="M105" s="109"/>
      <c r="N105" s="119"/>
      <c r="O105" s="124">
        <f t="shared" si="11"/>
        <v>-11</v>
      </c>
      <c r="P105" s="112">
        <f t="shared" si="12"/>
        <v>-1.7350157728706624E-2</v>
      </c>
      <c r="Q105" s="181"/>
      <c r="R105" s="34">
        <v>626</v>
      </c>
      <c r="S105" s="126">
        <f t="shared" si="13"/>
        <v>-3</v>
      </c>
    </row>
    <row r="106" spans="1:19" ht="30.95" customHeight="1" x14ac:dyDescent="0.25">
      <c r="A106" s="37">
        <v>183</v>
      </c>
      <c r="B106" s="114" t="s">
        <v>212</v>
      </c>
      <c r="C106" s="115">
        <v>273624001199</v>
      </c>
      <c r="D106" s="116" t="s">
        <v>219</v>
      </c>
      <c r="E106" s="34">
        <f t="shared" si="7"/>
        <v>472</v>
      </c>
      <c r="F106" s="35">
        <v>472</v>
      </c>
      <c r="G106" s="36">
        <v>0</v>
      </c>
      <c r="H106" s="34">
        <f t="shared" si="8"/>
        <v>464</v>
      </c>
      <c r="I106" s="35">
        <f>VLOOKUP($C106,[1]IE!$B$5:$AC$216,27,0)</f>
        <v>464</v>
      </c>
      <c r="J106" s="35">
        <f>VLOOKUP($C106,[1]IE!$B$5:$AC$216,28,0)</f>
        <v>0</v>
      </c>
      <c r="K106" s="109">
        <f t="shared" si="9"/>
        <v>-8</v>
      </c>
      <c r="L106" s="133">
        <f t="shared" si="10"/>
        <v>-1.6949152542372881E-2</v>
      </c>
      <c r="M106" s="109"/>
      <c r="N106" s="119"/>
      <c r="O106" s="124">
        <f t="shared" si="11"/>
        <v>-8</v>
      </c>
      <c r="P106" s="112">
        <f t="shared" si="12"/>
        <v>-1.6949152542372881E-2</v>
      </c>
      <c r="Q106" s="181"/>
      <c r="R106" s="34">
        <v>465</v>
      </c>
      <c r="S106" s="126">
        <f t="shared" si="13"/>
        <v>-1</v>
      </c>
    </row>
    <row r="107" spans="1:19" ht="30.95" customHeight="1" x14ac:dyDescent="0.25">
      <c r="A107" s="37">
        <v>155</v>
      </c>
      <c r="B107" s="114" t="s">
        <v>185</v>
      </c>
      <c r="C107" s="115">
        <v>273555000185</v>
      </c>
      <c r="D107" s="116" t="s">
        <v>190</v>
      </c>
      <c r="E107" s="34">
        <f t="shared" si="7"/>
        <v>661</v>
      </c>
      <c r="F107" s="35">
        <v>661</v>
      </c>
      <c r="G107" s="36">
        <v>0</v>
      </c>
      <c r="H107" s="34">
        <f t="shared" si="8"/>
        <v>650</v>
      </c>
      <c r="I107" s="35">
        <f>VLOOKUP($C107,[1]IE!$B$5:$AC$216,27,0)</f>
        <v>650</v>
      </c>
      <c r="J107" s="35">
        <f>VLOOKUP($C107,[1]IE!$B$5:$AC$216,28,0)</f>
        <v>0</v>
      </c>
      <c r="K107" s="109">
        <f t="shared" si="9"/>
        <v>-11</v>
      </c>
      <c r="L107" s="133">
        <f t="shared" si="10"/>
        <v>-1.6641452344931921E-2</v>
      </c>
      <c r="M107" s="109"/>
      <c r="N107" s="119"/>
      <c r="O107" s="124">
        <f t="shared" si="11"/>
        <v>-11</v>
      </c>
      <c r="P107" s="112">
        <f t="shared" si="12"/>
        <v>-1.6641452344931921E-2</v>
      </c>
      <c r="Q107" s="181"/>
      <c r="R107" s="34">
        <v>647</v>
      </c>
      <c r="S107" s="126">
        <f t="shared" si="13"/>
        <v>3</v>
      </c>
    </row>
    <row r="108" spans="1:19" ht="30.95" customHeight="1" x14ac:dyDescent="0.25">
      <c r="A108" s="37">
        <v>32</v>
      </c>
      <c r="B108" s="114" t="s">
        <v>49</v>
      </c>
      <c r="C108" s="115">
        <v>173168003538</v>
      </c>
      <c r="D108" s="116" t="s">
        <v>53</v>
      </c>
      <c r="E108" s="34">
        <f t="shared" si="7"/>
        <v>2089</v>
      </c>
      <c r="F108" s="35">
        <v>2089</v>
      </c>
      <c r="G108" s="36">
        <v>0</v>
      </c>
      <c r="H108" s="34">
        <f t="shared" si="8"/>
        <v>2055</v>
      </c>
      <c r="I108" s="35">
        <f>VLOOKUP($C108,[1]IE!$B$5:$AC$216,27,0)</f>
        <v>2055</v>
      </c>
      <c r="J108" s="35">
        <f>VLOOKUP($C108,[1]IE!$B$5:$AC$216,28,0)</f>
        <v>0</v>
      </c>
      <c r="K108" s="109">
        <f t="shared" si="9"/>
        <v>-34</v>
      </c>
      <c r="L108" s="133">
        <f t="shared" si="10"/>
        <v>-1.6275730014360938E-2</v>
      </c>
      <c r="M108" s="109"/>
      <c r="N108" s="119"/>
      <c r="O108" s="124">
        <f t="shared" si="11"/>
        <v>-34</v>
      </c>
      <c r="P108" s="112">
        <f t="shared" si="12"/>
        <v>-1.6275730014360938E-2</v>
      </c>
      <c r="Q108" s="181"/>
      <c r="R108" s="34">
        <v>2052</v>
      </c>
      <c r="S108" s="126">
        <f t="shared" si="13"/>
        <v>3</v>
      </c>
    </row>
    <row r="109" spans="1:19" ht="30.95" customHeight="1" x14ac:dyDescent="0.25">
      <c r="A109" s="37">
        <v>149</v>
      </c>
      <c r="B109" s="114" t="s">
        <v>182</v>
      </c>
      <c r="C109" s="115">
        <v>173547000015</v>
      </c>
      <c r="D109" s="116" t="s">
        <v>183</v>
      </c>
      <c r="E109" s="34">
        <f t="shared" si="7"/>
        <v>500</v>
      </c>
      <c r="F109" s="35">
        <v>500</v>
      </c>
      <c r="G109" s="36">
        <v>0</v>
      </c>
      <c r="H109" s="34">
        <f t="shared" si="8"/>
        <v>492</v>
      </c>
      <c r="I109" s="35">
        <f>VLOOKUP($C109,[1]IE!$B$5:$AC$216,27,0)</f>
        <v>492</v>
      </c>
      <c r="J109" s="35">
        <f>VLOOKUP($C109,[1]IE!$B$5:$AC$216,28,0)</f>
        <v>0</v>
      </c>
      <c r="K109" s="109">
        <f t="shared" si="9"/>
        <v>-8</v>
      </c>
      <c r="L109" s="133">
        <f t="shared" si="10"/>
        <v>-1.6E-2</v>
      </c>
      <c r="M109" s="109"/>
      <c r="N109" s="119"/>
      <c r="O109" s="124">
        <f t="shared" si="11"/>
        <v>-8</v>
      </c>
      <c r="P109" s="112">
        <f t="shared" si="12"/>
        <v>-1.6E-2</v>
      </c>
      <c r="Q109" s="181"/>
      <c r="R109" s="34">
        <v>492</v>
      </c>
      <c r="S109" s="126">
        <f t="shared" si="13"/>
        <v>0</v>
      </c>
    </row>
    <row r="110" spans="1:19" ht="30.95" customHeight="1" x14ac:dyDescent="0.25">
      <c r="A110" s="37">
        <v>165</v>
      </c>
      <c r="B110" s="114" t="s">
        <v>196</v>
      </c>
      <c r="C110" s="115">
        <v>273585000864</v>
      </c>
      <c r="D110" s="116" t="s">
        <v>200</v>
      </c>
      <c r="E110" s="34">
        <f t="shared" si="7"/>
        <v>253</v>
      </c>
      <c r="F110" s="35">
        <v>253</v>
      </c>
      <c r="G110" s="36">
        <v>0</v>
      </c>
      <c r="H110" s="34">
        <f t="shared" si="8"/>
        <v>249</v>
      </c>
      <c r="I110" s="35">
        <f>VLOOKUP($C110,[1]IE!$B$5:$AC$216,27,0)</f>
        <v>249</v>
      </c>
      <c r="J110" s="35">
        <f>VLOOKUP($C110,[1]IE!$B$5:$AC$216,28,0)</f>
        <v>0</v>
      </c>
      <c r="K110" s="109">
        <f t="shared" si="9"/>
        <v>-4</v>
      </c>
      <c r="L110" s="133">
        <f t="shared" si="10"/>
        <v>-1.5810276679841896E-2</v>
      </c>
      <c r="M110" s="109"/>
      <c r="N110" s="119"/>
      <c r="O110" s="124">
        <f t="shared" si="11"/>
        <v>-4</v>
      </c>
      <c r="P110" s="112">
        <f t="shared" si="12"/>
        <v>-1.5810276679841896E-2</v>
      </c>
      <c r="Q110" s="181"/>
      <c r="R110" s="34">
        <v>249</v>
      </c>
      <c r="S110" s="126">
        <f t="shared" si="13"/>
        <v>0</v>
      </c>
    </row>
    <row r="111" spans="1:19" ht="30.95" customHeight="1" x14ac:dyDescent="0.25">
      <c r="A111" s="37">
        <v>205</v>
      </c>
      <c r="B111" s="114" t="s">
        <v>244</v>
      </c>
      <c r="C111" s="115">
        <v>273861000253</v>
      </c>
      <c r="D111" s="116" t="s">
        <v>247</v>
      </c>
      <c r="E111" s="34">
        <f t="shared" si="7"/>
        <v>191</v>
      </c>
      <c r="F111" s="35">
        <v>191</v>
      </c>
      <c r="G111" s="36">
        <v>0</v>
      </c>
      <c r="H111" s="34">
        <f t="shared" si="8"/>
        <v>188</v>
      </c>
      <c r="I111" s="35">
        <f>VLOOKUP($C111,[1]IE!$B$5:$AC$216,27,0)</f>
        <v>188</v>
      </c>
      <c r="J111" s="35">
        <f>VLOOKUP($C111,[1]IE!$B$5:$AC$216,28,0)</f>
        <v>0</v>
      </c>
      <c r="K111" s="109">
        <f t="shared" si="9"/>
        <v>-3</v>
      </c>
      <c r="L111" s="133">
        <f t="shared" si="10"/>
        <v>-1.5706806282722512E-2</v>
      </c>
      <c r="M111" s="109"/>
      <c r="N111" s="119"/>
      <c r="O111" s="124">
        <f t="shared" si="11"/>
        <v>-3</v>
      </c>
      <c r="P111" s="112">
        <f t="shared" si="12"/>
        <v>-1.5706806282722512E-2</v>
      </c>
      <c r="Q111" s="181"/>
      <c r="R111" s="34">
        <v>188</v>
      </c>
      <c r="S111" s="126">
        <f t="shared" si="13"/>
        <v>0</v>
      </c>
    </row>
    <row r="112" spans="1:19" ht="30.95" customHeight="1" x14ac:dyDescent="0.25">
      <c r="A112" s="37">
        <v>146</v>
      </c>
      <c r="B112" s="114" t="s">
        <v>170</v>
      </c>
      <c r="C112" s="115">
        <v>273504002191</v>
      </c>
      <c r="D112" s="116" t="s">
        <v>178</v>
      </c>
      <c r="E112" s="34">
        <f t="shared" si="7"/>
        <v>771</v>
      </c>
      <c r="F112" s="35">
        <v>771</v>
      </c>
      <c r="G112" s="36">
        <v>0</v>
      </c>
      <c r="H112" s="34">
        <f t="shared" si="8"/>
        <v>759</v>
      </c>
      <c r="I112" s="35">
        <f>VLOOKUP($C112,[1]IE!$B$5:$AC$216,27,0)</f>
        <v>759</v>
      </c>
      <c r="J112" s="35">
        <f>VLOOKUP($C112,[1]IE!$B$5:$AC$216,28,0)</f>
        <v>0</v>
      </c>
      <c r="K112" s="109">
        <f t="shared" si="9"/>
        <v>-12</v>
      </c>
      <c r="L112" s="133">
        <f t="shared" si="10"/>
        <v>-1.556420233463035E-2</v>
      </c>
      <c r="M112" s="109"/>
      <c r="N112" s="119"/>
      <c r="O112" s="124">
        <f t="shared" si="11"/>
        <v>-12</v>
      </c>
      <c r="P112" s="112">
        <f t="shared" si="12"/>
        <v>-1.556420233463035E-2</v>
      </c>
      <c r="Q112" s="181"/>
      <c r="R112" s="34">
        <v>761</v>
      </c>
      <c r="S112" s="126">
        <f t="shared" si="13"/>
        <v>-2</v>
      </c>
    </row>
    <row r="113" spans="1:19" ht="30.95" customHeight="1" x14ac:dyDescent="0.25">
      <c r="A113" s="37">
        <v>119</v>
      </c>
      <c r="B113" s="114" t="s">
        <v>138</v>
      </c>
      <c r="C113" s="115">
        <v>273411000661</v>
      </c>
      <c r="D113" s="116" t="s">
        <v>147</v>
      </c>
      <c r="E113" s="34">
        <f t="shared" si="7"/>
        <v>195</v>
      </c>
      <c r="F113" s="35">
        <v>195</v>
      </c>
      <c r="G113" s="36">
        <v>0</v>
      </c>
      <c r="H113" s="34">
        <f t="shared" si="8"/>
        <v>192</v>
      </c>
      <c r="I113" s="35">
        <f>VLOOKUP($C113,[1]IE!$B$5:$AC$216,27,0)</f>
        <v>192</v>
      </c>
      <c r="J113" s="35">
        <f>VLOOKUP($C113,[1]IE!$B$5:$AC$216,28,0)</f>
        <v>0</v>
      </c>
      <c r="K113" s="109">
        <f t="shared" si="9"/>
        <v>-3</v>
      </c>
      <c r="L113" s="133">
        <f t="shared" si="10"/>
        <v>-1.5384615384615385E-2</v>
      </c>
      <c r="M113" s="109"/>
      <c r="N113" s="119"/>
      <c r="O113" s="124">
        <f t="shared" si="11"/>
        <v>-3</v>
      </c>
      <c r="P113" s="113">
        <f t="shared" si="12"/>
        <v>-1.5384615384615385E-2</v>
      </c>
      <c r="Q113" s="181"/>
      <c r="R113" s="34">
        <v>196</v>
      </c>
      <c r="S113" s="126">
        <f t="shared" si="13"/>
        <v>-4</v>
      </c>
    </row>
    <row r="114" spans="1:19" ht="30.95" customHeight="1" x14ac:dyDescent="0.25">
      <c r="A114" s="37">
        <v>188</v>
      </c>
      <c r="B114" s="114" t="s">
        <v>225</v>
      </c>
      <c r="C114" s="115">
        <v>173675000010</v>
      </c>
      <c r="D114" s="116" t="s">
        <v>226</v>
      </c>
      <c r="E114" s="34">
        <f t="shared" si="7"/>
        <v>1651</v>
      </c>
      <c r="F114" s="35">
        <v>1440</v>
      </c>
      <c r="G114" s="36">
        <v>211</v>
      </c>
      <c r="H114" s="34">
        <f t="shared" si="8"/>
        <v>1474</v>
      </c>
      <c r="I114" s="35">
        <f>VLOOKUP($C114,[1]IE!$B$5:$AC$216,27,0)</f>
        <v>1418</v>
      </c>
      <c r="J114" s="35">
        <f>VLOOKUP($C114,[1]IE!$B$5:$AC$216,28,0)</f>
        <v>56</v>
      </c>
      <c r="K114" s="109">
        <f t="shared" si="9"/>
        <v>-22</v>
      </c>
      <c r="L114" s="133">
        <f t="shared" si="10"/>
        <v>-1.5277777777777777E-2</v>
      </c>
      <c r="M114" s="109">
        <f>+J114-G114</f>
        <v>-155</v>
      </c>
      <c r="N114" s="129">
        <f>+M114/G114</f>
        <v>-0.7345971563981043</v>
      </c>
      <c r="O114" s="124">
        <f t="shared" si="11"/>
        <v>-177</v>
      </c>
      <c r="P114" s="45">
        <f t="shared" si="12"/>
        <v>-0.10720775287704422</v>
      </c>
      <c r="Q114" s="181"/>
      <c r="R114" s="34">
        <v>1514</v>
      </c>
      <c r="S114" s="126">
        <f t="shared" si="13"/>
        <v>-40</v>
      </c>
    </row>
    <row r="115" spans="1:19" ht="30.95" customHeight="1" x14ac:dyDescent="0.25">
      <c r="A115" s="37">
        <v>15</v>
      </c>
      <c r="B115" s="114" t="s">
        <v>33</v>
      </c>
      <c r="C115" s="115">
        <v>173067000104</v>
      </c>
      <c r="D115" s="116" t="s">
        <v>34</v>
      </c>
      <c r="E115" s="34">
        <f t="shared" si="7"/>
        <v>1818</v>
      </c>
      <c r="F115" s="35">
        <v>1709</v>
      </c>
      <c r="G115" s="36">
        <v>109</v>
      </c>
      <c r="H115" s="34">
        <f t="shared" si="8"/>
        <v>1754</v>
      </c>
      <c r="I115" s="35">
        <f>VLOOKUP($C115,[1]IE!$B$5:$AC$216,27,0)</f>
        <v>1683</v>
      </c>
      <c r="J115" s="35">
        <f>VLOOKUP($C115,[1]IE!$B$5:$AC$216,28,0)</f>
        <v>71</v>
      </c>
      <c r="K115" s="109">
        <f t="shared" si="9"/>
        <v>-26</v>
      </c>
      <c r="L115" s="133">
        <f t="shared" si="10"/>
        <v>-1.5213575190169689E-2</v>
      </c>
      <c r="M115" s="109">
        <f>+J115-G115</f>
        <v>-38</v>
      </c>
      <c r="N115" s="130">
        <f>+M115/G115</f>
        <v>-0.34862385321100919</v>
      </c>
      <c r="O115" s="124">
        <f t="shared" si="11"/>
        <v>-64</v>
      </c>
      <c r="P115" s="40">
        <f t="shared" si="12"/>
        <v>-3.5203520352035202E-2</v>
      </c>
      <c r="Q115" s="181"/>
      <c r="R115" s="34">
        <v>1755</v>
      </c>
      <c r="S115" s="126">
        <f t="shared" si="13"/>
        <v>-1</v>
      </c>
    </row>
    <row r="116" spans="1:19" ht="30.95" customHeight="1" x14ac:dyDescent="0.25">
      <c r="A116" s="37">
        <v>95</v>
      </c>
      <c r="B116" s="114" t="s">
        <v>122</v>
      </c>
      <c r="C116" s="115">
        <v>173349000026</v>
      </c>
      <c r="D116" s="116" t="s">
        <v>123</v>
      </c>
      <c r="E116" s="34">
        <f t="shared" si="7"/>
        <v>1128</v>
      </c>
      <c r="F116" s="35">
        <v>1128</v>
      </c>
      <c r="G116" s="36">
        <v>0</v>
      </c>
      <c r="H116" s="34">
        <f t="shared" si="8"/>
        <v>1111</v>
      </c>
      <c r="I116" s="35">
        <f>VLOOKUP($C116,[1]IE!$B$5:$AC$216,27,0)</f>
        <v>1111</v>
      </c>
      <c r="J116" s="35">
        <f>VLOOKUP($C116,[1]IE!$B$5:$AC$216,28,0)</f>
        <v>0</v>
      </c>
      <c r="K116" s="109">
        <f t="shared" si="9"/>
        <v>-17</v>
      </c>
      <c r="L116" s="133">
        <f t="shared" si="10"/>
        <v>-1.5070921985815602E-2</v>
      </c>
      <c r="M116" s="109"/>
      <c r="N116" s="119"/>
      <c r="O116" s="124">
        <f t="shared" si="11"/>
        <v>-17</v>
      </c>
      <c r="P116" s="112">
        <f t="shared" si="12"/>
        <v>-1.5070921985815602E-2</v>
      </c>
      <c r="Q116" s="181"/>
      <c r="R116" s="34">
        <v>1111</v>
      </c>
      <c r="S116" s="126">
        <f t="shared" si="13"/>
        <v>0</v>
      </c>
    </row>
    <row r="117" spans="1:19" ht="30.95" customHeight="1" x14ac:dyDescent="0.25">
      <c r="A117" s="37">
        <v>151</v>
      </c>
      <c r="B117" s="114" t="s">
        <v>185</v>
      </c>
      <c r="C117" s="115">
        <v>173555000016</v>
      </c>
      <c r="D117" s="116" t="s">
        <v>186</v>
      </c>
      <c r="E117" s="34">
        <f t="shared" si="7"/>
        <v>773</v>
      </c>
      <c r="F117" s="35">
        <v>773</v>
      </c>
      <c r="G117" s="36">
        <v>0</v>
      </c>
      <c r="H117" s="34">
        <f t="shared" si="8"/>
        <v>762</v>
      </c>
      <c r="I117" s="35">
        <f>VLOOKUP($C117,[1]IE!$B$5:$AC$216,27,0)</f>
        <v>762</v>
      </c>
      <c r="J117" s="35">
        <f>VLOOKUP($C117,[1]IE!$B$5:$AC$216,28,0)</f>
        <v>0</v>
      </c>
      <c r="K117" s="109">
        <f t="shared" si="9"/>
        <v>-11</v>
      </c>
      <c r="L117" s="133">
        <f t="shared" si="10"/>
        <v>-1.4230271668822769E-2</v>
      </c>
      <c r="M117" s="109"/>
      <c r="N117" s="119"/>
      <c r="O117" s="124">
        <f t="shared" si="11"/>
        <v>-11</v>
      </c>
      <c r="P117" s="112">
        <f t="shared" si="12"/>
        <v>-1.4230271668822769E-2</v>
      </c>
      <c r="Q117" s="181"/>
      <c r="R117" s="34">
        <v>762</v>
      </c>
      <c r="S117" s="126">
        <f t="shared" si="13"/>
        <v>0</v>
      </c>
    </row>
    <row r="118" spans="1:19" ht="30.95" customHeight="1" x14ac:dyDescent="0.25">
      <c r="A118" s="37">
        <v>67</v>
      </c>
      <c r="B118" s="114" t="s">
        <v>83</v>
      </c>
      <c r="C118" s="115">
        <v>273268000476</v>
      </c>
      <c r="D118" s="116" t="s">
        <v>90</v>
      </c>
      <c r="E118" s="34">
        <f t="shared" si="7"/>
        <v>422</v>
      </c>
      <c r="F118" s="35">
        <v>422</v>
      </c>
      <c r="G118" s="36">
        <v>0</v>
      </c>
      <c r="H118" s="34">
        <f t="shared" si="8"/>
        <v>416</v>
      </c>
      <c r="I118" s="35">
        <f>VLOOKUP($C118,[1]IE!$B$5:$AC$216,27,0)</f>
        <v>416</v>
      </c>
      <c r="J118" s="35">
        <f>VLOOKUP($C118,[1]IE!$B$5:$AC$216,28,0)</f>
        <v>0</v>
      </c>
      <c r="K118" s="109">
        <f t="shared" si="9"/>
        <v>-6</v>
      </c>
      <c r="L118" s="133">
        <f t="shared" si="10"/>
        <v>-1.4218009478672985E-2</v>
      </c>
      <c r="M118" s="109"/>
      <c r="N118" s="119"/>
      <c r="O118" s="124">
        <f t="shared" si="11"/>
        <v>-6</v>
      </c>
      <c r="P118" s="112">
        <f t="shared" si="12"/>
        <v>-1.4218009478672985E-2</v>
      </c>
      <c r="Q118" s="181"/>
      <c r="R118" s="34">
        <v>416</v>
      </c>
      <c r="S118" s="126">
        <f t="shared" si="13"/>
        <v>0</v>
      </c>
    </row>
    <row r="119" spans="1:19" ht="30.95" customHeight="1" x14ac:dyDescent="0.25">
      <c r="A119" s="37">
        <v>77</v>
      </c>
      <c r="B119" s="114" t="s">
        <v>102</v>
      </c>
      <c r="C119" s="115">
        <v>173283000011</v>
      </c>
      <c r="D119" s="116" t="s">
        <v>103</v>
      </c>
      <c r="E119" s="34">
        <f t="shared" si="7"/>
        <v>1124</v>
      </c>
      <c r="F119" s="35">
        <v>1124</v>
      </c>
      <c r="G119" s="36">
        <v>0</v>
      </c>
      <c r="H119" s="34">
        <f t="shared" si="8"/>
        <v>1109</v>
      </c>
      <c r="I119" s="35">
        <f>VLOOKUP($C119,[1]IE!$B$5:$AC$216,27,0)</f>
        <v>1109</v>
      </c>
      <c r="J119" s="35">
        <f>VLOOKUP($C119,[1]IE!$B$5:$AC$216,28,0)</f>
        <v>0</v>
      </c>
      <c r="K119" s="109">
        <f t="shared" si="9"/>
        <v>-15</v>
      </c>
      <c r="L119" s="133">
        <f t="shared" si="10"/>
        <v>-1.3345195729537367E-2</v>
      </c>
      <c r="M119" s="109"/>
      <c r="N119" s="119"/>
      <c r="O119" s="124">
        <f t="shared" si="11"/>
        <v>-15</v>
      </c>
      <c r="P119" s="112">
        <f t="shared" si="12"/>
        <v>-1.3345195729537367E-2</v>
      </c>
      <c r="Q119" s="181"/>
      <c r="R119" s="34">
        <v>1109</v>
      </c>
      <c r="S119" s="126">
        <f t="shared" si="13"/>
        <v>0</v>
      </c>
    </row>
    <row r="120" spans="1:19" ht="30.95" customHeight="1" x14ac:dyDescent="0.25">
      <c r="A120" s="37">
        <v>143</v>
      </c>
      <c r="B120" s="114" t="s">
        <v>170</v>
      </c>
      <c r="C120" s="115">
        <v>273504000687</v>
      </c>
      <c r="D120" s="116" t="s">
        <v>175</v>
      </c>
      <c r="E120" s="34">
        <f t="shared" si="7"/>
        <v>380</v>
      </c>
      <c r="F120" s="35">
        <v>380</v>
      </c>
      <c r="G120" s="36">
        <v>0</v>
      </c>
      <c r="H120" s="34">
        <f t="shared" si="8"/>
        <v>375</v>
      </c>
      <c r="I120" s="35">
        <f>VLOOKUP($C120,[1]IE!$B$5:$AC$216,27,0)</f>
        <v>375</v>
      </c>
      <c r="J120" s="35">
        <f>VLOOKUP($C120,[1]IE!$B$5:$AC$216,28,0)</f>
        <v>0</v>
      </c>
      <c r="K120" s="109">
        <f t="shared" si="9"/>
        <v>-5</v>
      </c>
      <c r="L120" s="133">
        <f t="shared" si="10"/>
        <v>-1.3157894736842105E-2</v>
      </c>
      <c r="M120" s="109"/>
      <c r="N120" s="119"/>
      <c r="O120" s="124">
        <f t="shared" si="11"/>
        <v>-5</v>
      </c>
      <c r="P120" s="112">
        <f t="shared" si="12"/>
        <v>-1.3157894736842105E-2</v>
      </c>
      <c r="Q120" s="181"/>
      <c r="R120" s="34">
        <v>375</v>
      </c>
      <c r="S120" s="126">
        <f t="shared" si="13"/>
        <v>0</v>
      </c>
    </row>
    <row r="121" spans="1:19" ht="30.95" customHeight="1" x14ac:dyDescent="0.25">
      <c r="A121" s="37">
        <v>147</v>
      </c>
      <c r="B121" s="114" t="s">
        <v>179</v>
      </c>
      <c r="C121" s="115">
        <v>273270000181</v>
      </c>
      <c r="D121" s="116" t="s">
        <v>180</v>
      </c>
      <c r="E121" s="34">
        <f t="shared" si="7"/>
        <v>230</v>
      </c>
      <c r="F121" s="35">
        <v>230</v>
      </c>
      <c r="G121" s="36">
        <v>0</v>
      </c>
      <c r="H121" s="34">
        <f t="shared" si="8"/>
        <v>227</v>
      </c>
      <c r="I121" s="35">
        <f>VLOOKUP($C121,[1]IE!$B$5:$AC$216,27,0)</f>
        <v>227</v>
      </c>
      <c r="J121" s="35">
        <f>VLOOKUP($C121,[1]IE!$B$5:$AC$216,28,0)</f>
        <v>0</v>
      </c>
      <c r="K121" s="109">
        <f t="shared" si="9"/>
        <v>-3</v>
      </c>
      <c r="L121" s="133">
        <f t="shared" si="10"/>
        <v>-1.3043478260869565E-2</v>
      </c>
      <c r="M121" s="109"/>
      <c r="N121" s="119"/>
      <c r="O121" s="124">
        <f t="shared" si="11"/>
        <v>-3</v>
      </c>
      <c r="P121" s="112">
        <f t="shared" si="12"/>
        <v>-1.3043478260869565E-2</v>
      </c>
      <c r="Q121" s="181"/>
      <c r="R121" s="34">
        <v>227</v>
      </c>
      <c r="S121" s="126">
        <f t="shared" si="13"/>
        <v>0</v>
      </c>
    </row>
    <row r="122" spans="1:19" ht="30.95" customHeight="1" x14ac:dyDescent="0.25">
      <c r="A122" s="37">
        <v>92</v>
      </c>
      <c r="B122" s="114" t="s">
        <v>118</v>
      </c>
      <c r="C122" s="115">
        <v>173347000011</v>
      </c>
      <c r="D122" s="116" t="s">
        <v>119</v>
      </c>
      <c r="E122" s="34">
        <f t="shared" si="7"/>
        <v>627</v>
      </c>
      <c r="F122" s="35">
        <v>551</v>
      </c>
      <c r="G122" s="36">
        <v>76</v>
      </c>
      <c r="H122" s="34">
        <f t="shared" si="8"/>
        <v>583</v>
      </c>
      <c r="I122" s="35">
        <f>VLOOKUP($C122,[1]IE!$B$5:$AC$216,27,0)</f>
        <v>544</v>
      </c>
      <c r="J122" s="35">
        <f>VLOOKUP($C122,[1]IE!$B$5:$AC$216,28,0)</f>
        <v>39</v>
      </c>
      <c r="K122" s="109">
        <f t="shared" si="9"/>
        <v>-7</v>
      </c>
      <c r="L122" s="133">
        <f t="shared" si="10"/>
        <v>-1.2704174228675136E-2</v>
      </c>
      <c r="M122" s="109">
        <f>+J122-G122</f>
        <v>-37</v>
      </c>
      <c r="N122" s="129">
        <f>+M122/G122</f>
        <v>-0.48684210526315791</v>
      </c>
      <c r="O122" s="124">
        <f t="shared" si="11"/>
        <v>-44</v>
      </c>
      <c r="P122" s="49">
        <f t="shared" si="12"/>
        <v>-7.0175438596491224E-2</v>
      </c>
      <c r="Q122" s="181"/>
      <c r="R122" s="34">
        <v>583</v>
      </c>
      <c r="S122" s="126">
        <f t="shared" si="13"/>
        <v>0</v>
      </c>
    </row>
    <row r="123" spans="1:19" ht="30.95" customHeight="1" x14ac:dyDescent="0.25">
      <c r="A123" s="37">
        <v>131</v>
      </c>
      <c r="B123" s="114" t="s">
        <v>157</v>
      </c>
      <c r="C123" s="115">
        <v>373449000685</v>
      </c>
      <c r="D123" s="116" t="s">
        <v>264</v>
      </c>
      <c r="E123" s="34">
        <f t="shared" si="7"/>
        <v>322</v>
      </c>
      <c r="F123" s="35">
        <v>322</v>
      </c>
      <c r="G123" s="36">
        <v>0</v>
      </c>
      <c r="H123" s="34">
        <f t="shared" si="8"/>
        <v>318</v>
      </c>
      <c r="I123" s="35">
        <f>VLOOKUP($C123,[1]IE!$B$5:$AC$216,27,0)</f>
        <v>318</v>
      </c>
      <c r="J123" s="35">
        <f>VLOOKUP($C123,[1]IE!$B$5:$AC$216,28,0)</f>
        <v>0</v>
      </c>
      <c r="K123" s="109">
        <f t="shared" si="9"/>
        <v>-4</v>
      </c>
      <c r="L123" s="133">
        <f t="shared" si="10"/>
        <v>-1.2422360248447204E-2</v>
      </c>
      <c r="M123" s="109"/>
      <c r="N123" s="119"/>
      <c r="O123" s="124">
        <f t="shared" si="11"/>
        <v>-4</v>
      </c>
      <c r="P123" s="112">
        <f t="shared" si="12"/>
        <v>-1.2422360248447204E-2</v>
      </c>
      <c r="Q123" s="181"/>
      <c r="R123" s="34">
        <v>320</v>
      </c>
      <c r="S123" s="126">
        <f t="shared" si="13"/>
        <v>-2</v>
      </c>
    </row>
    <row r="124" spans="1:19" ht="30.95" customHeight="1" x14ac:dyDescent="0.25">
      <c r="A124" s="37">
        <v>108</v>
      </c>
      <c r="B124" s="114" t="s">
        <v>134</v>
      </c>
      <c r="C124" s="115">
        <v>173408000469</v>
      </c>
      <c r="D124" s="116" t="s">
        <v>263</v>
      </c>
      <c r="E124" s="34">
        <f t="shared" si="7"/>
        <v>679</v>
      </c>
      <c r="F124" s="35">
        <v>431</v>
      </c>
      <c r="G124" s="36">
        <v>248</v>
      </c>
      <c r="H124" s="34">
        <f t="shared" si="8"/>
        <v>631</v>
      </c>
      <c r="I124" s="35">
        <f>VLOOKUP($C124,[1]IE!$B$5:$AC$216,27,0)</f>
        <v>426</v>
      </c>
      <c r="J124" s="35">
        <f>VLOOKUP($C124,[1]IE!$B$5:$AC$216,28,0)</f>
        <v>205</v>
      </c>
      <c r="K124" s="109">
        <f t="shared" si="9"/>
        <v>-5</v>
      </c>
      <c r="L124" s="133">
        <f t="shared" si="10"/>
        <v>-1.1600928074245939E-2</v>
      </c>
      <c r="M124" s="109">
        <f>+J124-G124</f>
        <v>-43</v>
      </c>
      <c r="N124" s="185">
        <f>+M124/G124</f>
        <v>-0.17338709677419356</v>
      </c>
      <c r="O124" s="124">
        <f t="shared" si="11"/>
        <v>-48</v>
      </c>
      <c r="P124" s="49">
        <f t="shared" si="12"/>
        <v>-7.0692194403534608E-2</v>
      </c>
      <c r="Q124" s="181"/>
      <c r="R124" s="34">
        <v>627</v>
      </c>
      <c r="S124" s="126">
        <f t="shared" si="13"/>
        <v>4</v>
      </c>
    </row>
    <row r="125" spans="1:19" ht="30.95" customHeight="1" x14ac:dyDescent="0.25">
      <c r="A125" s="37">
        <v>185</v>
      </c>
      <c r="B125" s="114" t="s">
        <v>221</v>
      </c>
      <c r="C125" s="115">
        <v>173671000201</v>
      </c>
      <c r="D125" s="116" t="s">
        <v>222</v>
      </c>
      <c r="E125" s="34">
        <f t="shared" si="7"/>
        <v>1146</v>
      </c>
      <c r="F125" s="35">
        <v>1146</v>
      </c>
      <c r="G125" s="36">
        <v>0</v>
      </c>
      <c r="H125" s="34">
        <f t="shared" si="8"/>
        <v>1133</v>
      </c>
      <c r="I125" s="35">
        <f>VLOOKUP($C125,[1]IE!$B$5:$AC$216,27,0)</f>
        <v>1133</v>
      </c>
      <c r="J125" s="35">
        <f>VLOOKUP($C125,[1]IE!$B$5:$AC$216,28,0)</f>
        <v>0</v>
      </c>
      <c r="K125" s="109">
        <f t="shared" si="9"/>
        <v>-13</v>
      </c>
      <c r="L125" s="133">
        <f t="shared" si="10"/>
        <v>-1.1343804537521814E-2</v>
      </c>
      <c r="M125" s="109"/>
      <c r="N125" s="119"/>
      <c r="O125" s="124">
        <f t="shared" si="11"/>
        <v>-13</v>
      </c>
      <c r="P125" s="112">
        <f t="shared" si="12"/>
        <v>-1.1343804537521814E-2</v>
      </c>
      <c r="Q125" s="181"/>
      <c r="R125" s="34">
        <v>1133</v>
      </c>
      <c r="S125" s="126">
        <f t="shared" si="13"/>
        <v>0</v>
      </c>
    </row>
    <row r="126" spans="1:19" ht="30.95" customHeight="1" x14ac:dyDescent="0.25">
      <c r="A126" s="37">
        <v>184</v>
      </c>
      <c r="B126" s="114" t="s">
        <v>212</v>
      </c>
      <c r="C126" s="115">
        <v>273624001261</v>
      </c>
      <c r="D126" s="116" t="s">
        <v>220</v>
      </c>
      <c r="E126" s="34">
        <f t="shared" si="7"/>
        <v>279</v>
      </c>
      <c r="F126" s="35">
        <v>279</v>
      </c>
      <c r="G126" s="36">
        <v>0</v>
      </c>
      <c r="H126" s="34">
        <f t="shared" si="8"/>
        <v>276</v>
      </c>
      <c r="I126" s="35">
        <f>VLOOKUP($C126,[1]IE!$B$5:$AC$216,27,0)</f>
        <v>276</v>
      </c>
      <c r="J126" s="35">
        <f>VLOOKUP($C126,[1]IE!$B$5:$AC$216,28,0)</f>
        <v>0</v>
      </c>
      <c r="K126" s="109">
        <f t="shared" si="9"/>
        <v>-3</v>
      </c>
      <c r="L126" s="133">
        <f t="shared" si="10"/>
        <v>-1.0752688172043012E-2</v>
      </c>
      <c r="M126" s="109"/>
      <c r="N126" s="119"/>
      <c r="O126" s="124">
        <f t="shared" si="11"/>
        <v>-3</v>
      </c>
      <c r="P126" s="112">
        <f t="shared" si="12"/>
        <v>-1.0752688172043012E-2</v>
      </c>
      <c r="Q126" s="181"/>
      <c r="R126" s="34">
        <v>276</v>
      </c>
      <c r="S126" s="126">
        <f t="shared" si="13"/>
        <v>0</v>
      </c>
    </row>
    <row r="127" spans="1:19" ht="30.95" customHeight="1" x14ac:dyDescent="0.25">
      <c r="A127" s="37">
        <v>76</v>
      </c>
      <c r="B127" s="114" t="s">
        <v>97</v>
      </c>
      <c r="C127" s="115">
        <v>273275000163</v>
      </c>
      <c r="D127" s="116" t="s">
        <v>101</v>
      </c>
      <c r="E127" s="34">
        <f t="shared" si="7"/>
        <v>492</v>
      </c>
      <c r="F127" s="35">
        <v>470</v>
      </c>
      <c r="G127" s="36">
        <v>22</v>
      </c>
      <c r="H127" s="34">
        <f t="shared" si="8"/>
        <v>479</v>
      </c>
      <c r="I127" s="35">
        <f>VLOOKUP($C127,[1]IE!$B$5:$AC$216,27,0)</f>
        <v>465</v>
      </c>
      <c r="J127" s="35">
        <f>VLOOKUP($C127,[1]IE!$B$5:$AC$216,28,0)</f>
        <v>14</v>
      </c>
      <c r="K127" s="109">
        <f t="shared" si="9"/>
        <v>-5</v>
      </c>
      <c r="L127" s="133">
        <f t="shared" si="10"/>
        <v>-1.0638297872340425E-2</v>
      </c>
      <c r="M127" s="109">
        <f>+J127-G127</f>
        <v>-8</v>
      </c>
      <c r="N127" s="130">
        <f>+M127/G127</f>
        <v>-0.36363636363636365</v>
      </c>
      <c r="O127" s="124">
        <f t="shared" si="11"/>
        <v>-13</v>
      </c>
      <c r="P127" s="40">
        <f t="shared" si="12"/>
        <v>-2.6422764227642278E-2</v>
      </c>
      <c r="Q127" s="181"/>
      <c r="R127" s="34">
        <v>478</v>
      </c>
      <c r="S127" s="126">
        <f t="shared" si="13"/>
        <v>1</v>
      </c>
    </row>
    <row r="128" spans="1:19" ht="30.95" customHeight="1" x14ac:dyDescent="0.25">
      <c r="A128" s="37">
        <v>105</v>
      </c>
      <c r="B128" s="114" t="s">
        <v>127</v>
      </c>
      <c r="C128" s="115">
        <v>273352000601</v>
      </c>
      <c r="D128" s="116" t="s">
        <v>132</v>
      </c>
      <c r="E128" s="34">
        <f t="shared" si="7"/>
        <v>191</v>
      </c>
      <c r="F128" s="35">
        <v>191</v>
      </c>
      <c r="G128" s="36">
        <v>0</v>
      </c>
      <c r="H128" s="34">
        <f t="shared" si="8"/>
        <v>189</v>
      </c>
      <c r="I128" s="35">
        <f>VLOOKUP($C128,[1]IE!$B$5:$AC$216,27,0)</f>
        <v>189</v>
      </c>
      <c r="J128" s="35">
        <f>VLOOKUP($C128,[1]IE!$B$5:$AC$216,28,0)</f>
        <v>0</v>
      </c>
      <c r="K128" s="109">
        <f t="shared" si="9"/>
        <v>-2</v>
      </c>
      <c r="L128" s="133">
        <f t="shared" si="10"/>
        <v>-1.0471204188481676E-2</v>
      </c>
      <c r="M128" s="109"/>
      <c r="N128" s="119"/>
      <c r="O128" s="124">
        <f t="shared" si="11"/>
        <v>-2</v>
      </c>
      <c r="P128" s="112">
        <f t="shared" si="12"/>
        <v>-1.0471204188481676E-2</v>
      </c>
      <c r="Q128" s="181"/>
      <c r="R128" s="34">
        <v>189</v>
      </c>
      <c r="S128" s="126">
        <f t="shared" si="13"/>
        <v>0</v>
      </c>
    </row>
    <row r="129" spans="1:19" ht="30.95" customHeight="1" x14ac:dyDescent="0.25">
      <c r="A129" s="37">
        <v>48</v>
      </c>
      <c r="B129" s="114" t="s">
        <v>62</v>
      </c>
      <c r="C129" s="115">
        <v>273217000692</v>
      </c>
      <c r="D129" s="116" t="s">
        <v>69</v>
      </c>
      <c r="E129" s="34">
        <f t="shared" si="7"/>
        <v>483</v>
      </c>
      <c r="F129" s="35">
        <v>483</v>
      </c>
      <c r="G129" s="36">
        <v>0</v>
      </c>
      <c r="H129" s="34">
        <f t="shared" si="8"/>
        <v>478</v>
      </c>
      <c r="I129" s="35">
        <f>VLOOKUP($C129,[1]IE!$B$5:$AC$216,27,0)</f>
        <v>478</v>
      </c>
      <c r="J129" s="35">
        <f>VLOOKUP($C129,[1]IE!$B$5:$AC$216,28,0)</f>
        <v>0</v>
      </c>
      <c r="K129" s="109">
        <f t="shared" si="9"/>
        <v>-5</v>
      </c>
      <c r="L129" s="133">
        <f t="shared" si="10"/>
        <v>-1.0351966873706004E-2</v>
      </c>
      <c r="M129" s="109"/>
      <c r="N129" s="119"/>
      <c r="O129" s="124">
        <f t="shared" si="11"/>
        <v>-5</v>
      </c>
      <c r="P129" s="112">
        <f t="shared" si="12"/>
        <v>-1.0351966873706004E-2</v>
      </c>
      <c r="Q129" s="181"/>
      <c r="R129" s="34">
        <v>478</v>
      </c>
      <c r="S129" s="126">
        <f t="shared" si="13"/>
        <v>0</v>
      </c>
    </row>
    <row r="130" spans="1:19" ht="30.95" customHeight="1" x14ac:dyDescent="0.25">
      <c r="A130" s="37">
        <v>172</v>
      </c>
      <c r="B130" s="114" t="s">
        <v>202</v>
      </c>
      <c r="C130" s="115">
        <v>273616000892</v>
      </c>
      <c r="D130" s="116" t="s">
        <v>207</v>
      </c>
      <c r="E130" s="34">
        <f t="shared" si="7"/>
        <v>605</v>
      </c>
      <c r="F130" s="35">
        <v>605</v>
      </c>
      <c r="G130" s="36">
        <v>0</v>
      </c>
      <c r="H130" s="34">
        <f t="shared" si="8"/>
        <v>636</v>
      </c>
      <c r="I130" s="35">
        <f>VLOOKUP($C130,[1]IE!$B$5:$AC$216,27,0)</f>
        <v>599</v>
      </c>
      <c r="J130" s="35">
        <f>VLOOKUP($C130,[1]IE!$B$5:$AC$216,28,0)</f>
        <v>37</v>
      </c>
      <c r="K130" s="109">
        <f t="shared" si="9"/>
        <v>-6</v>
      </c>
      <c r="L130" s="133">
        <f t="shared" si="10"/>
        <v>-9.9173553719008271E-3</v>
      </c>
      <c r="M130" s="109"/>
      <c r="N130" s="119"/>
      <c r="O130" s="124">
        <f t="shared" si="11"/>
        <v>31</v>
      </c>
      <c r="P130" s="103">
        <f t="shared" si="12"/>
        <v>5.1239669421487603E-2</v>
      </c>
      <c r="Q130" s="181"/>
      <c r="R130" s="34">
        <v>635</v>
      </c>
      <c r="S130" s="126">
        <f t="shared" si="13"/>
        <v>1</v>
      </c>
    </row>
    <row r="131" spans="1:19" ht="30.95" customHeight="1" x14ac:dyDescent="0.25">
      <c r="A131" s="37">
        <v>118</v>
      </c>
      <c r="B131" s="114" t="s">
        <v>138</v>
      </c>
      <c r="C131" s="115">
        <v>273411000563</v>
      </c>
      <c r="D131" s="116" t="s">
        <v>146</v>
      </c>
      <c r="E131" s="34">
        <f t="shared" si="7"/>
        <v>204</v>
      </c>
      <c r="F131" s="35">
        <v>204</v>
      </c>
      <c r="G131" s="36">
        <v>0</v>
      </c>
      <c r="H131" s="34">
        <f t="shared" si="8"/>
        <v>202</v>
      </c>
      <c r="I131" s="35">
        <f>VLOOKUP($C131,[1]IE!$B$5:$AC$216,27,0)</f>
        <v>202</v>
      </c>
      <c r="J131" s="35">
        <f>VLOOKUP($C131,[1]IE!$B$5:$AC$216,28,0)</f>
        <v>0</v>
      </c>
      <c r="K131" s="109">
        <f t="shared" si="9"/>
        <v>-2</v>
      </c>
      <c r="L131" s="133">
        <f t="shared" si="10"/>
        <v>-9.8039215686274508E-3</v>
      </c>
      <c r="M131" s="109"/>
      <c r="N131" s="119"/>
      <c r="O131" s="124">
        <f t="shared" si="11"/>
        <v>-2</v>
      </c>
      <c r="P131" s="112">
        <f t="shared" si="12"/>
        <v>-9.8039215686274508E-3</v>
      </c>
      <c r="Q131" s="181"/>
      <c r="R131" s="34">
        <v>202</v>
      </c>
      <c r="S131" s="126">
        <f t="shared" si="13"/>
        <v>0</v>
      </c>
    </row>
    <row r="132" spans="1:19" ht="30.95" customHeight="1" x14ac:dyDescent="0.25">
      <c r="A132" s="37">
        <v>69</v>
      </c>
      <c r="B132" s="114" t="s">
        <v>83</v>
      </c>
      <c r="C132" s="115">
        <v>273268001120</v>
      </c>
      <c r="D132" s="116" t="s">
        <v>92</v>
      </c>
      <c r="E132" s="34">
        <f t="shared" si="7"/>
        <v>1255</v>
      </c>
      <c r="F132" s="35">
        <v>1255</v>
      </c>
      <c r="G132" s="36">
        <v>0</v>
      </c>
      <c r="H132" s="34">
        <f t="shared" si="8"/>
        <v>1244</v>
      </c>
      <c r="I132" s="35">
        <f>VLOOKUP($C132,[1]IE!$B$5:$AC$216,27,0)</f>
        <v>1244</v>
      </c>
      <c r="J132" s="35">
        <f>VLOOKUP($C132,[1]IE!$B$5:$AC$216,28,0)</f>
        <v>0</v>
      </c>
      <c r="K132" s="109">
        <f t="shared" si="9"/>
        <v>-11</v>
      </c>
      <c r="L132" s="133">
        <f t="shared" si="10"/>
        <v>-8.7649402390438252E-3</v>
      </c>
      <c r="M132" s="109"/>
      <c r="N132" s="119"/>
      <c r="O132" s="124">
        <f t="shared" si="11"/>
        <v>-11</v>
      </c>
      <c r="P132" s="112">
        <f t="shared" si="12"/>
        <v>-8.7649402390438252E-3</v>
      </c>
      <c r="Q132" s="181"/>
      <c r="R132" s="34">
        <v>1247</v>
      </c>
      <c r="S132" s="126">
        <f t="shared" si="13"/>
        <v>-3</v>
      </c>
    </row>
    <row r="133" spans="1:19" ht="30.95" customHeight="1" x14ac:dyDescent="0.25">
      <c r="A133" s="37">
        <v>17</v>
      </c>
      <c r="B133" s="114" t="s">
        <v>33</v>
      </c>
      <c r="C133" s="115">
        <v>273067001075</v>
      </c>
      <c r="D133" s="116" t="s">
        <v>36</v>
      </c>
      <c r="E133" s="34">
        <f t="shared" si="7"/>
        <v>723</v>
      </c>
      <c r="F133" s="35">
        <v>723</v>
      </c>
      <c r="G133" s="36">
        <v>0</v>
      </c>
      <c r="H133" s="34">
        <f t="shared" si="8"/>
        <v>717</v>
      </c>
      <c r="I133" s="35">
        <f>VLOOKUP($C133,[1]IE!$B$5:$AC$216,27,0)</f>
        <v>717</v>
      </c>
      <c r="J133" s="35">
        <f>VLOOKUP($C133,[1]IE!$B$5:$AC$216,28,0)</f>
        <v>0</v>
      </c>
      <c r="K133" s="109">
        <f t="shared" si="9"/>
        <v>-6</v>
      </c>
      <c r="L133" s="133">
        <f t="shared" si="10"/>
        <v>-8.2987551867219917E-3</v>
      </c>
      <c r="M133" s="109"/>
      <c r="N133" s="119"/>
      <c r="O133" s="124">
        <f t="shared" si="11"/>
        <v>-6</v>
      </c>
      <c r="P133" s="112">
        <f t="shared" si="12"/>
        <v>-8.2987551867219917E-3</v>
      </c>
      <c r="Q133" s="181"/>
      <c r="R133" s="34">
        <v>717</v>
      </c>
      <c r="S133" s="126">
        <f t="shared" si="13"/>
        <v>0</v>
      </c>
    </row>
    <row r="134" spans="1:19" ht="30.95" customHeight="1" x14ac:dyDescent="0.25">
      <c r="A134" s="37">
        <v>181</v>
      </c>
      <c r="B134" s="114" t="s">
        <v>212</v>
      </c>
      <c r="C134" s="115">
        <v>273624000583</v>
      </c>
      <c r="D134" s="116" t="s">
        <v>265</v>
      </c>
      <c r="E134" s="34">
        <f t="shared" si="7"/>
        <v>241</v>
      </c>
      <c r="F134" s="35">
        <v>241</v>
      </c>
      <c r="G134" s="36">
        <v>0</v>
      </c>
      <c r="H134" s="34">
        <f t="shared" si="8"/>
        <v>239</v>
      </c>
      <c r="I134" s="35">
        <f>VLOOKUP($C134,[1]IE!$B$5:$AC$216,27,0)</f>
        <v>239</v>
      </c>
      <c r="J134" s="35">
        <f>VLOOKUP($C134,[1]IE!$B$5:$AC$216,28,0)</f>
        <v>0</v>
      </c>
      <c r="K134" s="109">
        <f t="shared" si="9"/>
        <v>-2</v>
      </c>
      <c r="L134" s="133">
        <f t="shared" si="10"/>
        <v>-8.2987551867219917E-3</v>
      </c>
      <c r="M134" s="109"/>
      <c r="N134" s="119"/>
      <c r="O134" s="124">
        <f t="shared" si="11"/>
        <v>-2</v>
      </c>
      <c r="P134" s="112">
        <f t="shared" si="12"/>
        <v>-8.2987551867219917E-3</v>
      </c>
      <c r="Q134" s="181"/>
      <c r="R134" s="34">
        <v>238</v>
      </c>
      <c r="S134" s="126">
        <f t="shared" si="13"/>
        <v>1</v>
      </c>
    </row>
    <row r="135" spans="1:19" ht="30.95" customHeight="1" x14ac:dyDescent="0.25">
      <c r="A135" s="37">
        <v>189</v>
      </c>
      <c r="B135" s="114" t="s">
        <v>225</v>
      </c>
      <c r="C135" s="115">
        <v>273675000537</v>
      </c>
      <c r="D135" s="116" t="s">
        <v>227</v>
      </c>
      <c r="E135" s="34">
        <f t="shared" si="7"/>
        <v>905</v>
      </c>
      <c r="F135" s="35">
        <v>724</v>
      </c>
      <c r="G135" s="36">
        <v>181</v>
      </c>
      <c r="H135" s="34">
        <f t="shared" si="8"/>
        <v>890</v>
      </c>
      <c r="I135" s="35">
        <f>VLOOKUP($C135,[1]IE!$B$5:$AC$216,27,0)</f>
        <v>718</v>
      </c>
      <c r="J135" s="35">
        <f>VLOOKUP($C135,[1]IE!$B$5:$AC$216,28,0)</f>
        <v>172</v>
      </c>
      <c r="K135" s="109">
        <f t="shared" si="9"/>
        <v>-6</v>
      </c>
      <c r="L135" s="133">
        <f t="shared" si="10"/>
        <v>-8.2872928176795577E-3</v>
      </c>
      <c r="M135" s="109">
        <f>+J135-G135</f>
        <v>-9</v>
      </c>
      <c r="N135" s="134">
        <f>+M135/G135</f>
        <v>-4.9723756906077346E-2</v>
      </c>
      <c r="O135" s="124">
        <f t="shared" si="11"/>
        <v>-15</v>
      </c>
      <c r="P135" s="112">
        <f t="shared" si="12"/>
        <v>-1.6574585635359115E-2</v>
      </c>
      <c r="Q135" s="181"/>
      <c r="R135" s="34">
        <v>888</v>
      </c>
      <c r="S135" s="126">
        <f t="shared" si="13"/>
        <v>2</v>
      </c>
    </row>
    <row r="136" spans="1:19" ht="30.95" customHeight="1" x14ac:dyDescent="0.25">
      <c r="A136" s="37">
        <v>167</v>
      </c>
      <c r="B136" s="114" t="s">
        <v>202</v>
      </c>
      <c r="C136" s="115">
        <v>173616000022</v>
      </c>
      <c r="D136" s="116" t="s">
        <v>203</v>
      </c>
      <c r="E136" s="34">
        <f t="shared" si="7"/>
        <v>818</v>
      </c>
      <c r="F136" s="35">
        <v>818</v>
      </c>
      <c r="G136" s="36">
        <v>0</v>
      </c>
      <c r="H136" s="34">
        <f t="shared" si="8"/>
        <v>812</v>
      </c>
      <c r="I136" s="35">
        <f>VLOOKUP($C136,[1]IE!$B$5:$AC$216,27,0)</f>
        <v>812</v>
      </c>
      <c r="J136" s="35">
        <f>VLOOKUP($C136,[1]IE!$B$5:$AC$216,28,0)</f>
        <v>0</v>
      </c>
      <c r="K136" s="109">
        <f t="shared" si="9"/>
        <v>-6</v>
      </c>
      <c r="L136" s="133">
        <f t="shared" si="10"/>
        <v>-7.3349633251833741E-3</v>
      </c>
      <c r="M136" s="109"/>
      <c r="N136" s="119"/>
      <c r="O136" s="124">
        <f t="shared" si="11"/>
        <v>-6</v>
      </c>
      <c r="P136" s="112">
        <f t="shared" si="12"/>
        <v>-7.3349633251833741E-3</v>
      </c>
      <c r="Q136" s="181"/>
      <c r="R136" s="34">
        <v>826</v>
      </c>
      <c r="S136" s="126">
        <f t="shared" si="13"/>
        <v>-14</v>
      </c>
    </row>
    <row r="137" spans="1:19" ht="30.95" customHeight="1" x14ac:dyDescent="0.25">
      <c r="A137" s="37">
        <v>61</v>
      </c>
      <c r="B137" s="114" t="s">
        <v>83</v>
      </c>
      <c r="C137" s="115">
        <v>173268000137</v>
      </c>
      <c r="D137" s="116" t="s">
        <v>84</v>
      </c>
      <c r="E137" s="34">
        <f t="shared" si="7"/>
        <v>3148</v>
      </c>
      <c r="F137" s="35">
        <v>2790</v>
      </c>
      <c r="G137" s="36">
        <v>358</v>
      </c>
      <c r="H137" s="34">
        <f t="shared" si="8"/>
        <v>2950</v>
      </c>
      <c r="I137" s="35">
        <f>VLOOKUP($C137,[1]IE!$B$5:$AC$216,27,0)</f>
        <v>2771</v>
      </c>
      <c r="J137" s="35">
        <f>VLOOKUP($C137,[1]IE!$B$5:$AC$216,28,0)</f>
        <v>179</v>
      </c>
      <c r="K137" s="109">
        <f t="shared" si="9"/>
        <v>-19</v>
      </c>
      <c r="L137" s="133">
        <f t="shared" si="10"/>
        <v>-6.8100358422939072E-3</v>
      </c>
      <c r="M137" s="109">
        <f>+J137-G137</f>
        <v>-179</v>
      </c>
      <c r="N137" s="129">
        <f>+M137/G137</f>
        <v>-0.5</v>
      </c>
      <c r="O137" s="124">
        <f t="shared" si="11"/>
        <v>-198</v>
      </c>
      <c r="P137" s="84">
        <f t="shared" si="12"/>
        <v>-6.2897077509529858E-2</v>
      </c>
      <c r="Q137" s="181"/>
      <c r="R137" s="34">
        <v>2954</v>
      </c>
      <c r="S137" s="126">
        <f t="shared" si="13"/>
        <v>-4</v>
      </c>
    </row>
    <row r="138" spans="1:19" ht="30.95" customHeight="1" x14ac:dyDescent="0.25">
      <c r="A138" s="37">
        <v>203</v>
      </c>
      <c r="B138" s="114" t="s">
        <v>244</v>
      </c>
      <c r="C138" s="115">
        <v>173861000721</v>
      </c>
      <c r="D138" s="116" t="s">
        <v>246</v>
      </c>
      <c r="E138" s="34">
        <f t="shared" si="7"/>
        <v>905</v>
      </c>
      <c r="F138" s="35">
        <v>750</v>
      </c>
      <c r="G138" s="36">
        <v>155</v>
      </c>
      <c r="H138" s="34">
        <f t="shared" si="8"/>
        <v>893</v>
      </c>
      <c r="I138" s="35">
        <f>VLOOKUP($C138,[1]IE!$B$5:$AC$216,27,0)</f>
        <v>745</v>
      </c>
      <c r="J138" s="35">
        <f>VLOOKUP($C138,[1]IE!$B$5:$AC$216,28,0)</f>
        <v>148</v>
      </c>
      <c r="K138" s="109">
        <f t="shared" si="9"/>
        <v>-5</v>
      </c>
      <c r="L138" s="133">
        <f t="shared" si="10"/>
        <v>-6.6666666666666671E-3</v>
      </c>
      <c r="M138" s="109">
        <f>+J138-G138</f>
        <v>-7</v>
      </c>
      <c r="N138" s="134">
        <f>+M138/G138</f>
        <v>-4.5161290322580643E-2</v>
      </c>
      <c r="O138" s="124">
        <f t="shared" si="11"/>
        <v>-12</v>
      </c>
      <c r="P138" s="112">
        <f t="shared" si="12"/>
        <v>-1.3259668508287293E-2</v>
      </c>
      <c r="Q138" s="181"/>
      <c r="R138" s="34">
        <v>893</v>
      </c>
      <c r="S138" s="126">
        <f t="shared" si="13"/>
        <v>0</v>
      </c>
    </row>
    <row r="139" spans="1:19" ht="30.95" customHeight="1" x14ac:dyDescent="0.25">
      <c r="A139" s="37">
        <v>62</v>
      </c>
      <c r="B139" s="114" t="s">
        <v>83</v>
      </c>
      <c r="C139" s="115">
        <v>173268000200</v>
      </c>
      <c r="D139" s="116" t="s">
        <v>85</v>
      </c>
      <c r="E139" s="34">
        <f t="shared" si="7"/>
        <v>2134</v>
      </c>
      <c r="F139" s="35">
        <v>2134</v>
      </c>
      <c r="G139" s="36">
        <v>0</v>
      </c>
      <c r="H139" s="34">
        <f t="shared" si="8"/>
        <v>2122</v>
      </c>
      <c r="I139" s="35">
        <f>VLOOKUP($C139,[1]IE!$B$5:$AC$216,27,0)</f>
        <v>2122</v>
      </c>
      <c r="J139" s="35">
        <f>VLOOKUP($C139,[1]IE!$B$5:$AC$216,28,0)</f>
        <v>0</v>
      </c>
      <c r="K139" s="109">
        <f t="shared" si="9"/>
        <v>-12</v>
      </c>
      <c r="L139" s="133">
        <f t="shared" si="10"/>
        <v>-5.6232427366447986E-3</v>
      </c>
      <c r="M139" s="109"/>
      <c r="N139" s="119"/>
      <c r="O139" s="124">
        <f t="shared" si="11"/>
        <v>-12</v>
      </c>
      <c r="P139" s="113">
        <f t="shared" si="12"/>
        <v>-5.6232427366447986E-3</v>
      </c>
      <c r="Q139" s="181"/>
      <c r="R139" s="34">
        <v>2122</v>
      </c>
      <c r="S139" s="126">
        <f t="shared" si="13"/>
        <v>0</v>
      </c>
    </row>
    <row r="140" spans="1:19" ht="30.95" customHeight="1" x14ac:dyDescent="0.25">
      <c r="A140" s="37">
        <v>36</v>
      </c>
      <c r="B140" s="114" t="s">
        <v>49</v>
      </c>
      <c r="C140" s="115">
        <v>273168002277</v>
      </c>
      <c r="D140" s="116" t="s">
        <v>57</v>
      </c>
      <c r="E140" s="34">
        <f t="shared" si="7"/>
        <v>562</v>
      </c>
      <c r="F140" s="35">
        <v>562</v>
      </c>
      <c r="G140" s="36">
        <v>0</v>
      </c>
      <c r="H140" s="34">
        <f t="shared" si="8"/>
        <v>615</v>
      </c>
      <c r="I140" s="35">
        <f>VLOOKUP($C140,[1]IE!$B$5:$AC$216,27,0)</f>
        <v>559</v>
      </c>
      <c r="J140" s="35">
        <f>VLOOKUP($C140,[1]IE!$B$5:$AC$216,28,0)</f>
        <v>56</v>
      </c>
      <c r="K140" s="109">
        <f t="shared" si="9"/>
        <v>-3</v>
      </c>
      <c r="L140" s="133">
        <f t="shared" si="10"/>
        <v>-5.3380782918149468E-3</v>
      </c>
      <c r="M140" s="109">
        <f>+J140-G140</f>
        <v>56</v>
      </c>
      <c r="N140" s="118"/>
      <c r="O140" s="124">
        <f t="shared" si="11"/>
        <v>53</v>
      </c>
      <c r="P140" s="103">
        <f t="shared" si="12"/>
        <v>9.4306049822064059E-2</v>
      </c>
      <c r="Q140" s="181"/>
      <c r="R140" s="34">
        <v>614</v>
      </c>
      <c r="S140" s="126">
        <f t="shared" si="13"/>
        <v>1</v>
      </c>
    </row>
    <row r="141" spans="1:19" ht="30.95" customHeight="1" x14ac:dyDescent="0.25">
      <c r="A141" s="37">
        <v>174</v>
      </c>
      <c r="B141" s="114" t="s">
        <v>209</v>
      </c>
      <c r="C141" s="115">
        <v>273622000268</v>
      </c>
      <c r="D141" s="116" t="s">
        <v>210</v>
      </c>
      <c r="E141" s="34">
        <f t="shared" si="7"/>
        <v>383</v>
      </c>
      <c r="F141" s="35">
        <v>383</v>
      </c>
      <c r="G141" s="36">
        <v>0</v>
      </c>
      <c r="H141" s="34">
        <f t="shared" si="8"/>
        <v>390</v>
      </c>
      <c r="I141" s="35">
        <f>VLOOKUP($C141,[1]IE!$B$5:$AC$216,27,0)</f>
        <v>381</v>
      </c>
      <c r="J141" s="35">
        <f>VLOOKUP($C141,[1]IE!$B$5:$AC$216,28,0)</f>
        <v>9</v>
      </c>
      <c r="K141" s="109">
        <f t="shared" si="9"/>
        <v>-2</v>
      </c>
      <c r="L141" s="133">
        <f t="shared" si="10"/>
        <v>-5.2219321148825066E-3</v>
      </c>
      <c r="M141" s="109"/>
      <c r="N141" s="119"/>
      <c r="O141" s="124">
        <f t="shared" si="11"/>
        <v>7</v>
      </c>
      <c r="P141" s="103">
        <f t="shared" si="12"/>
        <v>1.8276762402088774E-2</v>
      </c>
      <c r="Q141" s="181"/>
      <c r="R141" s="34">
        <v>382</v>
      </c>
      <c r="S141" s="126">
        <f t="shared" si="13"/>
        <v>8</v>
      </c>
    </row>
    <row r="142" spans="1:19" ht="30.95" customHeight="1" x14ac:dyDescent="0.25">
      <c r="A142" s="37">
        <v>175</v>
      </c>
      <c r="B142" s="114" t="s">
        <v>209</v>
      </c>
      <c r="C142" s="115">
        <v>273622000683</v>
      </c>
      <c r="D142" s="116" t="s">
        <v>211</v>
      </c>
      <c r="E142" s="34">
        <f t="shared" si="7"/>
        <v>732</v>
      </c>
      <c r="F142" s="35">
        <v>704</v>
      </c>
      <c r="G142" s="36">
        <v>28</v>
      </c>
      <c r="H142" s="34">
        <f t="shared" si="8"/>
        <v>729</v>
      </c>
      <c r="I142" s="35">
        <f>VLOOKUP($C142,[1]IE!$B$5:$AC$216,27,0)</f>
        <v>701</v>
      </c>
      <c r="J142" s="35">
        <f>VLOOKUP($C142,[1]IE!$B$5:$AC$216,28,0)</f>
        <v>28</v>
      </c>
      <c r="K142" s="109">
        <f t="shared" si="9"/>
        <v>-3</v>
      </c>
      <c r="L142" s="133">
        <f t="shared" si="10"/>
        <v>-4.261363636363636E-3</v>
      </c>
      <c r="M142" s="109">
        <f>+J142-G142</f>
        <v>0</v>
      </c>
      <c r="N142" s="135">
        <f>+M142/G142</f>
        <v>0</v>
      </c>
      <c r="O142" s="124">
        <f t="shared" si="11"/>
        <v>-3</v>
      </c>
      <c r="P142" s="112">
        <f t="shared" si="12"/>
        <v>-4.0983606557377051E-3</v>
      </c>
      <c r="Q142" s="181"/>
      <c r="R142" s="34">
        <v>727</v>
      </c>
      <c r="S142" s="126">
        <f t="shared" si="13"/>
        <v>2</v>
      </c>
    </row>
    <row r="143" spans="1:19" ht="30.95" customHeight="1" x14ac:dyDescent="0.25">
      <c r="A143" s="37">
        <v>40</v>
      </c>
      <c r="B143" s="114" t="s">
        <v>59</v>
      </c>
      <c r="C143" s="115">
        <v>273200000150</v>
      </c>
      <c r="D143" s="116" t="s">
        <v>61</v>
      </c>
      <c r="E143" s="34">
        <f t="shared" si="7"/>
        <v>271</v>
      </c>
      <c r="F143" s="35">
        <v>271</v>
      </c>
      <c r="G143" s="36">
        <v>0</v>
      </c>
      <c r="H143" s="34">
        <f t="shared" si="8"/>
        <v>270</v>
      </c>
      <c r="I143" s="35">
        <f>VLOOKUP($C143,[1]IE!$B$5:$AC$216,27,0)</f>
        <v>270</v>
      </c>
      <c r="J143" s="35">
        <f>VLOOKUP($C143,[1]IE!$B$5:$AC$216,28,0)</f>
        <v>0</v>
      </c>
      <c r="K143" s="109">
        <f t="shared" si="9"/>
        <v>-1</v>
      </c>
      <c r="L143" s="133">
        <f t="shared" si="10"/>
        <v>-3.6900369003690036E-3</v>
      </c>
      <c r="M143" s="109"/>
      <c r="N143" s="119"/>
      <c r="O143" s="124">
        <f t="shared" si="11"/>
        <v>-1</v>
      </c>
      <c r="P143" s="113">
        <f t="shared" si="12"/>
        <v>-3.6900369003690036E-3</v>
      </c>
      <c r="Q143" s="181"/>
      <c r="R143" s="34">
        <v>270</v>
      </c>
      <c r="S143" s="126">
        <f t="shared" si="13"/>
        <v>0</v>
      </c>
    </row>
    <row r="144" spans="1:19" ht="30.95" customHeight="1" x14ac:dyDescent="0.25">
      <c r="A144" s="37">
        <v>8</v>
      </c>
      <c r="B144" s="114" t="s">
        <v>24</v>
      </c>
      <c r="C144" s="115">
        <v>173043000014</v>
      </c>
      <c r="D144" s="116" t="s">
        <v>25</v>
      </c>
      <c r="E144" s="34">
        <f t="shared" ref="E144:E207" si="14">+F144+G144</f>
        <v>847</v>
      </c>
      <c r="F144" s="35">
        <v>847</v>
      </c>
      <c r="G144" s="36">
        <v>0</v>
      </c>
      <c r="H144" s="34">
        <f t="shared" ref="H144:H207" si="15">+I144+J144</f>
        <v>844</v>
      </c>
      <c r="I144" s="35">
        <f>VLOOKUP($C144,[1]IE!$B$5:$AC$216,27,0)</f>
        <v>844</v>
      </c>
      <c r="J144" s="35">
        <f>VLOOKUP($C144,[1]IE!$B$5:$AC$216,28,0)</f>
        <v>0</v>
      </c>
      <c r="K144" s="109">
        <f t="shared" ref="K144:K207" si="16">+I144-F144</f>
        <v>-3</v>
      </c>
      <c r="L144" s="133">
        <f t="shared" ref="L144:L207" si="17">+K144/F144</f>
        <v>-3.5419126328217238E-3</v>
      </c>
      <c r="M144" s="109"/>
      <c r="N144" s="119"/>
      <c r="O144" s="124">
        <f t="shared" ref="O144:O207" si="18">+H144-E144</f>
        <v>-3</v>
      </c>
      <c r="P144" s="112">
        <f t="shared" ref="P144:P207" si="19">+O144/E144</f>
        <v>-3.5419126328217238E-3</v>
      </c>
      <c r="Q144" s="181"/>
      <c r="R144" s="34">
        <v>859</v>
      </c>
      <c r="S144" s="126">
        <f t="shared" ref="S144:S207" si="20">+H144-R144</f>
        <v>-15</v>
      </c>
    </row>
    <row r="145" spans="1:19" ht="30.95" customHeight="1" x14ac:dyDescent="0.25">
      <c r="A145" s="37">
        <v>3</v>
      </c>
      <c r="B145" s="114" t="s">
        <v>17</v>
      </c>
      <c r="C145" s="115">
        <v>173026000019</v>
      </c>
      <c r="D145" s="116" t="s">
        <v>18</v>
      </c>
      <c r="E145" s="34">
        <f t="shared" si="14"/>
        <v>891</v>
      </c>
      <c r="F145" s="35">
        <v>891</v>
      </c>
      <c r="G145" s="36">
        <v>0</v>
      </c>
      <c r="H145" s="34">
        <f t="shared" si="15"/>
        <v>888</v>
      </c>
      <c r="I145" s="35">
        <f>VLOOKUP($C145,[1]IE!$B$5:$AC$216,27,0)</f>
        <v>888</v>
      </c>
      <c r="J145" s="35">
        <f>VLOOKUP($C145,[1]IE!$B$5:$AC$216,28,0)</f>
        <v>0</v>
      </c>
      <c r="K145" s="109">
        <f t="shared" si="16"/>
        <v>-3</v>
      </c>
      <c r="L145" s="133">
        <f t="shared" si="17"/>
        <v>-3.3670033670033669E-3</v>
      </c>
      <c r="M145" s="109"/>
      <c r="N145" s="119"/>
      <c r="O145" s="124">
        <f t="shared" si="18"/>
        <v>-3</v>
      </c>
      <c r="P145" s="112">
        <f t="shared" si="19"/>
        <v>-3.3670033670033669E-3</v>
      </c>
      <c r="Q145" s="181"/>
      <c r="R145" s="34">
        <v>888</v>
      </c>
      <c r="S145" s="126">
        <f t="shared" si="20"/>
        <v>0</v>
      </c>
    </row>
    <row r="146" spans="1:19" ht="30.95" customHeight="1" x14ac:dyDescent="0.25">
      <c r="A146" s="37">
        <v>63</v>
      </c>
      <c r="B146" s="114" t="s">
        <v>83</v>
      </c>
      <c r="C146" s="115">
        <v>173268000218</v>
      </c>
      <c r="D146" s="116" t="s">
        <v>86</v>
      </c>
      <c r="E146" s="34">
        <f t="shared" si="14"/>
        <v>742</v>
      </c>
      <c r="F146" s="35">
        <v>742</v>
      </c>
      <c r="G146" s="36">
        <v>0</v>
      </c>
      <c r="H146" s="34">
        <f t="shared" si="15"/>
        <v>740</v>
      </c>
      <c r="I146" s="35">
        <f>VLOOKUP($C146,[1]IE!$B$5:$AC$216,27,0)</f>
        <v>740</v>
      </c>
      <c r="J146" s="35">
        <f>VLOOKUP($C146,[1]IE!$B$5:$AC$216,28,0)</f>
        <v>0</v>
      </c>
      <c r="K146" s="109">
        <f t="shared" si="16"/>
        <v>-2</v>
      </c>
      <c r="L146" s="133">
        <f t="shared" si="17"/>
        <v>-2.6954177897574125E-3</v>
      </c>
      <c r="M146" s="109"/>
      <c r="N146" s="119"/>
      <c r="O146" s="124">
        <f t="shared" si="18"/>
        <v>-2</v>
      </c>
      <c r="P146" s="112">
        <f t="shared" si="19"/>
        <v>-2.6954177897574125E-3</v>
      </c>
      <c r="Q146" s="181"/>
      <c r="R146" s="34">
        <v>742</v>
      </c>
      <c r="S146" s="126">
        <f t="shared" si="20"/>
        <v>-2</v>
      </c>
    </row>
    <row r="147" spans="1:19" ht="30.95" customHeight="1" x14ac:dyDescent="0.25">
      <c r="A147" s="37">
        <v>68</v>
      </c>
      <c r="B147" s="114" t="s">
        <v>83</v>
      </c>
      <c r="C147" s="115">
        <v>273268000506</v>
      </c>
      <c r="D147" s="116" t="s">
        <v>91</v>
      </c>
      <c r="E147" s="34">
        <f t="shared" si="14"/>
        <v>467</v>
      </c>
      <c r="F147" s="35">
        <v>467</v>
      </c>
      <c r="G147" s="36">
        <v>0</v>
      </c>
      <c r="H147" s="34">
        <f t="shared" si="15"/>
        <v>466</v>
      </c>
      <c r="I147" s="35">
        <f>VLOOKUP($C147,[1]IE!$B$5:$AC$216,27,0)</f>
        <v>466</v>
      </c>
      <c r="J147" s="35">
        <f>VLOOKUP($C147,[1]IE!$B$5:$AC$216,28,0)</f>
        <v>0</v>
      </c>
      <c r="K147" s="109">
        <f t="shared" si="16"/>
        <v>-1</v>
      </c>
      <c r="L147" s="133">
        <f t="shared" si="17"/>
        <v>-2.1413276231263384E-3</v>
      </c>
      <c r="M147" s="109"/>
      <c r="N147" s="119"/>
      <c r="O147" s="124">
        <f t="shared" si="18"/>
        <v>-1</v>
      </c>
      <c r="P147" s="112">
        <f t="shared" si="19"/>
        <v>-2.1413276231263384E-3</v>
      </c>
      <c r="Q147" s="181"/>
      <c r="R147" s="34">
        <v>471</v>
      </c>
      <c r="S147" s="126">
        <f t="shared" si="20"/>
        <v>-5</v>
      </c>
    </row>
    <row r="148" spans="1:19" ht="30.95" customHeight="1" x14ac:dyDescent="0.25">
      <c r="A148" s="37">
        <v>16</v>
      </c>
      <c r="B148" s="156" t="s">
        <v>33</v>
      </c>
      <c r="C148" s="157">
        <v>273067001024</v>
      </c>
      <c r="D148" s="158" t="s">
        <v>35</v>
      </c>
      <c r="E148" s="34">
        <f t="shared" si="14"/>
        <v>307</v>
      </c>
      <c r="F148" s="35">
        <v>252</v>
      </c>
      <c r="G148" s="36">
        <v>55</v>
      </c>
      <c r="H148" s="34">
        <f t="shared" si="15"/>
        <v>296</v>
      </c>
      <c r="I148" s="35">
        <f>VLOOKUP($C148,[1]IE!$B$5:$AC$216,27,0)</f>
        <v>252</v>
      </c>
      <c r="J148" s="35">
        <f>VLOOKUP($C148,[1]IE!$B$5:$AC$216,28,0)</f>
        <v>44</v>
      </c>
      <c r="K148" s="109">
        <f t="shared" si="16"/>
        <v>0</v>
      </c>
      <c r="L148" s="152">
        <f t="shared" si="17"/>
        <v>0</v>
      </c>
      <c r="M148" s="109">
        <f>+J148-G148</f>
        <v>-11</v>
      </c>
      <c r="N148" s="134">
        <f>+M148/G148</f>
        <v>-0.2</v>
      </c>
      <c r="O148" s="124">
        <f t="shared" si="18"/>
        <v>-11</v>
      </c>
      <c r="P148" s="40">
        <f t="shared" si="19"/>
        <v>-3.5830618892508145E-2</v>
      </c>
      <c r="Q148" s="181"/>
      <c r="R148" s="34">
        <v>311</v>
      </c>
      <c r="S148" s="126">
        <f t="shared" si="20"/>
        <v>-15</v>
      </c>
    </row>
    <row r="149" spans="1:19" ht="30.95" customHeight="1" x14ac:dyDescent="0.25">
      <c r="A149" s="37">
        <v>56</v>
      </c>
      <c r="B149" s="97" t="s">
        <v>74</v>
      </c>
      <c r="C149" s="99">
        <v>273226001421</v>
      </c>
      <c r="D149" s="98" t="s">
        <v>78</v>
      </c>
      <c r="E149" s="34">
        <f t="shared" si="14"/>
        <v>288</v>
      </c>
      <c r="F149" s="35">
        <v>288</v>
      </c>
      <c r="G149" s="36">
        <v>0</v>
      </c>
      <c r="H149" s="34">
        <f t="shared" si="15"/>
        <v>288</v>
      </c>
      <c r="I149" s="35">
        <f>VLOOKUP($C149,[1]IE!$B$5:$AC$216,27,0)</f>
        <v>288</v>
      </c>
      <c r="J149" s="35">
        <f>VLOOKUP($C149,[1]IE!$B$5:$AC$216,28,0)</f>
        <v>0</v>
      </c>
      <c r="K149" s="109">
        <f t="shared" si="16"/>
        <v>0</v>
      </c>
      <c r="L149" s="152">
        <f t="shared" si="17"/>
        <v>0</v>
      </c>
      <c r="M149" s="109"/>
      <c r="N149" s="119"/>
      <c r="O149" s="124">
        <f t="shared" si="18"/>
        <v>0</v>
      </c>
      <c r="P149" s="103">
        <f t="shared" si="19"/>
        <v>0</v>
      </c>
      <c r="Q149" s="181"/>
      <c r="R149" s="34">
        <v>288</v>
      </c>
      <c r="S149" s="126">
        <f t="shared" si="20"/>
        <v>0</v>
      </c>
    </row>
    <row r="150" spans="1:19" ht="30.95" customHeight="1" x14ac:dyDescent="0.25">
      <c r="A150" s="37">
        <v>71</v>
      </c>
      <c r="B150" s="97" t="s">
        <v>93</v>
      </c>
      <c r="C150" s="99">
        <v>273270000661</v>
      </c>
      <c r="D150" s="98" t="s">
        <v>95</v>
      </c>
      <c r="E150" s="34">
        <f t="shared" si="14"/>
        <v>1012</v>
      </c>
      <c r="F150" s="35">
        <v>1012</v>
      </c>
      <c r="G150" s="36">
        <v>0</v>
      </c>
      <c r="H150" s="34">
        <f t="shared" si="15"/>
        <v>1012</v>
      </c>
      <c r="I150" s="35">
        <f>VLOOKUP($C150,[1]IE!$B$5:$AC$216,27,0)</f>
        <v>1012</v>
      </c>
      <c r="J150" s="35">
        <f>VLOOKUP($C150,[1]IE!$B$5:$AC$216,28,0)</f>
        <v>0</v>
      </c>
      <c r="K150" s="109">
        <f t="shared" si="16"/>
        <v>0</v>
      </c>
      <c r="L150" s="152">
        <f t="shared" si="17"/>
        <v>0</v>
      </c>
      <c r="M150" s="109"/>
      <c r="N150" s="119"/>
      <c r="O150" s="124">
        <f t="shared" si="18"/>
        <v>0</v>
      </c>
      <c r="P150" s="137">
        <f t="shared" si="19"/>
        <v>0</v>
      </c>
      <c r="Q150" s="181"/>
      <c r="R150" s="34">
        <v>1022</v>
      </c>
      <c r="S150" s="126">
        <f t="shared" si="20"/>
        <v>-10</v>
      </c>
    </row>
    <row r="151" spans="1:19" ht="30.95" customHeight="1" x14ac:dyDescent="0.25">
      <c r="A151" s="37">
        <v>93</v>
      </c>
      <c r="B151" s="97" t="s">
        <v>118</v>
      </c>
      <c r="C151" s="99">
        <v>273347000252</v>
      </c>
      <c r="D151" s="98" t="s">
        <v>120</v>
      </c>
      <c r="E151" s="34">
        <f t="shared" si="14"/>
        <v>175</v>
      </c>
      <c r="F151" s="35">
        <v>175</v>
      </c>
      <c r="G151" s="36">
        <v>0</v>
      </c>
      <c r="H151" s="34">
        <f t="shared" si="15"/>
        <v>175</v>
      </c>
      <c r="I151" s="35">
        <f>VLOOKUP($C151,[1]IE!$B$5:$AC$216,27,0)</f>
        <v>175</v>
      </c>
      <c r="J151" s="35">
        <f>VLOOKUP($C151,[1]IE!$B$5:$AC$216,28,0)</f>
        <v>0</v>
      </c>
      <c r="K151" s="109">
        <f t="shared" si="16"/>
        <v>0</v>
      </c>
      <c r="L151" s="152">
        <f t="shared" si="17"/>
        <v>0</v>
      </c>
      <c r="M151" s="109"/>
      <c r="N151" s="119"/>
      <c r="O151" s="124">
        <f t="shared" si="18"/>
        <v>0</v>
      </c>
      <c r="P151" s="103">
        <f t="shared" si="19"/>
        <v>0</v>
      </c>
      <c r="Q151" s="181"/>
      <c r="R151" s="34">
        <v>175</v>
      </c>
      <c r="S151" s="126">
        <f t="shared" si="20"/>
        <v>0</v>
      </c>
    </row>
    <row r="152" spans="1:19" ht="30.95" customHeight="1" x14ac:dyDescent="0.25">
      <c r="A152" s="37">
        <v>25</v>
      </c>
      <c r="B152" s="162" t="s">
        <v>45</v>
      </c>
      <c r="C152" s="99">
        <v>173148000010</v>
      </c>
      <c r="D152" s="98" t="s">
        <v>46</v>
      </c>
      <c r="E152" s="34">
        <f t="shared" si="14"/>
        <v>1613</v>
      </c>
      <c r="F152" s="35">
        <v>1613</v>
      </c>
      <c r="G152" s="36">
        <v>0</v>
      </c>
      <c r="H152" s="34">
        <f t="shared" si="15"/>
        <v>1712</v>
      </c>
      <c r="I152" s="35">
        <f>VLOOKUP($C152,[1]IE!$B$5:$AC$216,27,0)</f>
        <v>1614</v>
      </c>
      <c r="J152" s="35">
        <f>VLOOKUP($C152,[1]IE!$B$5:$AC$216,28,0)</f>
        <v>98</v>
      </c>
      <c r="K152" s="109">
        <f t="shared" si="16"/>
        <v>1</v>
      </c>
      <c r="L152" s="152">
        <f t="shared" si="17"/>
        <v>6.1996280223186606E-4</v>
      </c>
      <c r="M152" s="109">
        <f>+J152-G152</f>
        <v>98</v>
      </c>
      <c r="N152" s="119"/>
      <c r="O152" s="124">
        <f t="shared" si="18"/>
        <v>99</v>
      </c>
      <c r="P152" s="103">
        <f t="shared" si="19"/>
        <v>6.1376317420954743E-2</v>
      </c>
      <c r="Q152" s="181"/>
      <c r="R152" s="34">
        <v>1712</v>
      </c>
      <c r="S152" s="126">
        <f t="shared" si="20"/>
        <v>0</v>
      </c>
    </row>
    <row r="153" spans="1:19" ht="30.95" customHeight="1" x14ac:dyDescent="0.25">
      <c r="A153" s="37">
        <v>64</v>
      </c>
      <c r="B153" s="97" t="s">
        <v>83</v>
      </c>
      <c r="C153" s="136">
        <v>173268001010</v>
      </c>
      <c r="D153" s="98" t="s">
        <v>87</v>
      </c>
      <c r="E153" s="34">
        <f t="shared" si="14"/>
        <v>1324</v>
      </c>
      <c r="F153" s="35">
        <v>1108</v>
      </c>
      <c r="G153" s="36">
        <v>216</v>
      </c>
      <c r="H153" s="34">
        <f t="shared" si="15"/>
        <v>1429</v>
      </c>
      <c r="I153" s="35">
        <f>VLOOKUP($C153,[1]IE!$B$5:$AC$216,27,0)</f>
        <v>1110</v>
      </c>
      <c r="J153" s="35">
        <f>VLOOKUP($C153,[1]IE!$B$5:$AC$216,28,0)</f>
        <v>319</v>
      </c>
      <c r="K153" s="109">
        <f t="shared" si="16"/>
        <v>2</v>
      </c>
      <c r="L153" s="152">
        <f t="shared" si="17"/>
        <v>1.8050541516245488E-3</v>
      </c>
      <c r="M153" s="109">
        <f>+J153-G153</f>
        <v>103</v>
      </c>
      <c r="N153" s="135">
        <f>+M153/G153</f>
        <v>0.47685185185185186</v>
      </c>
      <c r="O153" s="124">
        <f t="shared" si="18"/>
        <v>105</v>
      </c>
      <c r="P153" s="103">
        <f t="shared" si="19"/>
        <v>7.9305135951661637E-2</v>
      </c>
      <c r="Q153" s="181"/>
      <c r="R153" s="34">
        <v>1447</v>
      </c>
      <c r="S153" s="126">
        <f t="shared" si="20"/>
        <v>-18</v>
      </c>
    </row>
    <row r="154" spans="1:19" ht="30.95" customHeight="1" x14ac:dyDescent="0.25">
      <c r="A154" s="37">
        <v>110</v>
      </c>
      <c r="B154" s="97" t="s">
        <v>134</v>
      </c>
      <c r="C154" s="99">
        <v>273408000137</v>
      </c>
      <c r="D154" s="98" t="s">
        <v>137</v>
      </c>
      <c r="E154" s="34">
        <f t="shared" si="14"/>
        <v>436</v>
      </c>
      <c r="F154" s="35">
        <v>436</v>
      </c>
      <c r="G154" s="36">
        <v>0</v>
      </c>
      <c r="H154" s="34">
        <f t="shared" si="15"/>
        <v>437</v>
      </c>
      <c r="I154" s="35">
        <f>VLOOKUP($C154,[1]IE!$B$5:$AC$216,27,0)</f>
        <v>437</v>
      </c>
      <c r="J154" s="35">
        <f>VLOOKUP($C154,[1]IE!$B$5:$AC$216,28,0)</f>
        <v>0</v>
      </c>
      <c r="K154" s="109">
        <f t="shared" si="16"/>
        <v>1</v>
      </c>
      <c r="L154" s="152">
        <f t="shared" si="17"/>
        <v>2.2935779816513763E-3</v>
      </c>
      <c r="M154" s="109"/>
      <c r="N154" s="119"/>
      <c r="O154" s="124">
        <f t="shared" si="18"/>
        <v>1</v>
      </c>
      <c r="P154" s="103">
        <f t="shared" si="19"/>
        <v>2.2935779816513763E-3</v>
      </c>
      <c r="Q154" s="181"/>
      <c r="R154" s="34">
        <v>437</v>
      </c>
      <c r="S154" s="126">
        <f t="shared" si="20"/>
        <v>0</v>
      </c>
    </row>
    <row r="155" spans="1:19" ht="30.95" customHeight="1" x14ac:dyDescent="0.25">
      <c r="A155" s="37">
        <v>107</v>
      </c>
      <c r="B155" s="97" t="s">
        <v>134</v>
      </c>
      <c r="C155" s="99">
        <v>173408000019</v>
      </c>
      <c r="D155" s="98" t="s">
        <v>135</v>
      </c>
      <c r="E155" s="34">
        <f t="shared" si="14"/>
        <v>1083</v>
      </c>
      <c r="F155" s="35">
        <v>1003</v>
      </c>
      <c r="G155" s="36">
        <v>80</v>
      </c>
      <c r="H155" s="34">
        <f t="shared" si="15"/>
        <v>1092</v>
      </c>
      <c r="I155" s="35">
        <f>VLOOKUP($C155,[1]IE!$B$5:$AC$216,27,0)</f>
        <v>1006</v>
      </c>
      <c r="J155" s="35">
        <f>VLOOKUP($C155,[1]IE!$B$5:$AC$216,28,0)</f>
        <v>86</v>
      </c>
      <c r="K155" s="109">
        <f t="shared" si="16"/>
        <v>3</v>
      </c>
      <c r="L155" s="152">
        <f t="shared" si="17"/>
        <v>2.9910269192422734E-3</v>
      </c>
      <c r="M155" s="109">
        <f>+J155-G155</f>
        <v>6</v>
      </c>
      <c r="N155" s="135">
        <f>+M155/G155</f>
        <v>7.4999999999999997E-2</v>
      </c>
      <c r="O155" s="124">
        <f t="shared" si="18"/>
        <v>9</v>
      </c>
      <c r="P155" s="103">
        <f t="shared" si="19"/>
        <v>8.3102493074792248E-3</v>
      </c>
      <c r="Q155" s="181"/>
      <c r="R155" s="34">
        <v>1096</v>
      </c>
      <c r="S155" s="126">
        <f t="shared" si="20"/>
        <v>-4</v>
      </c>
    </row>
    <row r="156" spans="1:19" ht="30.95" customHeight="1" x14ac:dyDescent="0.25">
      <c r="A156" s="37">
        <v>199</v>
      </c>
      <c r="B156" s="97" t="s">
        <v>239</v>
      </c>
      <c r="C156" s="99">
        <v>173770000019</v>
      </c>
      <c r="D156" s="98" t="s">
        <v>240</v>
      </c>
      <c r="E156" s="34">
        <f t="shared" si="14"/>
        <v>568</v>
      </c>
      <c r="F156" s="35">
        <v>568</v>
      </c>
      <c r="G156" s="36">
        <v>0</v>
      </c>
      <c r="H156" s="34">
        <f t="shared" si="15"/>
        <v>570</v>
      </c>
      <c r="I156" s="35">
        <f>VLOOKUP($C156,[1]IE!$B$5:$AC$216,27,0)</f>
        <v>570</v>
      </c>
      <c r="J156" s="35">
        <f>VLOOKUP($C156,[1]IE!$B$5:$AC$216,28,0)</f>
        <v>0</v>
      </c>
      <c r="K156" s="109">
        <f t="shared" si="16"/>
        <v>2</v>
      </c>
      <c r="L156" s="152">
        <f t="shared" si="17"/>
        <v>3.5211267605633804E-3</v>
      </c>
      <c r="M156" s="109"/>
      <c r="N156" s="119"/>
      <c r="O156" s="124">
        <f t="shared" si="18"/>
        <v>2</v>
      </c>
      <c r="P156" s="103">
        <f t="shared" si="19"/>
        <v>3.5211267605633804E-3</v>
      </c>
      <c r="Q156" s="181"/>
      <c r="R156" s="34">
        <v>571</v>
      </c>
      <c r="S156" s="126">
        <f t="shared" si="20"/>
        <v>-1</v>
      </c>
    </row>
    <row r="157" spans="1:19" ht="30.95" customHeight="1" x14ac:dyDescent="0.25">
      <c r="A157" s="37">
        <v>194</v>
      </c>
      <c r="B157" s="97" t="s">
        <v>230</v>
      </c>
      <c r="C157" s="99">
        <v>273678000198</v>
      </c>
      <c r="D157" s="98" t="s">
        <v>233</v>
      </c>
      <c r="E157" s="34">
        <f t="shared" si="14"/>
        <v>242</v>
      </c>
      <c r="F157" s="35">
        <v>242</v>
      </c>
      <c r="G157" s="36">
        <v>0</v>
      </c>
      <c r="H157" s="34">
        <f t="shared" si="15"/>
        <v>243</v>
      </c>
      <c r="I157" s="35">
        <f>VLOOKUP($C157,[1]IE!$B$5:$AC$216,27,0)</f>
        <v>243</v>
      </c>
      <c r="J157" s="35">
        <f>VLOOKUP($C157,[1]IE!$B$5:$AC$216,28,0)</f>
        <v>0</v>
      </c>
      <c r="K157" s="109">
        <f t="shared" si="16"/>
        <v>1</v>
      </c>
      <c r="L157" s="152">
        <f t="shared" si="17"/>
        <v>4.1322314049586778E-3</v>
      </c>
      <c r="M157" s="109"/>
      <c r="N157" s="119"/>
      <c r="O157" s="124">
        <f t="shared" si="18"/>
        <v>1</v>
      </c>
      <c r="P157" s="103">
        <f t="shared" si="19"/>
        <v>4.1322314049586778E-3</v>
      </c>
      <c r="Q157" s="181"/>
      <c r="R157" s="34">
        <v>243</v>
      </c>
      <c r="S157" s="126">
        <f t="shared" si="20"/>
        <v>0</v>
      </c>
    </row>
    <row r="158" spans="1:19" ht="30.95" customHeight="1" x14ac:dyDescent="0.25">
      <c r="A158" s="37">
        <v>84</v>
      </c>
      <c r="B158" s="97" t="s">
        <v>102</v>
      </c>
      <c r="C158" s="99">
        <v>273283001331</v>
      </c>
      <c r="D158" s="98" t="s">
        <v>109</v>
      </c>
      <c r="E158" s="34">
        <f t="shared" si="14"/>
        <v>635</v>
      </c>
      <c r="F158" s="35">
        <v>635</v>
      </c>
      <c r="G158" s="36">
        <v>0</v>
      </c>
      <c r="H158" s="34">
        <f t="shared" si="15"/>
        <v>638</v>
      </c>
      <c r="I158" s="35">
        <f>VLOOKUP($C158,[1]IE!$B$5:$AC$216,27,0)</f>
        <v>638</v>
      </c>
      <c r="J158" s="35">
        <f>VLOOKUP($C158,[1]IE!$B$5:$AC$216,28,0)</f>
        <v>0</v>
      </c>
      <c r="K158" s="109">
        <f t="shared" si="16"/>
        <v>3</v>
      </c>
      <c r="L158" s="152">
        <f t="shared" si="17"/>
        <v>4.7244094488188976E-3</v>
      </c>
      <c r="M158" s="109"/>
      <c r="N158" s="119"/>
      <c r="O158" s="124">
        <f t="shared" si="18"/>
        <v>3</v>
      </c>
      <c r="P158" s="137">
        <f t="shared" si="19"/>
        <v>4.7244094488188976E-3</v>
      </c>
      <c r="Q158" s="181"/>
      <c r="R158" s="34">
        <v>638</v>
      </c>
      <c r="S158" s="126">
        <f t="shared" si="20"/>
        <v>0</v>
      </c>
    </row>
    <row r="159" spans="1:19" ht="30.95" customHeight="1" x14ac:dyDescent="0.25">
      <c r="A159" s="37">
        <v>162</v>
      </c>
      <c r="B159" s="97" t="s">
        <v>196</v>
      </c>
      <c r="C159" s="99">
        <v>173585000100</v>
      </c>
      <c r="D159" s="98" t="s">
        <v>197</v>
      </c>
      <c r="E159" s="34">
        <f t="shared" si="14"/>
        <v>2191</v>
      </c>
      <c r="F159" s="35">
        <v>2051</v>
      </c>
      <c r="G159" s="36">
        <v>140</v>
      </c>
      <c r="H159" s="34">
        <f t="shared" si="15"/>
        <v>2229</v>
      </c>
      <c r="I159" s="35">
        <f>VLOOKUP($C159,[1]IE!$B$5:$AC$216,27,0)</f>
        <v>2063</v>
      </c>
      <c r="J159" s="35">
        <f>VLOOKUP($C159,[1]IE!$B$5:$AC$216,28,0)</f>
        <v>166</v>
      </c>
      <c r="K159" s="109">
        <f t="shared" si="16"/>
        <v>12</v>
      </c>
      <c r="L159" s="152">
        <f t="shared" si="17"/>
        <v>5.8508044856167727E-3</v>
      </c>
      <c r="M159" s="109">
        <f>+J159-G159</f>
        <v>26</v>
      </c>
      <c r="N159" s="135">
        <f>+M159/G159</f>
        <v>0.18571428571428572</v>
      </c>
      <c r="O159" s="124">
        <f t="shared" si="18"/>
        <v>38</v>
      </c>
      <c r="P159" s="137">
        <f t="shared" si="19"/>
        <v>1.7343678685531719E-2</v>
      </c>
      <c r="Q159" s="181"/>
      <c r="R159" s="34">
        <v>2212</v>
      </c>
      <c r="S159" s="126">
        <f t="shared" si="20"/>
        <v>17</v>
      </c>
    </row>
    <row r="160" spans="1:19" ht="30.95" customHeight="1" x14ac:dyDescent="0.2">
      <c r="A160" s="37">
        <v>200</v>
      </c>
      <c r="B160" s="97" t="s">
        <v>241</v>
      </c>
      <c r="C160" s="190">
        <v>173854000014</v>
      </c>
      <c r="D160" s="98" t="s">
        <v>242</v>
      </c>
      <c r="E160" s="34">
        <f t="shared" si="14"/>
        <v>661</v>
      </c>
      <c r="F160" s="35">
        <v>661</v>
      </c>
      <c r="G160" s="36">
        <v>0</v>
      </c>
      <c r="H160" s="34">
        <f t="shared" si="15"/>
        <v>665</v>
      </c>
      <c r="I160" s="35">
        <f>VLOOKUP($C160,[1]IE!$B$5:$AC$216,27,0)</f>
        <v>665</v>
      </c>
      <c r="J160" s="35">
        <f>VLOOKUP($C160,[1]IE!$B$5:$AC$216,28,0)</f>
        <v>0</v>
      </c>
      <c r="K160" s="109">
        <f t="shared" si="16"/>
        <v>4</v>
      </c>
      <c r="L160" s="152">
        <f t="shared" si="17"/>
        <v>6.0514372163388806E-3</v>
      </c>
      <c r="M160" s="109"/>
      <c r="N160" s="119"/>
      <c r="O160" s="124">
        <f t="shared" si="18"/>
        <v>4</v>
      </c>
      <c r="P160" s="103">
        <f t="shared" si="19"/>
        <v>6.0514372163388806E-3</v>
      </c>
      <c r="Q160" s="181"/>
      <c r="R160" s="34">
        <v>664</v>
      </c>
      <c r="S160" s="126">
        <f t="shared" si="20"/>
        <v>1</v>
      </c>
    </row>
    <row r="161" spans="1:19" ht="30.95" customHeight="1" x14ac:dyDescent="0.25">
      <c r="A161" s="37">
        <v>145</v>
      </c>
      <c r="B161" s="97" t="s">
        <v>170</v>
      </c>
      <c r="C161" s="99">
        <v>273504002183</v>
      </c>
      <c r="D161" s="98" t="s">
        <v>177</v>
      </c>
      <c r="E161" s="34">
        <f t="shared" si="14"/>
        <v>1548</v>
      </c>
      <c r="F161" s="35">
        <v>1548</v>
      </c>
      <c r="G161" s="36">
        <v>0</v>
      </c>
      <c r="H161" s="34">
        <f t="shared" si="15"/>
        <v>1598</v>
      </c>
      <c r="I161" s="35">
        <f>VLOOKUP($C161,[1]IE!$B$5:$AC$216,27,0)</f>
        <v>1558</v>
      </c>
      <c r="J161" s="35">
        <f>VLOOKUP($C161,[1]IE!$B$5:$AC$216,28,0)</f>
        <v>40</v>
      </c>
      <c r="K161" s="109">
        <f t="shared" si="16"/>
        <v>10</v>
      </c>
      <c r="L161" s="152">
        <f t="shared" si="17"/>
        <v>6.4599483204134363E-3</v>
      </c>
      <c r="M161" s="109">
        <f>+J161-G161</f>
        <v>40</v>
      </c>
      <c r="N161" s="119"/>
      <c r="O161" s="124">
        <f t="shared" si="18"/>
        <v>50</v>
      </c>
      <c r="P161" s="103">
        <f t="shared" si="19"/>
        <v>3.2299741602067181E-2</v>
      </c>
      <c r="Q161" s="181"/>
      <c r="R161" s="34">
        <v>1598</v>
      </c>
      <c r="S161" s="126">
        <f t="shared" si="20"/>
        <v>0</v>
      </c>
    </row>
    <row r="162" spans="1:19" ht="30.95" customHeight="1" x14ac:dyDescent="0.25">
      <c r="A162" s="37">
        <v>31</v>
      </c>
      <c r="B162" s="97" t="s">
        <v>49</v>
      </c>
      <c r="C162" s="99">
        <v>173168000121</v>
      </c>
      <c r="D162" s="98" t="s">
        <v>52</v>
      </c>
      <c r="E162" s="34">
        <f t="shared" si="14"/>
        <v>2277</v>
      </c>
      <c r="F162" s="35">
        <v>2099</v>
      </c>
      <c r="G162" s="36">
        <v>178</v>
      </c>
      <c r="H162" s="34">
        <f t="shared" si="15"/>
        <v>2338</v>
      </c>
      <c r="I162" s="35">
        <f>VLOOKUP($C162,[1]IE!$B$5:$AC$216,27,0)</f>
        <v>2114</v>
      </c>
      <c r="J162" s="35">
        <f>VLOOKUP($C162,[1]IE!$B$5:$AC$216,28,0)</f>
        <v>224</v>
      </c>
      <c r="K162" s="109">
        <f t="shared" si="16"/>
        <v>15</v>
      </c>
      <c r="L162" s="152">
        <f t="shared" si="17"/>
        <v>7.146260123868509E-3</v>
      </c>
      <c r="M162" s="109">
        <f>+J162-G162</f>
        <v>46</v>
      </c>
      <c r="N162" s="135">
        <f>+M162/G162</f>
        <v>0.25842696629213485</v>
      </c>
      <c r="O162" s="124">
        <f t="shared" si="18"/>
        <v>61</v>
      </c>
      <c r="P162" s="103">
        <f t="shared" si="19"/>
        <v>2.678963548528766E-2</v>
      </c>
      <c r="Q162" s="181"/>
      <c r="R162" s="34">
        <v>2336</v>
      </c>
      <c r="S162" s="126">
        <f t="shared" si="20"/>
        <v>2</v>
      </c>
    </row>
    <row r="163" spans="1:19" ht="30.95" customHeight="1" x14ac:dyDescent="0.25">
      <c r="A163" s="37">
        <v>85</v>
      </c>
      <c r="B163" s="97" t="s">
        <v>110</v>
      </c>
      <c r="C163" s="99">
        <v>173319000072</v>
      </c>
      <c r="D163" s="98" t="s">
        <v>111</v>
      </c>
      <c r="E163" s="34">
        <f t="shared" si="14"/>
        <v>1843</v>
      </c>
      <c r="F163" s="35">
        <v>1843</v>
      </c>
      <c r="G163" s="36">
        <v>0</v>
      </c>
      <c r="H163" s="34">
        <f t="shared" si="15"/>
        <v>1857</v>
      </c>
      <c r="I163" s="35">
        <f>VLOOKUP($C163,[1]IE!$B$5:$AC$216,27,0)</f>
        <v>1857</v>
      </c>
      <c r="J163" s="35">
        <f>VLOOKUP($C163,[1]IE!$B$5:$AC$216,28,0)</f>
        <v>0</v>
      </c>
      <c r="K163" s="109">
        <f t="shared" si="16"/>
        <v>14</v>
      </c>
      <c r="L163" s="152">
        <f t="shared" si="17"/>
        <v>7.5963103635377106E-3</v>
      </c>
      <c r="M163" s="109"/>
      <c r="N163" s="119"/>
      <c r="O163" s="124">
        <f t="shared" si="18"/>
        <v>14</v>
      </c>
      <c r="P163" s="103">
        <f t="shared" si="19"/>
        <v>7.5963103635377106E-3</v>
      </c>
      <c r="Q163" s="181"/>
      <c r="R163" s="34">
        <v>1861</v>
      </c>
      <c r="S163" s="126">
        <f t="shared" si="20"/>
        <v>-4</v>
      </c>
    </row>
    <row r="164" spans="1:19" ht="30.95" customHeight="1" x14ac:dyDescent="0.25">
      <c r="A164" s="37">
        <v>101</v>
      </c>
      <c r="B164" s="97" t="s">
        <v>127</v>
      </c>
      <c r="C164" s="99">
        <v>173352000037</v>
      </c>
      <c r="D164" s="98" t="s">
        <v>128</v>
      </c>
      <c r="E164" s="34">
        <f t="shared" si="14"/>
        <v>914</v>
      </c>
      <c r="F164" s="35">
        <v>914</v>
      </c>
      <c r="G164" s="36">
        <v>0</v>
      </c>
      <c r="H164" s="34">
        <f t="shared" si="15"/>
        <v>923</v>
      </c>
      <c r="I164" s="35">
        <f>VLOOKUP($C164,[1]IE!$B$5:$AC$216,27,0)</f>
        <v>923</v>
      </c>
      <c r="J164" s="35">
        <f>VLOOKUP($C164,[1]IE!$B$5:$AC$216,28,0)</f>
        <v>0</v>
      </c>
      <c r="K164" s="109">
        <f t="shared" si="16"/>
        <v>9</v>
      </c>
      <c r="L164" s="152">
        <f t="shared" si="17"/>
        <v>9.8468271334792128E-3</v>
      </c>
      <c r="M164" s="109"/>
      <c r="N164" s="119"/>
      <c r="O164" s="124">
        <f t="shared" si="18"/>
        <v>9</v>
      </c>
      <c r="P164" s="137">
        <f t="shared" si="19"/>
        <v>9.8468271334792128E-3</v>
      </c>
      <c r="Q164" s="181"/>
      <c r="R164" s="34">
        <v>928</v>
      </c>
      <c r="S164" s="126">
        <f t="shared" si="20"/>
        <v>-5</v>
      </c>
    </row>
    <row r="165" spans="1:19" ht="30.95" customHeight="1" x14ac:dyDescent="0.25">
      <c r="A165" s="37">
        <v>29</v>
      </c>
      <c r="B165" s="97" t="s">
        <v>49</v>
      </c>
      <c r="C165" s="99">
        <v>173168000105</v>
      </c>
      <c r="D165" s="98" t="s">
        <v>50</v>
      </c>
      <c r="E165" s="34">
        <f t="shared" si="14"/>
        <v>1562</v>
      </c>
      <c r="F165" s="35">
        <v>1297</v>
      </c>
      <c r="G165" s="36">
        <v>265</v>
      </c>
      <c r="H165" s="34">
        <f t="shared" si="15"/>
        <v>1579</v>
      </c>
      <c r="I165" s="35">
        <f>VLOOKUP($C165,[1]IE!$B$5:$AC$216,27,0)</f>
        <v>1310</v>
      </c>
      <c r="J165" s="35">
        <f>VLOOKUP($C165,[1]IE!$B$5:$AC$216,28,0)</f>
        <v>269</v>
      </c>
      <c r="K165" s="109">
        <f t="shared" si="16"/>
        <v>13</v>
      </c>
      <c r="L165" s="152">
        <f t="shared" si="17"/>
        <v>1.0023130300693909E-2</v>
      </c>
      <c r="M165" s="109">
        <f>+J165-G165</f>
        <v>4</v>
      </c>
      <c r="N165" s="135">
        <f>+M165/G165</f>
        <v>1.509433962264151E-2</v>
      </c>
      <c r="O165" s="124">
        <f t="shared" si="18"/>
        <v>17</v>
      </c>
      <c r="P165" s="103">
        <f t="shared" si="19"/>
        <v>1.088348271446863E-2</v>
      </c>
      <c r="Q165" s="181"/>
      <c r="R165" s="34">
        <v>1590</v>
      </c>
      <c r="S165" s="126">
        <f t="shared" si="20"/>
        <v>-11</v>
      </c>
    </row>
    <row r="166" spans="1:19" ht="30.95" customHeight="1" x14ac:dyDescent="0.25">
      <c r="A166" s="37">
        <v>90</v>
      </c>
      <c r="B166" s="97" t="s">
        <v>110</v>
      </c>
      <c r="C166" s="99">
        <v>273319000859</v>
      </c>
      <c r="D166" s="98" t="s">
        <v>116</v>
      </c>
      <c r="E166" s="34">
        <f t="shared" si="14"/>
        <v>296</v>
      </c>
      <c r="F166" s="35">
        <v>296</v>
      </c>
      <c r="G166" s="36">
        <v>0</v>
      </c>
      <c r="H166" s="34">
        <f t="shared" si="15"/>
        <v>299</v>
      </c>
      <c r="I166" s="35">
        <f>VLOOKUP($C166,[1]IE!$B$5:$AC$216,27,0)</f>
        <v>299</v>
      </c>
      <c r="J166" s="35">
        <f>VLOOKUP($C166,[1]IE!$B$5:$AC$216,28,0)</f>
        <v>0</v>
      </c>
      <c r="K166" s="109">
        <f t="shared" si="16"/>
        <v>3</v>
      </c>
      <c r="L166" s="152">
        <f t="shared" si="17"/>
        <v>1.0135135135135136E-2</v>
      </c>
      <c r="M166" s="109"/>
      <c r="N166" s="119"/>
      <c r="O166" s="124">
        <f t="shared" si="18"/>
        <v>3</v>
      </c>
      <c r="P166" s="103">
        <f t="shared" si="19"/>
        <v>1.0135135135135136E-2</v>
      </c>
      <c r="Q166" s="181"/>
      <c r="R166" s="34">
        <v>299</v>
      </c>
      <c r="S166" s="126">
        <f t="shared" si="20"/>
        <v>0</v>
      </c>
    </row>
    <row r="167" spans="1:19" ht="30.95" customHeight="1" x14ac:dyDescent="0.25">
      <c r="A167" s="37">
        <v>207</v>
      </c>
      <c r="B167" s="97" t="s">
        <v>249</v>
      </c>
      <c r="C167" s="99">
        <v>173870000512</v>
      </c>
      <c r="D167" s="98" t="s">
        <v>250</v>
      </c>
      <c r="E167" s="34">
        <f t="shared" si="14"/>
        <v>647</v>
      </c>
      <c r="F167" s="35">
        <v>647</v>
      </c>
      <c r="G167" s="36">
        <v>0</v>
      </c>
      <c r="H167" s="34">
        <f t="shared" si="15"/>
        <v>654</v>
      </c>
      <c r="I167" s="35">
        <f>VLOOKUP($C167,[1]IE!$B$5:$AC$216,27,0)</f>
        <v>654</v>
      </c>
      <c r="J167" s="35">
        <f>VLOOKUP($C167,[1]IE!$B$5:$AC$216,28,0)</f>
        <v>0</v>
      </c>
      <c r="K167" s="109">
        <f t="shared" si="16"/>
        <v>7</v>
      </c>
      <c r="L167" s="152">
        <f t="shared" si="17"/>
        <v>1.0819165378670788E-2</v>
      </c>
      <c r="M167" s="109"/>
      <c r="N167" s="119"/>
      <c r="O167" s="124">
        <f t="shared" si="18"/>
        <v>7</v>
      </c>
      <c r="P167" s="103">
        <f t="shared" si="19"/>
        <v>1.0819165378670788E-2</v>
      </c>
      <c r="Q167" s="181"/>
      <c r="R167" s="34">
        <v>656</v>
      </c>
      <c r="S167" s="126">
        <f t="shared" si="20"/>
        <v>-2</v>
      </c>
    </row>
    <row r="168" spans="1:19" ht="30.95" customHeight="1" x14ac:dyDescent="0.25">
      <c r="A168" s="37">
        <v>158</v>
      </c>
      <c r="B168" s="97" t="s">
        <v>185</v>
      </c>
      <c r="C168" s="99">
        <v>273555000924</v>
      </c>
      <c r="D168" s="98" t="s">
        <v>191</v>
      </c>
      <c r="E168" s="34">
        <f t="shared" si="14"/>
        <v>1062</v>
      </c>
      <c r="F168" s="35">
        <v>932</v>
      </c>
      <c r="G168" s="36">
        <v>130</v>
      </c>
      <c r="H168" s="34">
        <f t="shared" si="15"/>
        <v>1057</v>
      </c>
      <c r="I168" s="35">
        <f>VLOOKUP($C168,[1]IE!$B$5:$AC$216,27,0)</f>
        <v>943</v>
      </c>
      <c r="J168" s="35">
        <f>VLOOKUP($C168,[1]IE!$B$5:$AC$216,28,0)</f>
        <v>114</v>
      </c>
      <c r="K168" s="109">
        <f t="shared" si="16"/>
        <v>11</v>
      </c>
      <c r="L168" s="152">
        <f t="shared" si="17"/>
        <v>1.1802575107296138E-2</v>
      </c>
      <c r="M168" s="109">
        <f>+J168-G168</f>
        <v>-16</v>
      </c>
      <c r="N168" s="185">
        <f>+M168/G168</f>
        <v>-0.12307692307692308</v>
      </c>
      <c r="O168" s="124">
        <f t="shared" si="18"/>
        <v>-5</v>
      </c>
      <c r="P168" s="112">
        <f t="shared" si="19"/>
        <v>-4.7080979284369112E-3</v>
      </c>
      <c r="Q168" s="181"/>
      <c r="R168" s="34">
        <v>1058</v>
      </c>
      <c r="S168" s="126">
        <f t="shared" si="20"/>
        <v>-1</v>
      </c>
    </row>
    <row r="169" spans="1:19" ht="30.95" customHeight="1" x14ac:dyDescent="0.25">
      <c r="A169" s="37">
        <v>21</v>
      </c>
      <c r="B169" s="97" t="s">
        <v>39</v>
      </c>
      <c r="C169" s="99">
        <v>173124000817</v>
      </c>
      <c r="D169" s="98" t="s">
        <v>41</v>
      </c>
      <c r="E169" s="34">
        <f t="shared" si="14"/>
        <v>1054</v>
      </c>
      <c r="F169" s="35">
        <v>1054</v>
      </c>
      <c r="G169" s="36">
        <v>0</v>
      </c>
      <c r="H169" s="34">
        <f t="shared" si="15"/>
        <v>1067</v>
      </c>
      <c r="I169" s="35">
        <f>VLOOKUP($C169,[1]IE!$B$5:$AC$216,27,0)</f>
        <v>1067</v>
      </c>
      <c r="J169" s="35">
        <f>VLOOKUP($C169,[1]IE!$B$5:$AC$216,28,0)</f>
        <v>0</v>
      </c>
      <c r="K169" s="109">
        <f t="shared" si="16"/>
        <v>13</v>
      </c>
      <c r="L169" s="152">
        <f t="shared" si="17"/>
        <v>1.2333965844402278E-2</v>
      </c>
      <c r="M169" s="109"/>
      <c r="N169" s="119"/>
      <c r="O169" s="124">
        <f t="shared" si="18"/>
        <v>13</v>
      </c>
      <c r="P169" s="103">
        <f t="shared" si="19"/>
        <v>1.2333965844402278E-2</v>
      </c>
      <c r="Q169" s="181"/>
      <c r="R169" s="34">
        <v>1068</v>
      </c>
      <c r="S169" s="126">
        <f t="shared" si="20"/>
        <v>-1</v>
      </c>
    </row>
    <row r="170" spans="1:19" ht="30.95" customHeight="1" x14ac:dyDescent="0.25">
      <c r="A170" s="37">
        <v>55</v>
      </c>
      <c r="B170" s="97" t="s">
        <v>74</v>
      </c>
      <c r="C170" s="99">
        <v>273226001171</v>
      </c>
      <c r="D170" s="98" t="s">
        <v>77</v>
      </c>
      <c r="E170" s="34">
        <f t="shared" si="14"/>
        <v>581</v>
      </c>
      <c r="F170" s="35">
        <v>564</v>
      </c>
      <c r="G170" s="36">
        <v>17</v>
      </c>
      <c r="H170" s="34">
        <f t="shared" si="15"/>
        <v>595</v>
      </c>
      <c r="I170" s="35">
        <f>VLOOKUP($C170,[1]IE!$B$5:$AC$216,27,0)</f>
        <v>571</v>
      </c>
      <c r="J170" s="35">
        <f>VLOOKUP($C170,[1]IE!$B$5:$AC$216,28,0)</f>
        <v>24</v>
      </c>
      <c r="K170" s="109">
        <f t="shared" si="16"/>
        <v>7</v>
      </c>
      <c r="L170" s="152">
        <f t="shared" si="17"/>
        <v>1.2411347517730497E-2</v>
      </c>
      <c r="M170" s="109">
        <f>+J170-G170</f>
        <v>7</v>
      </c>
      <c r="N170" s="135">
        <f>+M170/G170</f>
        <v>0.41176470588235292</v>
      </c>
      <c r="O170" s="124">
        <f t="shared" si="18"/>
        <v>14</v>
      </c>
      <c r="P170" s="137">
        <f t="shared" si="19"/>
        <v>2.4096385542168676E-2</v>
      </c>
      <c r="Q170" s="181"/>
      <c r="R170" s="34">
        <v>595</v>
      </c>
      <c r="S170" s="126">
        <f t="shared" si="20"/>
        <v>0</v>
      </c>
    </row>
    <row r="171" spans="1:19" ht="30.95" customHeight="1" x14ac:dyDescent="0.25">
      <c r="A171" s="37">
        <v>150</v>
      </c>
      <c r="B171" s="97" t="s">
        <v>182</v>
      </c>
      <c r="C171" s="99">
        <v>273547000192</v>
      </c>
      <c r="D171" s="98" t="s">
        <v>184</v>
      </c>
      <c r="E171" s="34">
        <f t="shared" si="14"/>
        <v>474</v>
      </c>
      <c r="F171" s="35">
        <v>474</v>
      </c>
      <c r="G171" s="36">
        <v>0</v>
      </c>
      <c r="H171" s="34">
        <f t="shared" si="15"/>
        <v>480</v>
      </c>
      <c r="I171" s="35">
        <f>VLOOKUP($C171,[1]IE!$B$5:$AC$216,27,0)</f>
        <v>480</v>
      </c>
      <c r="J171" s="35">
        <f>VLOOKUP($C171,[1]IE!$B$5:$AC$216,28,0)</f>
        <v>0</v>
      </c>
      <c r="K171" s="109">
        <f t="shared" si="16"/>
        <v>6</v>
      </c>
      <c r="L171" s="152">
        <f t="shared" si="17"/>
        <v>1.2658227848101266E-2</v>
      </c>
      <c r="M171" s="109"/>
      <c r="N171" s="119"/>
      <c r="O171" s="124">
        <f t="shared" si="18"/>
        <v>6</v>
      </c>
      <c r="P171" s="103">
        <f t="shared" si="19"/>
        <v>1.2658227848101266E-2</v>
      </c>
      <c r="Q171" s="181"/>
      <c r="R171" s="34">
        <v>480</v>
      </c>
      <c r="S171" s="126">
        <f t="shared" si="20"/>
        <v>0</v>
      </c>
    </row>
    <row r="172" spans="1:19" ht="30.95" customHeight="1" x14ac:dyDescent="0.25">
      <c r="A172" s="37">
        <v>193</v>
      </c>
      <c r="B172" s="97" t="s">
        <v>230</v>
      </c>
      <c r="C172" s="99">
        <v>273678000040</v>
      </c>
      <c r="D172" s="98" t="s">
        <v>232</v>
      </c>
      <c r="E172" s="34">
        <f t="shared" si="14"/>
        <v>679</v>
      </c>
      <c r="F172" s="35">
        <v>679</v>
      </c>
      <c r="G172" s="36">
        <v>0</v>
      </c>
      <c r="H172" s="34">
        <f t="shared" si="15"/>
        <v>689</v>
      </c>
      <c r="I172" s="35">
        <f>VLOOKUP($C172,[1]IE!$B$5:$AC$216,27,0)</f>
        <v>689</v>
      </c>
      <c r="J172" s="35">
        <f>VLOOKUP($C172,[1]IE!$B$5:$AC$216,28,0)</f>
        <v>0</v>
      </c>
      <c r="K172" s="109">
        <f t="shared" si="16"/>
        <v>10</v>
      </c>
      <c r="L172" s="152">
        <f t="shared" si="17"/>
        <v>1.4727540500736377E-2</v>
      </c>
      <c r="M172" s="109"/>
      <c r="N172" s="119"/>
      <c r="O172" s="124">
        <f t="shared" si="18"/>
        <v>10</v>
      </c>
      <c r="P172" s="103">
        <f t="shared" si="19"/>
        <v>1.4727540500736377E-2</v>
      </c>
      <c r="Q172" s="181"/>
      <c r="R172" s="34">
        <v>690</v>
      </c>
      <c r="S172" s="126">
        <f t="shared" si="20"/>
        <v>-1</v>
      </c>
    </row>
    <row r="173" spans="1:19" ht="30.95" customHeight="1" x14ac:dyDescent="0.25">
      <c r="A173" s="37">
        <v>159</v>
      </c>
      <c r="B173" s="97" t="s">
        <v>192</v>
      </c>
      <c r="C173" s="99">
        <v>173563000017</v>
      </c>
      <c r="D173" s="98" t="s">
        <v>193</v>
      </c>
      <c r="E173" s="34">
        <f t="shared" si="14"/>
        <v>1081</v>
      </c>
      <c r="F173" s="35">
        <v>1050</v>
      </c>
      <c r="G173" s="36">
        <v>31</v>
      </c>
      <c r="H173" s="34">
        <f t="shared" si="15"/>
        <v>1113</v>
      </c>
      <c r="I173" s="35">
        <f>VLOOKUP($C173,[1]IE!$B$5:$AC$216,27,0)</f>
        <v>1066</v>
      </c>
      <c r="J173" s="35">
        <f>VLOOKUP($C173,[1]IE!$B$5:$AC$216,28,0)</f>
        <v>47</v>
      </c>
      <c r="K173" s="109">
        <f t="shared" si="16"/>
        <v>16</v>
      </c>
      <c r="L173" s="152">
        <f t="shared" si="17"/>
        <v>1.5238095238095238E-2</v>
      </c>
      <c r="M173" s="109">
        <f>+J173-G173</f>
        <v>16</v>
      </c>
      <c r="N173" s="135">
        <f>+M173/G173</f>
        <v>0.5161290322580645</v>
      </c>
      <c r="O173" s="124">
        <f t="shared" si="18"/>
        <v>32</v>
      </c>
      <c r="P173" s="103">
        <f t="shared" si="19"/>
        <v>2.960222016651249E-2</v>
      </c>
      <c r="Q173" s="181"/>
      <c r="R173" s="34">
        <v>1113</v>
      </c>
      <c r="S173" s="126">
        <f t="shared" si="20"/>
        <v>0</v>
      </c>
    </row>
    <row r="174" spans="1:19" ht="30.95" customHeight="1" x14ac:dyDescent="0.25">
      <c r="A174" s="37">
        <v>125</v>
      </c>
      <c r="B174" s="97" t="s">
        <v>151</v>
      </c>
      <c r="C174" s="99">
        <v>173443000277</v>
      </c>
      <c r="D174" s="98" t="s">
        <v>154</v>
      </c>
      <c r="E174" s="34">
        <f t="shared" si="14"/>
        <v>1689</v>
      </c>
      <c r="F174" s="35">
        <v>1423</v>
      </c>
      <c r="G174" s="36">
        <v>266</v>
      </c>
      <c r="H174" s="34">
        <f t="shared" si="15"/>
        <v>1685</v>
      </c>
      <c r="I174" s="35">
        <f>VLOOKUP($C174,[1]IE!$B$5:$AC$216,27,0)</f>
        <v>1445</v>
      </c>
      <c r="J174" s="35">
        <f>VLOOKUP($C174,[1]IE!$B$5:$AC$216,28,0)</f>
        <v>240</v>
      </c>
      <c r="K174" s="109">
        <f t="shared" si="16"/>
        <v>22</v>
      </c>
      <c r="L174" s="152">
        <f t="shared" si="17"/>
        <v>1.5460295151089248E-2</v>
      </c>
      <c r="M174" s="109">
        <f>+J174-G174</f>
        <v>-26</v>
      </c>
      <c r="N174" s="185">
        <f>+M174/G174</f>
        <v>-9.7744360902255634E-2</v>
      </c>
      <c r="O174" s="124">
        <f t="shared" si="18"/>
        <v>-4</v>
      </c>
      <c r="P174" s="112">
        <f t="shared" si="19"/>
        <v>-2.368265245707519E-3</v>
      </c>
      <c r="Q174" s="181"/>
      <c r="R174" s="34">
        <v>1702</v>
      </c>
      <c r="S174" s="126">
        <f t="shared" si="20"/>
        <v>-17</v>
      </c>
    </row>
    <row r="175" spans="1:19" ht="30.95" customHeight="1" x14ac:dyDescent="0.25">
      <c r="A175" s="37">
        <v>82</v>
      </c>
      <c r="B175" s="97" t="s">
        <v>102</v>
      </c>
      <c r="C175" s="99">
        <v>273283000326</v>
      </c>
      <c r="D175" s="98" t="s">
        <v>107</v>
      </c>
      <c r="E175" s="34">
        <f t="shared" si="14"/>
        <v>296</v>
      </c>
      <c r="F175" s="35">
        <v>296</v>
      </c>
      <c r="G175" s="36">
        <v>0</v>
      </c>
      <c r="H175" s="34">
        <f t="shared" si="15"/>
        <v>301</v>
      </c>
      <c r="I175" s="35">
        <f>VLOOKUP($C175,[1]IE!$B$5:$AC$216,27,0)</f>
        <v>301</v>
      </c>
      <c r="J175" s="35">
        <f>VLOOKUP($C175,[1]IE!$B$5:$AC$216,28,0)</f>
        <v>0</v>
      </c>
      <c r="K175" s="109">
        <f t="shared" si="16"/>
        <v>5</v>
      </c>
      <c r="L175" s="152">
        <f t="shared" si="17"/>
        <v>1.6891891891891893E-2</v>
      </c>
      <c r="M175" s="109"/>
      <c r="N175" s="119"/>
      <c r="O175" s="124">
        <f t="shared" si="18"/>
        <v>5</v>
      </c>
      <c r="P175" s="103">
        <f t="shared" si="19"/>
        <v>1.6891891891891893E-2</v>
      </c>
      <c r="Q175" s="181"/>
      <c r="R175" s="34">
        <v>300</v>
      </c>
      <c r="S175" s="126">
        <f t="shared" si="20"/>
        <v>1</v>
      </c>
    </row>
    <row r="176" spans="1:19" ht="30.95" customHeight="1" x14ac:dyDescent="0.25">
      <c r="A176" s="37">
        <v>196</v>
      </c>
      <c r="B176" s="97" t="s">
        <v>235</v>
      </c>
      <c r="C176" s="99">
        <v>173686000020</v>
      </c>
      <c r="D176" s="98" t="s">
        <v>236</v>
      </c>
      <c r="E176" s="34">
        <f t="shared" si="14"/>
        <v>687</v>
      </c>
      <c r="F176" s="35">
        <v>614</v>
      </c>
      <c r="G176" s="36">
        <v>73</v>
      </c>
      <c r="H176" s="34">
        <f t="shared" si="15"/>
        <v>710</v>
      </c>
      <c r="I176" s="35">
        <f>VLOOKUP($C176,[1]IE!$B$5:$AC$216,27,0)</f>
        <v>625</v>
      </c>
      <c r="J176" s="35">
        <f>VLOOKUP($C176,[1]IE!$B$5:$AC$216,28,0)</f>
        <v>85</v>
      </c>
      <c r="K176" s="109">
        <f t="shared" si="16"/>
        <v>11</v>
      </c>
      <c r="L176" s="152">
        <f t="shared" si="17"/>
        <v>1.7915309446254073E-2</v>
      </c>
      <c r="M176" s="109">
        <f>+J176-G176</f>
        <v>12</v>
      </c>
      <c r="N176" s="135">
        <f>+M176/G176</f>
        <v>0.16438356164383561</v>
      </c>
      <c r="O176" s="124">
        <f t="shared" si="18"/>
        <v>23</v>
      </c>
      <c r="P176" s="103">
        <f t="shared" si="19"/>
        <v>3.3478893740902474E-2</v>
      </c>
      <c r="Q176" s="181"/>
      <c r="R176" s="34">
        <v>711</v>
      </c>
      <c r="S176" s="126">
        <f t="shared" si="20"/>
        <v>-1</v>
      </c>
    </row>
    <row r="177" spans="1:19" ht="30.95" customHeight="1" x14ac:dyDescent="0.25">
      <c r="A177" s="37">
        <v>59</v>
      </c>
      <c r="B177" s="97" t="s">
        <v>79</v>
      </c>
      <c r="C177" s="99">
        <v>273236000172</v>
      </c>
      <c r="D177" s="98" t="s">
        <v>81</v>
      </c>
      <c r="E177" s="34">
        <f t="shared" si="14"/>
        <v>279</v>
      </c>
      <c r="F177" s="35">
        <v>279</v>
      </c>
      <c r="G177" s="36">
        <v>0</v>
      </c>
      <c r="H177" s="34">
        <f t="shared" si="15"/>
        <v>284</v>
      </c>
      <c r="I177" s="35">
        <f>VLOOKUP($C177,[1]IE!$B$5:$AC$216,27,0)</f>
        <v>284</v>
      </c>
      <c r="J177" s="35">
        <f>VLOOKUP($C177,[1]IE!$B$5:$AC$216,28,0)</f>
        <v>0</v>
      </c>
      <c r="K177" s="109">
        <f t="shared" si="16"/>
        <v>5</v>
      </c>
      <c r="L177" s="152">
        <f t="shared" si="17"/>
        <v>1.7921146953405017E-2</v>
      </c>
      <c r="M177" s="109"/>
      <c r="N177" s="119"/>
      <c r="O177" s="124">
        <f t="shared" si="18"/>
        <v>5</v>
      </c>
      <c r="P177" s="103">
        <f t="shared" si="19"/>
        <v>1.7921146953405017E-2</v>
      </c>
      <c r="Q177" s="181"/>
      <c r="R177" s="34">
        <v>283</v>
      </c>
      <c r="S177" s="126">
        <f t="shared" si="20"/>
        <v>1</v>
      </c>
    </row>
    <row r="178" spans="1:19" ht="30.95" customHeight="1" x14ac:dyDescent="0.25">
      <c r="A178" s="37">
        <v>75</v>
      </c>
      <c r="B178" s="97" t="s">
        <v>97</v>
      </c>
      <c r="C178" s="99">
        <v>173275000428</v>
      </c>
      <c r="D178" s="98" t="s">
        <v>100</v>
      </c>
      <c r="E178" s="34">
        <f t="shared" si="14"/>
        <v>1212</v>
      </c>
      <c r="F178" s="35">
        <v>1148</v>
      </c>
      <c r="G178" s="36">
        <v>64</v>
      </c>
      <c r="H178" s="34">
        <f t="shared" si="15"/>
        <v>1241</v>
      </c>
      <c r="I178" s="35">
        <f>VLOOKUP($C178,[1]IE!$B$5:$AC$216,27,0)</f>
        <v>1169</v>
      </c>
      <c r="J178" s="35">
        <f>VLOOKUP($C178,[1]IE!$B$5:$AC$216,28,0)</f>
        <v>72</v>
      </c>
      <c r="K178" s="109">
        <f t="shared" si="16"/>
        <v>21</v>
      </c>
      <c r="L178" s="152">
        <f t="shared" si="17"/>
        <v>1.8292682926829267E-2</v>
      </c>
      <c r="M178" s="109">
        <f>+J178-G178</f>
        <v>8</v>
      </c>
      <c r="N178" s="135">
        <f>+M178/G178</f>
        <v>0.125</v>
      </c>
      <c r="O178" s="124">
        <f t="shared" si="18"/>
        <v>29</v>
      </c>
      <c r="P178" s="137">
        <f t="shared" si="19"/>
        <v>2.3927392739273929E-2</v>
      </c>
      <c r="Q178" s="181"/>
      <c r="R178" s="34">
        <v>1247</v>
      </c>
      <c r="S178" s="126">
        <f t="shared" si="20"/>
        <v>-6</v>
      </c>
    </row>
    <row r="179" spans="1:19" ht="30.95" customHeight="1" x14ac:dyDescent="0.25">
      <c r="A179" s="37">
        <v>2</v>
      </c>
      <c r="B179" s="169" t="s">
        <v>14</v>
      </c>
      <c r="C179" s="99">
        <v>273024000482</v>
      </c>
      <c r="D179" s="98" t="s">
        <v>16</v>
      </c>
      <c r="E179" s="34">
        <f t="shared" si="14"/>
        <v>246</v>
      </c>
      <c r="F179" s="35">
        <v>246</v>
      </c>
      <c r="G179" s="36">
        <v>0</v>
      </c>
      <c r="H179" s="34">
        <f t="shared" si="15"/>
        <v>251</v>
      </c>
      <c r="I179" s="35">
        <f>VLOOKUP($C179,[1]IE!$B$5:$AC$216,27,0)</f>
        <v>251</v>
      </c>
      <c r="J179" s="35">
        <f>VLOOKUP($C179,[1]IE!$B$5:$AC$216,28,0)</f>
        <v>0</v>
      </c>
      <c r="K179" s="109">
        <f t="shared" si="16"/>
        <v>5</v>
      </c>
      <c r="L179" s="152">
        <f t="shared" si="17"/>
        <v>2.032520325203252E-2</v>
      </c>
      <c r="M179" s="109"/>
      <c r="N179" s="119"/>
      <c r="O179" s="124">
        <f t="shared" si="18"/>
        <v>5</v>
      </c>
      <c r="P179" s="137">
        <f t="shared" si="19"/>
        <v>2.032520325203252E-2</v>
      </c>
      <c r="Q179" s="181"/>
      <c r="R179" s="34">
        <v>251</v>
      </c>
      <c r="S179" s="126">
        <f t="shared" si="20"/>
        <v>0</v>
      </c>
    </row>
    <row r="180" spans="1:19" ht="30.95" customHeight="1" x14ac:dyDescent="0.25">
      <c r="A180" s="37">
        <v>161</v>
      </c>
      <c r="B180" s="97" t="s">
        <v>192</v>
      </c>
      <c r="C180" s="99">
        <v>273563000615</v>
      </c>
      <c r="D180" s="98" t="s">
        <v>195</v>
      </c>
      <c r="E180" s="34">
        <f t="shared" si="14"/>
        <v>242</v>
      </c>
      <c r="F180" s="35">
        <v>242</v>
      </c>
      <c r="G180" s="36">
        <v>0</v>
      </c>
      <c r="H180" s="34">
        <f t="shared" si="15"/>
        <v>247</v>
      </c>
      <c r="I180" s="35">
        <f>VLOOKUP($C180,[1]IE!$B$5:$AC$216,27,0)</f>
        <v>247</v>
      </c>
      <c r="J180" s="35">
        <f>VLOOKUP($C180,[1]IE!$B$5:$AC$216,28,0)</f>
        <v>0</v>
      </c>
      <c r="K180" s="109">
        <f t="shared" si="16"/>
        <v>5</v>
      </c>
      <c r="L180" s="152">
        <f t="shared" si="17"/>
        <v>2.0661157024793389E-2</v>
      </c>
      <c r="M180" s="109"/>
      <c r="N180" s="119"/>
      <c r="O180" s="124">
        <f t="shared" si="18"/>
        <v>5</v>
      </c>
      <c r="P180" s="103">
        <f t="shared" si="19"/>
        <v>2.0661157024793389E-2</v>
      </c>
      <c r="Q180" s="181"/>
      <c r="R180" s="34">
        <v>247</v>
      </c>
      <c r="S180" s="126">
        <f t="shared" si="20"/>
        <v>0</v>
      </c>
    </row>
    <row r="181" spans="1:19" ht="30.95" customHeight="1" x14ac:dyDescent="0.25">
      <c r="A181" s="37">
        <v>42</v>
      </c>
      <c r="B181" s="97" t="s">
        <v>62</v>
      </c>
      <c r="C181" s="99">
        <v>173217000035</v>
      </c>
      <c r="D181" s="98" t="s">
        <v>63</v>
      </c>
      <c r="E181" s="34">
        <f t="shared" si="14"/>
        <v>1290</v>
      </c>
      <c r="F181" s="35">
        <v>1290</v>
      </c>
      <c r="G181" s="36">
        <v>0</v>
      </c>
      <c r="H181" s="34">
        <f t="shared" si="15"/>
        <v>1317</v>
      </c>
      <c r="I181" s="35">
        <f>VLOOKUP($C181,[1]IE!$B$5:$AC$216,27,0)</f>
        <v>1317</v>
      </c>
      <c r="J181" s="35">
        <f>VLOOKUP($C181,[1]IE!$B$5:$AC$216,28,0)</f>
        <v>0</v>
      </c>
      <c r="K181" s="109">
        <f t="shared" si="16"/>
        <v>27</v>
      </c>
      <c r="L181" s="152">
        <f t="shared" si="17"/>
        <v>2.0930232558139535E-2</v>
      </c>
      <c r="M181" s="109"/>
      <c r="N181" s="119"/>
      <c r="O181" s="124">
        <f t="shared" si="18"/>
        <v>27</v>
      </c>
      <c r="P181" s="103">
        <f t="shared" si="19"/>
        <v>2.0930232558139535E-2</v>
      </c>
      <c r="Q181" s="181"/>
      <c r="R181" s="34">
        <v>1317</v>
      </c>
      <c r="S181" s="126">
        <f t="shared" si="20"/>
        <v>0</v>
      </c>
    </row>
    <row r="182" spans="1:19" ht="30.95" customHeight="1" x14ac:dyDescent="0.25">
      <c r="A182" s="37">
        <v>24</v>
      </c>
      <c r="B182" s="97" t="s">
        <v>39</v>
      </c>
      <c r="C182" s="99">
        <v>273124000498</v>
      </c>
      <c r="D182" s="98" t="s">
        <v>44</v>
      </c>
      <c r="E182" s="34">
        <f t="shared" si="14"/>
        <v>408</v>
      </c>
      <c r="F182" s="35">
        <v>408</v>
      </c>
      <c r="G182" s="36">
        <v>0</v>
      </c>
      <c r="H182" s="34">
        <f t="shared" si="15"/>
        <v>417</v>
      </c>
      <c r="I182" s="35">
        <f>VLOOKUP($C182,[1]IE!$B$5:$AC$216,27,0)</f>
        <v>417</v>
      </c>
      <c r="J182" s="35">
        <f>VLOOKUP($C182,[1]IE!$B$5:$AC$216,28,0)</f>
        <v>0</v>
      </c>
      <c r="K182" s="109">
        <f t="shared" si="16"/>
        <v>9</v>
      </c>
      <c r="L182" s="152">
        <f t="shared" si="17"/>
        <v>2.2058823529411766E-2</v>
      </c>
      <c r="M182" s="109"/>
      <c r="N182" s="119"/>
      <c r="O182" s="124">
        <f t="shared" si="18"/>
        <v>9</v>
      </c>
      <c r="P182" s="103">
        <f t="shared" si="19"/>
        <v>2.2058823529411766E-2</v>
      </c>
      <c r="Q182" s="181"/>
      <c r="R182" s="34">
        <v>417</v>
      </c>
      <c r="S182" s="126">
        <f t="shared" si="20"/>
        <v>0</v>
      </c>
    </row>
    <row r="183" spans="1:19" ht="30.95" customHeight="1" x14ac:dyDescent="0.25">
      <c r="A183" s="37">
        <v>135</v>
      </c>
      <c r="B183" s="97" t="s">
        <v>164</v>
      </c>
      <c r="C183" s="99">
        <v>173483000083</v>
      </c>
      <c r="D183" s="98" t="s">
        <v>166</v>
      </c>
      <c r="E183" s="34">
        <f t="shared" si="14"/>
        <v>719</v>
      </c>
      <c r="F183" s="35">
        <v>719</v>
      </c>
      <c r="G183" s="36">
        <v>0</v>
      </c>
      <c r="H183" s="34">
        <f t="shared" si="15"/>
        <v>736</v>
      </c>
      <c r="I183" s="35">
        <f>VLOOKUP($C183,[1]IE!$B$5:$AC$216,27,0)</f>
        <v>736</v>
      </c>
      <c r="J183" s="35">
        <f>VLOOKUP($C183,[1]IE!$B$5:$AC$216,28,0)</f>
        <v>0</v>
      </c>
      <c r="K183" s="109">
        <f t="shared" si="16"/>
        <v>17</v>
      </c>
      <c r="L183" s="152">
        <f t="shared" si="17"/>
        <v>2.3643949930458971E-2</v>
      </c>
      <c r="M183" s="109"/>
      <c r="N183" s="119"/>
      <c r="O183" s="124">
        <f t="shared" si="18"/>
        <v>17</v>
      </c>
      <c r="P183" s="103">
        <f t="shared" si="19"/>
        <v>2.3643949930458971E-2</v>
      </c>
      <c r="Q183" s="181"/>
      <c r="R183" s="34">
        <v>731</v>
      </c>
      <c r="S183" s="126">
        <f t="shared" si="20"/>
        <v>5</v>
      </c>
    </row>
    <row r="184" spans="1:19" ht="30.95" customHeight="1" x14ac:dyDescent="0.25">
      <c r="A184" s="37">
        <v>50</v>
      </c>
      <c r="B184" s="97" t="s">
        <v>62</v>
      </c>
      <c r="C184" s="99">
        <v>273217001001</v>
      </c>
      <c r="D184" s="98" t="s">
        <v>71</v>
      </c>
      <c r="E184" s="34">
        <f t="shared" si="14"/>
        <v>414</v>
      </c>
      <c r="F184" s="35">
        <v>414</v>
      </c>
      <c r="G184" s="36">
        <v>0</v>
      </c>
      <c r="H184" s="34">
        <f t="shared" si="15"/>
        <v>424</v>
      </c>
      <c r="I184" s="35">
        <f>VLOOKUP($C184,[1]IE!$B$5:$AC$216,27,0)</f>
        <v>424</v>
      </c>
      <c r="J184" s="35">
        <f>VLOOKUP($C184,[1]IE!$B$5:$AC$216,28,0)</f>
        <v>0</v>
      </c>
      <c r="K184" s="109">
        <f t="shared" si="16"/>
        <v>10</v>
      </c>
      <c r="L184" s="152">
        <f t="shared" si="17"/>
        <v>2.4154589371980676E-2</v>
      </c>
      <c r="M184" s="109"/>
      <c r="N184" s="119"/>
      <c r="O184" s="124">
        <f t="shared" si="18"/>
        <v>10</v>
      </c>
      <c r="P184" s="103">
        <f t="shared" si="19"/>
        <v>2.4154589371980676E-2</v>
      </c>
      <c r="Q184" s="181"/>
      <c r="R184" s="34">
        <v>424</v>
      </c>
      <c r="S184" s="126">
        <f t="shared" si="20"/>
        <v>0</v>
      </c>
    </row>
    <row r="185" spans="1:19" ht="30.95" customHeight="1" x14ac:dyDescent="0.25">
      <c r="A185" s="37">
        <v>177</v>
      </c>
      <c r="B185" s="97" t="s">
        <v>212</v>
      </c>
      <c r="C185" s="99">
        <v>173624001704</v>
      </c>
      <c r="D185" s="98" t="s">
        <v>214</v>
      </c>
      <c r="E185" s="34">
        <f t="shared" si="14"/>
        <v>529</v>
      </c>
      <c r="F185" s="35">
        <v>529</v>
      </c>
      <c r="G185" s="36">
        <v>0</v>
      </c>
      <c r="H185" s="34">
        <f t="shared" si="15"/>
        <v>542</v>
      </c>
      <c r="I185" s="35">
        <f>VLOOKUP($C185,[1]IE!$B$5:$AC$216,27,0)</f>
        <v>542</v>
      </c>
      <c r="J185" s="35">
        <f>VLOOKUP($C185,[1]IE!$B$5:$AC$216,28,0)</f>
        <v>0</v>
      </c>
      <c r="K185" s="109">
        <f t="shared" si="16"/>
        <v>13</v>
      </c>
      <c r="L185" s="152">
        <f t="shared" si="17"/>
        <v>2.4574669187145556E-2</v>
      </c>
      <c r="M185" s="109"/>
      <c r="N185" s="119"/>
      <c r="O185" s="124">
        <f t="shared" si="18"/>
        <v>13</v>
      </c>
      <c r="P185" s="103">
        <f t="shared" si="19"/>
        <v>2.4574669187145556E-2</v>
      </c>
      <c r="Q185" s="181"/>
      <c r="R185" s="34">
        <v>545</v>
      </c>
      <c r="S185" s="126">
        <f t="shared" si="20"/>
        <v>-3</v>
      </c>
    </row>
    <row r="186" spans="1:19" ht="30.95" customHeight="1" x14ac:dyDescent="0.25">
      <c r="A186" s="37">
        <v>166</v>
      </c>
      <c r="B186" s="97" t="s">
        <v>196</v>
      </c>
      <c r="C186" s="99">
        <v>273585000996</v>
      </c>
      <c r="D186" s="98" t="s">
        <v>201</v>
      </c>
      <c r="E186" s="34">
        <f t="shared" si="14"/>
        <v>442</v>
      </c>
      <c r="F186" s="35">
        <v>442</v>
      </c>
      <c r="G186" s="36">
        <v>0</v>
      </c>
      <c r="H186" s="34">
        <f t="shared" si="15"/>
        <v>453</v>
      </c>
      <c r="I186" s="35">
        <f>VLOOKUP($C186,[1]IE!$B$5:$AC$216,27,0)</f>
        <v>453</v>
      </c>
      <c r="J186" s="35">
        <f>VLOOKUP($C186,[1]IE!$B$5:$AC$216,28,0)</f>
        <v>0</v>
      </c>
      <c r="K186" s="109">
        <f t="shared" si="16"/>
        <v>11</v>
      </c>
      <c r="L186" s="152">
        <f t="shared" si="17"/>
        <v>2.4886877828054297E-2</v>
      </c>
      <c r="M186" s="109"/>
      <c r="N186" s="119"/>
      <c r="O186" s="124">
        <f t="shared" si="18"/>
        <v>11</v>
      </c>
      <c r="P186" s="103">
        <f t="shared" si="19"/>
        <v>2.4886877828054297E-2</v>
      </c>
      <c r="Q186" s="181"/>
      <c r="R186" s="34">
        <v>452</v>
      </c>
      <c r="S186" s="126">
        <f t="shared" si="20"/>
        <v>1</v>
      </c>
    </row>
    <row r="187" spans="1:19" ht="30.95" customHeight="1" x14ac:dyDescent="0.25">
      <c r="A187" s="37">
        <v>209</v>
      </c>
      <c r="B187" s="97" t="s">
        <v>249</v>
      </c>
      <c r="C187" s="99">
        <v>273870000193</v>
      </c>
      <c r="D187" s="98" t="s">
        <v>251</v>
      </c>
      <c r="E187" s="34">
        <f t="shared" si="14"/>
        <v>241</v>
      </c>
      <c r="F187" s="35">
        <v>241</v>
      </c>
      <c r="G187" s="36">
        <v>0</v>
      </c>
      <c r="H187" s="34">
        <f t="shared" si="15"/>
        <v>247</v>
      </c>
      <c r="I187" s="35">
        <f>VLOOKUP($C187,[1]IE!$B$5:$AC$216,27,0)</f>
        <v>247</v>
      </c>
      <c r="J187" s="35">
        <f>VLOOKUP($C187,[1]IE!$B$5:$AC$216,28,0)</f>
        <v>0</v>
      </c>
      <c r="K187" s="109">
        <f t="shared" si="16"/>
        <v>6</v>
      </c>
      <c r="L187" s="152">
        <f t="shared" si="17"/>
        <v>2.4896265560165973E-2</v>
      </c>
      <c r="M187" s="109"/>
      <c r="N187" s="119"/>
      <c r="O187" s="124">
        <f t="shared" si="18"/>
        <v>6</v>
      </c>
      <c r="P187" s="103">
        <f t="shared" si="19"/>
        <v>2.4896265560165973E-2</v>
      </c>
      <c r="Q187" s="181"/>
      <c r="R187" s="34">
        <v>245</v>
      </c>
      <c r="S187" s="126">
        <f t="shared" si="20"/>
        <v>2</v>
      </c>
    </row>
    <row r="188" spans="1:19" ht="30.95" customHeight="1" x14ac:dyDescent="0.25">
      <c r="A188" s="37">
        <v>144</v>
      </c>
      <c r="B188" s="97" t="s">
        <v>170</v>
      </c>
      <c r="C188" s="99">
        <v>273504000920</v>
      </c>
      <c r="D188" s="98" t="s">
        <v>176</v>
      </c>
      <c r="E188" s="34">
        <f t="shared" si="14"/>
        <v>578</v>
      </c>
      <c r="F188" s="35">
        <v>578</v>
      </c>
      <c r="G188" s="36">
        <v>0</v>
      </c>
      <c r="H188" s="34">
        <f t="shared" si="15"/>
        <v>594</v>
      </c>
      <c r="I188" s="35">
        <f>VLOOKUP($C188,[1]IE!$B$5:$AC$216,27,0)</f>
        <v>594</v>
      </c>
      <c r="J188" s="35">
        <f>VLOOKUP($C188,[1]IE!$B$5:$AC$216,28,0)</f>
        <v>0</v>
      </c>
      <c r="K188" s="109">
        <f t="shared" si="16"/>
        <v>16</v>
      </c>
      <c r="L188" s="152">
        <f t="shared" si="17"/>
        <v>2.768166089965398E-2</v>
      </c>
      <c r="M188" s="109"/>
      <c r="N188" s="119"/>
      <c r="O188" s="124">
        <f t="shared" si="18"/>
        <v>16</v>
      </c>
      <c r="P188" s="103">
        <f t="shared" si="19"/>
        <v>2.768166089965398E-2</v>
      </c>
      <c r="Q188" s="181"/>
      <c r="R188" s="34">
        <v>594</v>
      </c>
      <c r="S188" s="126">
        <f t="shared" si="20"/>
        <v>0</v>
      </c>
    </row>
    <row r="189" spans="1:19" ht="30.95" customHeight="1" x14ac:dyDescent="0.25">
      <c r="A189" s="37">
        <v>9</v>
      </c>
      <c r="B189" s="97" t="s">
        <v>24</v>
      </c>
      <c r="C189" s="99">
        <v>273043000027</v>
      </c>
      <c r="D189" s="98" t="s">
        <v>26</v>
      </c>
      <c r="E189" s="34">
        <f t="shared" si="14"/>
        <v>467</v>
      </c>
      <c r="F189" s="35">
        <v>467</v>
      </c>
      <c r="G189" s="36">
        <v>0</v>
      </c>
      <c r="H189" s="34">
        <f t="shared" si="15"/>
        <v>480</v>
      </c>
      <c r="I189" s="35">
        <f>VLOOKUP($C189,[1]IE!$B$5:$AC$216,27,0)</f>
        <v>480</v>
      </c>
      <c r="J189" s="35">
        <f>VLOOKUP($C189,[1]IE!$B$5:$AC$216,28,0)</f>
        <v>0</v>
      </c>
      <c r="K189" s="109">
        <f t="shared" si="16"/>
        <v>13</v>
      </c>
      <c r="L189" s="152">
        <f t="shared" si="17"/>
        <v>2.7837259100642397E-2</v>
      </c>
      <c r="M189" s="109"/>
      <c r="N189" s="119"/>
      <c r="O189" s="124">
        <f t="shared" si="18"/>
        <v>13</v>
      </c>
      <c r="P189" s="137">
        <f t="shared" si="19"/>
        <v>2.7837259100642397E-2</v>
      </c>
      <c r="Q189" s="181"/>
      <c r="R189" s="34">
        <v>487</v>
      </c>
      <c r="S189" s="126">
        <f t="shared" si="20"/>
        <v>-7</v>
      </c>
    </row>
    <row r="190" spans="1:19" ht="30.95" customHeight="1" x14ac:dyDescent="0.25">
      <c r="A190" s="37">
        <v>126</v>
      </c>
      <c r="B190" s="97" t="s">
        <v>151</v>
      </c>
      <c r="C190" s="99">
        <v>173443000315</v>
      </c>
      <c r="D190" s="98" t="s">
        <v>155</v>
      </c>
      <c r="E190" s="34">
        <f t="shared" si="14"/>
        <v>1431</v>
      </c>
      <c r="F190" s="35">
        <v>1431</v>
      </c>
      <c r="G190" s="36">
        <v>0</v>
      </c>
      <c r="H190" s="34">
        <f t="shared" si="15"/>
        <v>1472</v>
      </c>
      <c r="I190" s="35">
        <f>VLOOKUP($C190,[1]IE!$B$5:$AC$216,27,0)</f>
        <v>1472</v>
      </c>
      <c r="J190" s="35">
        <f>VLOOKUP($C190,[1]IE!$B$5:$AC$216,28,0)</f>
        <v>0</v>
      </c>
      <c r="K190" s="109">
        <f t="shared" si="16"/>
        <v>41</v>
      </c>
      <c r="L190" s="152">
        <f t="shared" si="17"/>
        <v>2.8651292802236199E-2</v>
      </c>
      <c r="M190" s="109"/>
      <c r="N190" s="119"/>
      <c r="O190" s="124">
        <f t="shared" si="18"/>
        <v>41</v>
      </c>
      <c r="P190" s="137">
        <f t="shared" si="19"/>
        <v>2.8651292802236199E-2</v>
      </c>
      <c r="Q190" s="181"/>
      <c r="R190" s="34">
        <v>1472</v>
      </c>
      <c r="S190" s="126">
        <f t="shared" si="20"/>
        <v>0</v>
      </c>
    </row>
    <row r="191" spans="1:19" ht="30.95" customHeight="1" x14ac:dyDescent="0.25">
      <c r="A191" s="37">
        <v>114</v>
      </c>
      <c r="B191" s="97" t="s">
        <v>138</v>
      </c>
      <c r="C191" s="99">
        <v>173411000941</v>
      </c>
      <c r="D191" s="98" t="s">
        <v>142</v>
      </c>
      <c r="E191" s="34">
        <f t="shared" si="14"/>
        <v>1171</v>
      </c>
      <c r="F191" s="35">
        <v>1171</v>
      </c>
      <c r="G191" s="36">
        <v>0</v>
      </c>
      <c r="H191" s="34">
        <f t="shared" si="15"/>
        <v>1206</v>
      </c>
      <c r="I191" s="35">
        <f>VLOOKUP($C191,[1]IE!$B$5:$AC$216,27,0)</f>
        <v>1206</v>
      </c>
      <c r="J191" s="35">
        <f>VLOOKUP($C191,[1]IE!$B$5:$AC$216,28,0)</f>
        <v>0</v>
      </c>
      <c r="K191" s="109">
        <f t="shared" si="16"/>
        <v>35</v>
      </c>
      <c r="L191" s="152">
        <f t="shared" si="17"/>
        <v>2.9888983774551667E-2</v>
      </c>
      <c r="M191" s="109"/>
      <c r="N191" s="119"/>
      <c r="O191" s="124">
        <f t="shared" si="18"/>
        <v>35</v>
      </c>
      <c r="P191" s="103">
        <f t="shared" si="19"/>
        <v>2.9888983774551667E-2</v>
      </c>
      <c r="Q191" s="181"/>
      <c r="R191" s="34">
        <v>1206</v>
      </c>
      <c r="S191" s="126">
        <f t="shared" si="20"/>
        <v>0</v>
      </c>
    </row>
    <row r="192" spans="1:19" ht="30.95" customHeight="1" x14ac:dyDescent="0.25">
      <c r="A192" s="37">
        <v>20</v>
      </c>
      <c r="B192" s="97" t="s">
        <v>39</v>
      </c>
      <c r="C192" s="99">
        <v>173124000019</v>
      </c>
      <c r="D192" s="98" t="s">
        <v>40</v>
      </c>
      <c r="E192" s="34">
        <f t="shared" si="14"/>
        <v>1118</v>
      </c>
      <c r="F192" s="35">
        <v>1118</v>
      </c>
      <c r="G192" s="36">
        <v>0</v>
      </c>
      <c r="H192" s="34">
        <f t="shared" si="15"/>
        <v>1152</v>
      </c>
      <c r="I192" s="35">
        <f>VLOOKUP($C192,[1]IE!$B$5:$AC$216,27,0)</f>
        <v>1152</v>
      </c>
      <c r="J192" s="35">
        <f>VLOOKUP($C192,[1]IE!$B$5:$AC$216,28,0)</f>
        <v>0</v>
      </c>
      <c r="K192" s="109">
        <f t="shared" si="16"/>
        <v>34</v>
      </c>
      <c r="L192" s="152">
        <f t="shared" si="17"/>
        <v>3.041144901610018E-2</v>
      </c>
      <c r="M192" s="109"/>
      <c r="N192" s="119"/>
      <c r="O192" s="124">
        <f t="shared" si="18"/>
        <v>34</v>
      </c>
      <c r="P192" s="103">
        <f t="shared" si="19"/>
        <v>3.041144901610018E-2</v>
      </c>
      <c r="Q192" s="181"/>
      <c r="R192" s="34">
        <v>1151</v>
      </c>
      <c r="S192" s="126">
        <f t="shared" si="20"/>
        <v>1</v>
      </c>
    </row>
    <row r="193" spans="1:19" ht="30.95" customHeight="1" x14ac:dyDescent="0.25">
      <c r="A193" s="37">
        <v>30</v>
      </c>
      <c r="B193" s="97" t="s">
        <v>49</v>
      </c>
      <c r="C193" s="99">
        <v>173168000113</v>
      </c>
      <c r="D193" s="98" t="s">
        <v>51</v>
      </c>
      <c r="E193" s="34">
        <f t="shared" si="14"/>
        <v>1236</v>
      </c>
      <c r="F193" s="35">
        <v>1236</v>
      </c>
      <c r="G193" s="36">
        <v>0</v>
      </c>
      <c r="H193" s="34">
        <f t="shared" si="15"/>
        <v>1274</v>
      </c>
      <c r="I193" s="35">
        <f>VLOOKUP($C193,[1]IE!$B$5:$AC$216,27,0)</f>
        <v>1274</v>
      </c>
      <c r="J193" s="35">
        <f>VLOOKUP($C193,[1]IE!$B$5:$AC$216,28,0)</f>
        <v>0</v>
      </c>
      <c r="K193" s="109">
        <f t="shared" si="16"/>
        <v>38</v>
      </c>
      <c r="L193" s="152">
        <f t="shared" si="17"/>
        <v>3.0744336569579287E-2</v>
      </c>
      <c r="M193" s="109"/>
      <c r="N193" s="119"/>
      <c r="O193" s="124">
        <f t="shared" si="18"/>
        <v>38</v>
      </c>
      <c r="P193" s="103">
        <f t="shared" si="19"/>
        <v>3.0744336569579287E-2</v>
      </c>
      <c r="Q193" s="181"/>
      <c r="R193" s="34">
        <v>1274</v>
      </c>
      <c r="S193" s="126">
        <f t="shared" si="20"/>
        <v>0</v>
      </c>
    </row>
    <row r="194" spans="1:19" ht="30.95" customHeight="1" x14ac:dyDescent="0.25">
      <c r="A194" s="37">
        <v>130</v>
      </c>
      <c r="B194" s="97" t="s">
        <v>157</v>
      </c>
      <c r="C194" s="99">
        <v>273449000141</v>
      </c>
      <c r="D194" s="98" t="s">
        <v>160</v>
      </c>
      <c r="E194" s="34">
        <f t="shared" si="14"/>
        <v>840</v>
      </c>
      <c r="F194" s="35">
        <v>840</v>
      </c>
      <c r="G194" s="36">
        <v>0</v>
      </c>
      <c r="H194" s="34">
        <f t="shared" si="15"/>
        <v>867</v>
      </c>
      <c r="I194" s="35">
        <f>VLOOKUP($C194,[1]IE!$B$5:$AC$216,27,0)</f>
        <v>867</v>
      </c>
      <c r="J194" s="35">
        <f>VLOOKUP($C194,[1]IE!$B$5:$AC$216,28,0)</f>
        <v>0</v>
      </c>
      <c r="K194" s="109">
        <f t="shared" si="16"/>
        <v>27</v>
      </c>
      <c r="L194" s="152">
        <f t="shared" si="17"/>
        <v>3.214285714285714E-2</v>
      </c>
      <c r="M194" s="109"/>
      <c r="N194" s="119"/>
      <c r="O194" s="124">
        <f t="shared" si="18"/>
        <v>27</v>
      </c>
      <c r="P194" s="103">
        <f t="shared" si="19"/>
        <v>3.214285714285714E-2</v>
      </c>
      <c r="Q194" s="181"/>
      <c r="R194" s="34">
        <v>868</v>
      </c>
      <c r="S194" s="126">
        <f t="shared" si="20"/>
        <v>-1</v>
      </c>
    </row>
    <row r="195" spans="1:19" ht="30.95" customHeight="1" x14ac:dyDescent="0.25">
      <c r="A195" s="37">
        <v>97</v>
      </c>
      <c r="B195" s="97" t="s">
        <v>122</v>
      </c>
      <c r="C195" s="99">
        <v>173349000093</v>
      </c>
      <c r="D195" s="98" t="s">
        <v>124</v>
      </c>
      <c r="E195" s="34">
        <f t="shared" si="14"/>
        <v>514</v>
      </c>
      <c r="F195" s="35">
        <v>514</v>
      </c>
      <c r="G195" s="36">
        <v>0</v>
      </c>
      <c r="H195" s="34">
        <f t="shared" si="15"/>
        <v>532</v>
      </c>
      <c r="I195" s="35">
        <f>VLOOKUP($C195,[1]IE!$B$5:$AC$216,27,0)</f>
        <v>532</v>
      </c>
      <c r="J195" s="35">
        <f>VLOOKUP($C195,[1]IE!$B$5:$AC$216,28,0)</f>
        <v>0</v>
      </c>
      <c r="K195" s="109">
        <f t="shared" si="16"/>
        <v>18</v>
      </c>
      <c r="L195" s="152">
        <f t="shared" si="17"/>
        <v>3.5019455252918288E-2</v>
      </c>
      <c r="M195" s="109"/>
      <c r="N195" s="119"/>
      <c r="O195" s="124">
        <f t="shared" si="18"/>
        <v>18</v>
      </c>
      <c r="P195" s="103">
        <f t="shared" si="19"/>
        <v>3.5019455252918288E-2</v>
      </c>
      <c r="Q195" s="181"/>
      <c r="R195" s="34">
        <v>532</v>
      </c>
      <c r="S195" s="126">
        <f t="shared" si="20"/>
        <v>0</v>
      </c>
    </row>
    <row r="196" spans="1:19" ht="30.95" customHeight="1" x14ac:dyDescent="0.25">
      <c r="A196" s="37">
        <v>154</v>
      </c>
      <c r="B196" s="97" t="s">
        <v>185</v>
      </c>
      <c r="C196" s="160">
        <v>273555000169</v>
      </c>
      <c r="D196" s="98" t="s">
        <v>189</v>
      </c>
      <c r="E196" s="34">
        <f t="shared" si="14"/>
        <v>307</v>
      </c>
      <c r="F196" s="35">
        <v>272</v>
      </c>
      <c r="G196" s="36">
        <v>35</v>
      </c>
      <c r="H196" s="34">
        <f t="shared" si="15"/>
        <v>340</v>
      </c>
      <c r="I196" s="35">
        <f>VLOOKUP($C196,[1]IE!$B$5:$AC$216,27,0)</f>
        <v>282</v>
      </c>
      <c r="J196" s="35">
        <f>VLOOKUP($C196,[1]IE!$B$5:$AC$216,28,0)</f>
        <v>58</v>
      </c>
      <c r="K196" s="109">
        <f t="shared" si="16"/>
        <v>10</v>
      </c>
      <c r="L196" s="152">
        <f t="shared" si="17"/>
        <v>3.6764705882352942E-2</v>
      </c>
      <c r="M196" s="109">
        <f>+J196-G196</f>
        <v>23</v>
      </c>
      <c r="N196" s="135">
        <f>+M196/G196</f>
        <v>0.65714285714285714</v>
      </c>
      <c r="O196" s="124">
        <f t="shared" si="18"/>
        <v>33</v>
      </c>
      <c r="P196" s="103">
        <f t="shared" si="19"/>
        <v>0.10749185667752444</v>
      </c>
      <c r="Q196" s="181"/>
      <c r="R196" s="34">
        <v>338</v>
      </c>
      <c r="S196" s="126">
        <f t="shared" si="20"/>
        <v>2</v>
      </c>
    </row>
    <row r="197" spans="1:19" ht="30.95" customHeight="1" x14ac:dyDescent="0.25">
      <c r="A197" s="37">
        <v>132</v>
      </c>
      <c r="B197" s="97" t="s">
        <v>161</v>
      </c>
      <c r="C197" s="99">
        <v>273411000695</v>
      </c>
      <c r="D197" s="98" t="s">
        <v>162</v>
      </c>
      <c r="E197" s="34">
        <f t="shared" si="14"/>
        <v>201</v>
      </c>
      <c r="F197" s="35">
        <v>201</v>
      </c>
      <c r="G197" s="36">
        <v>0</v>
      </c>
      <c r="H197" s="34">
        <f t="shared" si="15"/>
        <v>209</v>
      </c>
      <c r="I197" s="35">
        <f>VLOOKUP($C197,[1]IE!$B$5:$AC$216,27,0)</f>
        <v>209</v>
      </c>
      <c r="J197" s="35">
        <f>VLOOKUP($C197,[1]IE!$B$5:$AC$216,28,0)</f>
        <v>0</v>
      </c>
      <c r="K197" s="109">
        <f t="shared" si="16"/>
        <v>8</v>
      </c>
      <c r="L197" s="152">
        <f t="shared" si="17"/>
        <v>3.9800995024875621E-2</v>
      </c>
      <c r="M197" s="109"/>
      <c r="N197" s="119"/>
      <c r="O197" s="124">
        <f t="shared" si="18"/>
        <v>8</v>
      </c>
      <c r="P197" s="103">
        <f t="shared" si="19"/>
        <v>3.9800995024875621E-2</v>
      </c>
      <c r="Q197" s="181"/>
      <c r="R197" s="34">
        <v>209</v>
      </c>
      <c r="S197" s="126">
        <f t="shared" si="20"/>
        <v>0</v>
      </c>
    </row>
    <row r="198" spans="1:19" ht="30.95" customHeight="1" x14ac:dyDescent="0.25">
      <c r="A198" s="37">
        <v>142</v>
      </c>
      <c r="B198" s="97" t="s">
        <v>170</v>
      </c>
      <c r="C198" s="99">
        <v>273504000415</v>
      </c>
      <c r="D198" s="98" t="s">
        <v>174</v>
      </c>
      <c r="E198" s="34">
        <f t="shared" si="14"/>
        <v>325</v>
      </c>
      <c r="F198" s="35">
        <v>325</v>
      </c>
      <c r="G198" s="36">
        <v>0</v>
      </c>
      <c r="H198" s="34">
        <f t="shared" si="15"/>
        <v>339</v>
      </c>
      <c r="I198" s="35">
        <f>VLOOKUP($C198,[1]IE!$B$5:$AC$216,27,0)</f>
        <v>339</v>
      </c>
      <c r="J198" s="35">
        <f>VLOOKUP($C198,[1]IE!$B$5:$AC$216,28,0)</f>
        <v>0</v>
      </c>
      <c r="K198" s="109">
        <f t="shared" si="16"/>
        <v>14</v>
      </c>
      <c r="L198" s="152">
        <f t="shared" si="17"/>
        <v>4.3076923076923075E-2</v>
      </c>
      <c r="M198" s="109"/>
      <c r="N198" s="119"/>
      <c r="O198" s="124">
        <f t="shared" si="18"/>
        <v>14</v>
      </c>
      <c r="P198" s="103">
        <f t="shared" si="19"/>
        <v>4.3076923076923075E-2</v>
      </c>
      <c r="Q198" s="181"/>
      <c r="R198" s="34">
        <v>340</v>
      </c>
      <c r="S198" s="126">
        <f t="shared" si="20"/>
        <v>-1</v>
      </c>
    </row>
    <row r="199" spans="1:19" ht="30.95" customHeight="1" x14ac:dyDescent="0.25">
      <c r="A199" s="37">
        <v>19</v>
      </c>
      <c r="B199" s="97" t="s">
        <v>33</v>
      </c>
      <c r="C199" s="99">
        <v>273067001482</v>
      </c>
      <c r="D199" s="98" t="s">
        <v>38</v>
      </c>
      <c r="E199" s="34">
        <f t="shared" si="14"/>
        <v>567</v>
      </c>
      <c r="F199" s="35">
        <v>567</v>
      </c>
      <c r="G199" s="36">
        <v>0</v>
      </c>
      <c r="H199" s="34">
        <f t="shared" si="15"/>
        <v>592</v>
      </c>
      <c r="I199" s="35">
        <f>VLOOKUP($C199,[1]IE!$B$5:$AC$216,27,0)</f>
        <v>592</v>
      </c>
      <c r="J199" s="35">
        <f>VLOOKUP($C199,[1]IE!$B$5:$AC$216,28,0)</f>
        <v>0</v>
      </c>
      <c r="K199" s="109">
        <f t="shared" si="16"/>
        <v>25</v>
      </c>
      <c r="L199" s="152">
        <f t="shared" si="17"/>
        <v>4.4091710758377423E-2</v>
      </c>
      <c r="M199" s="109"/>
      <c r="N199" s="119"/>
      <c r="O199" s="124">
        <f t="shared" si="18"/>
        <v>25</v>
      </c>
      <c r="P199" s="137">
        <f t="shared" si="19"/>
        <v>4.4091710758377423E-2</v>
      </c>
      <c r="Q199" s="181"/>
      <c r="R199" s="34">
        <v>592</v>
      </c>
      <c r="S199" s="126">
        <f t="shared" si="20"/>
        <v>0</v>
      </c>
    </row>
    <row r="200" spans="1:19" ht="30.95" customHeight="1" x14ac:dyDescent="0.25">
      <c r="A200" s="37">
        <v>171</v>
      </c>
      <c r="B200" s="97" t="s">
        <v>202</v>
      </c>
      <c r="C200" s="99">
        <v>273616000302</v>
      </c>
      <c r="D200" s="98" t="s">
        <v>206</v>
      </c>
      <c r="E200" s="34">
        <f t="shared" si="14"/>
        <v>386</v>
      </c>
      <c r="F200" s="35">
        <v>386</v>
      </c>
      <c r="G200" s="36">
        <v>0</v>
      </c>
      <c r="H200" s="34">
        <f t="shared" si="15"/>
        <v>405</v>
      </c>
      <c r="I200" s="35">
        <f>VLOOKUP($C200,[1]IE!$B$5:$AC$216,27,0)</f>
        <v>405</v>
      </c>
      <c r="J200" s="35">
        <f>VLOOKUP($C200,[1]IE!$B$5:$AC$216,28,0)</f>
        <v>0</v>
      </c>
      <c r="K200" s="109">
        <f t="shared" si="16"/>
        <v>19</v>
      </c>
      <c r="L200" s="152">
        <f t="shared" si="17"/>
        <v>4.9222797927461141E-2</v>
      </c>
      <c r="M200" s="109"/>
      <c r="N200" s="119"/>
      <c r="O200" s="124">
        <f t="shared" si="18"/>
        <v>19</v>
      </c>
      <c r="P200" s="103">
        <f t="shared" si="19"/>
        <v>4.9222797927461141E-2</v>
      </c>
      <c r="Q200" s="181"/>
      <c r="R200" s="34">
        <v>405</v>
      </c>
      <c r="S200" s="126">
        <f t="shared" si="20"/>
        <v>0</v>
      </c>
    </row>
    <row r="201" spans="1:19" ht="30.95" customHeight="1" x14ac:dyDescent="0.25">
      <c r="A201" s="37">
        <v>157</v>
      </c>
      <c r="B201" s="97" t="s">
        <v>185</v>
      </c>
      <c r="C201" s="99">
        <v>273555000754</v>
      </c>
      <c r="D201" s="188" t="s">
        <v>38</v>
      </c>
      <c r="E201" s="34">
        <f t="shared" si="14"/>
        <v>1272</v>
      </c>
      <c r="F201" s="35">
        <v>1208</v>
      </c>
      <c r="G201" s="36">
        <v>64</v>
      </c>
      <c r="H201" s="34">
        <f t="shared" si="15"/>
        <v>1382</v>
      </c>
      <c r="I201" s="35">
        <f>VLOOKUP($C201,[1]IE!$B$5:$AC$216,27,0)</f>
        <v>1268</v>
      </c>
      <c r="J201" s="35">
        <f>VLOOKUP($C201,[1]IE!$B$5:$AC$216,28,0)</f>
        <v>114</v>
      </c>
      <c r="K201" s="109">
        <f t="shared" si="16"/>
        <v>60</v>
      </c>
      <c r="L201" s="152">
        <f t="shared" si="17"/>
        <v>4.9668874172185427E-2</v>
      </c>
      <c r="M201" s="109">
        <f>+J201-G201</f>
        <v>50</v>
      </c>
      <c r="N201" s="135">
        <f>+M201/G201</f>
        <v>0.78125</v>
      </c>
      <c r="O201" s="124">
        <f t="shared" si="18"/>
        <v>110</v>
      </c>
      <c r="P201" s="103">
        <f t="shared" si="19"/>
        <v>8.6477987421383642E-2</v>
      </c>
      <c r="Q201" s="181"/>
      <c r="R201" s="34">
        <v>1377</v>
      </c>
      <c r="S201" s="126">
        <f t="shared" si="20"/>
        <v>5</v>
      </c>
    </row>
    <row r="202" spans="1:19" ht="30.95" customHeight="1" x14ac:dyDescent="0.25">
      <c r="A202" s="37">
        <v>4</v>
      </c>
      <c r="B202" s="97" t="s">
        <v>17</v>
      </c>
      <c r="C202" s="99">
        <v>273026000099</v>
      </c>
      <c r="D202" s="98" t="s">
        <v>19</v>
      </c>
      <c r="E202" s="34">
        <f t="shared" si="14"/>
        <v>219</v>
      </c>
      <c r="F202" s="35">
        <v>219</v>
      </c>
      <c r="G202" s="36">
        <v>0</v>
      </c>
      <c r="H202" s="34">
        <f t="shared" si="15"/>
        <v>230</v>
      </c>
      <c r="I202" s="35">
        <f>VLOOKUP($C202,[1]IE!$B$5:$AC$216,27,0)</f>
        <v>230</v>
      </c>
      <c r="J202" s="35">
        <f>VLOOKUP($C202,[1]IE!$B$5:$AC$216,28,0)</f>
        <v>0</v>
      </c>
      <c r="K202" s="109">
        <f t="shared" si="16"/>
        <v>11</v>
      </c>
      <c r="L202" s="152">
        <f t="shared" si="17"/>
        <v>5.0228310502283102E-2</v>
      </c>
      <c r="M202" s="109"/>
      <c r="N202" s="119"/>
      <c r="O202" s="124">
        <f t="shared" si="18"/>
        <v>11</v>
      </c>
      <c r="P202" s="103">
        <f t="shared" si="19"/>
        <v>5.0228310502283102E-2</v>
      </c>
      <c r="Q202" s="181"/>
      <c r="R202" s="34">
        <v>231</v>
      </c>
      <c r="S202" s="126">
        <f t="shared" si="20"/>
        <v>-1</v>
      </c>
    </row>
    <row r="203" spans="1:19" ht="30.95" customHeight="1" x14ac:dyDescent="0.25">
      <c r="A203" s="37">
        <v>111</v>
      </c>
      <c r="B203" s="97" t="s">
        <v>138</v>
      </c>
      <c r="C203" s="99">
        <v>173411000046</v>
      </c>
      <c r="D203" s="98" t="s">
        <v>139</v>
      </c>
      <c r="E203" s="34">
        <f t="shared" si="14"/>
        <v>835</v>
      </c>
      <c r="F203" s="35">
        <v>835</v>
      </c>
      <c r="G203" s="36">
        <v>0</v>
      </c>
      <c r="H203" s="34">
        <f t="shared" si="15"/>
        <v>877</v>
      </c>
      <c r="I203" s="35">
        <f>VLOOKUP($C203,[1]IE!$B$5:$AC$216,27,0)</f>
        <v>877</v>
      </c>
      <c r="J203" s="35">
        <f>VLOOKUP($C203,[1]IE!$B$5:$AC$216,28,0)</f>
        <v>0</v>
      </c>
      <c r="K203" s="109">
        <f t="shared" si="16"/>
        <v>42</v>
      </c>
      <c r="L203" s="152">
        <f t="shared" si="17"/>
        <v>5.0299401197604787E-2</v>
      </c>
      <c r="M203" s="109"/>
      <c r="N203" s="119"/>
      <c r="O203" s="124">
        <f t="shared" si="18"/>
        <v>42</v>
      </c>
      <c r="P203" s="137">
        <f t="shared" si="19"/>
        <v>5.0299401197604787E-2</v>
      </c>
      <c r="Q203" s="181"/>
      <c r="R203" s="34">
        <v>877</v>
      </c>
      <c r="S203" s="126">
        <f t="shared" si="20"/>
        <v>0</v>
      </c>
    </row>
    <row r="204" spans="1:19" ht="30.95" customHeight="1" x14ac:dyDescent="0.25">
      <c r="A204" s="37">
        <v>103</v>
      </c>
      <c r="B204" s="97" t="s">
        <v>127</v>
      </c>
      <c r="C204" s="99">
        <v>273352000163</v>
      </c>
      <c r="D204" s="98" t="s">
        <v>130</v>
      </c>
      <c r="E204" s="34">
        <f t="shared" si="14"/>
        <v>215</v>
      </c>
      <c r="F204" s="35">
        <v>215</v>
      </c>
      <c r="G204" s="36">
        <v>0</v>
      </c>
      <c r="H204" s="34">
        <f t="shared" si="15"/>
        <v>226</v>
      </c>
      <c r="I204" s="35">
        <f>VLOOKUP($C204,[1]IE!$B$5:$AC$216,27,0)</f>
        <v>226</v>
      </c>
      <c r="J204" s="35">
        <f>VLOOKUP($C204,[1]IE!$B$5:$AC$216,28,0)</f>
        <v>0</v>
      </c>
      <c r="K204" s="109">
        <f t="shared" si="16"/>
        <v>11</v>
      </c>
      <c r="L204" s="152">
        <f t="shared" si="17"/>
        <v>5.1162790697674418E-2</v>
      </c>
      <c r="M204" s="109"/>
      <c r="N204" s="119"/>
      <c r="O204" s="124">
        <f t="shared" si="18"/>
        <v>11</v>
      </c>
      <c r="P204" s="103">
        <f t="shared" si="19"/>
        <v>5.1162790697674418E-2</v>
      </c>
      <c r="Q204" s="181"/>
      <c r="R204" s="34">
        <v>226</v>
      </c>
      <c r="S204" s="126">
        <f t="shared" si="20"/>
        <v>0</v>
      </c>
    </row>
    <row r="205" spans="1:19" ht="30.95" customHeight="1" x14ac:dyDescent="0.25">
      <c r="A205" s="37">
        <v>153</v>
      </c>
      <c r="B205" s="97" t="s">
        <v>185</v>
      </c>
      <c r="C205" s="99">
        <v>273555000029</v>
      </c>
      <c r="D205" s="98" t="s">
        <v>188</v>
      </c>
      <c r="E205" s="34">
        <f t="shared" si="14"/>
        <v>822</v>
      </c>
      <c r="F205" s="35">
        <v>822</v>
      </c>
      <c r="G205" s="36">
        <v>0</v>
      </c>
      <c r="H205" s="34">
        <f t="shared" si="15"/>
        <v>865</v>
      </c>
      <c r="I205" s="35">
        <f>VLOOKUP($C205,[1]IE!$B$5:$AC$216,27,0)</f>
        <v>865</v>
      </c>
      <c r="J205" s="35">
        <f>VLOOKUP($C205,[1]IE!$B$5:$AC$216,28,0)</f>
        <v>0</v>
      </c>
      <c r="K205" s="109">
        <f t="shared" si="16"/>
        <v>43</v>
      </c>
      <c r="L205" s="152">
        <f t="shared" si="17"/>
        <v>5.2311435523114354E-2</v>
      </c>
      <c r="M205" s="109"/>
      <c r="N205" s="119"/>
      <c r="O205" s="124">
        <f t="shared" si="18"/>
        <v>43</v>
      </c>
      <c r="P205" s="103">
        <f t="shared" si="19"/>
        <v>5.2311435523114354E-2</v>
      </c>
      <c r="Q205" s="181"/>
      <c r="R205" s="34">
        <v>868</v>
      </c>
      <c r="S205" s="126">
        <f t="shared" si="20"/>
        <v>-3</v>
      </c>
    </row>
    <row r="206" spans="1:19" ht="30.95" customHeight="1" x14ac:dyDescent="0.25">
      <c r="A206" s="37">
        <v>124</v>
      </c>
      <c r="B206" s="97" t="s">
        <v>151</v>
      </c>
      <c r="C206" s="99">
        <v>173443000030</v>
      </c>
      <c r="D206" s="98" t="s">
        <v>153</v>
      </c>
      <c r="E206" s="34">
        <f t="shared" si="14"/>
        <v>1260</v>
      </c>
      <c r="F206" s="35">
        <v>1260</v>
      </c>
      <c r="G206" s="36">
        <v>0</v>
      </c>
      <c r="H206" s="34">
        <f t="shared" si="15"/>
        <v>1326</v>
      </c>
      <c r="I206" s="35">
        <f>VLOOKUP($C206,[1]IE!$B$5:$AC$216,27,0)</f>
        <v>1326</v>
      </c>
      <c r="J206" s="35">
        <f>VLOOKUP($C206,[1]IE!$B$5:$AC$216,28,0)</f>
        <v>0</v>
      </c>
      <c r="K206" s="109">
        <f t="shared" si="16"/>
        <v>66</v>
      </c>
      <c r="L206" s="152">
        <f t="shared" si="17"/>
        <v>5.2380952380952382E-2</v>
      </c>
      <c r="M206" s="109"/>
      <c r="N206" s="119"/>
      <c r="O206" s="124">
        <f t="shared" si="18"/>
        <v>66</v>
      </c>
      <c r="P206" s="103">
        <f t="shared" si="19"/>
        <v>5.2380952380952382E-2</v>
      </c>
      <c r="Q206" s="181"/>
      <c r="R206" s="34">
        <v>1334</v>
      </c>
      <c r="S206" s="126">
        <f t="shared" si="20"/>
        <v>-8</v>
      </c>
    </row>
    <row r="207" spans="1:19" ht="30.95" customHeight="1" x14ac:dyDescent="0.25">
      <c r="A207" s="37">
        <v>198</v>
      </c>
      <c r="B207" s="97" t="s">
        <v>235</v>
      </c>
      <c r="C207" s="99">
        <v>273686000261</v>
      </c>
      <c r="D207" s="98" t="s">
        <v>238</v>
      </c>
      <c r="E207" s="34">
        <f t="shared" si="14"/>
        <v>165</v>
      </c>
      <c r="F207" s="35">
        <v>165</v>
      </c>
      <c r="G207" s="36">
        <v>0</v>
      </c>
      <c r="H207" s="34">
        <f t="shared" si="15"/>
        <v>174</v>
      </c>
      <c r="I207" s="35">
        <f>VLOOKUP($C207,[1]IE!$B$5:$AC$216,27,0)</f>
        <v>174</v>
      </c>
      <c r="J207" s="35">
        <f>VLOOKUP($C207,[1]IE!$B$5:$AC$216,28,0)</f>
        <v>0</v>
      </c>
      <c r="K207" s="109">
        <f t="shared" si="16"/>
        <v>9</v>
      </c>
      <c r="L207" s="152">
        <f t="shared" si="17"/>
        <v>5.4545454545454543E-2</v>
      </c>
      <c r="M207" s="109"/>
      <c r="N207" s="119"/>
      <c r="O207" s="124">
        <f t="shared" si="18"/>
        <v>9</v>
      </c>
      <c r="P207" s="103">
        <f t="shared" si="19"/>
        <v>5.4545454545454543E-2</v>
      </c>
      <c r="Q207" s="181"/>
      <c r="R207" s="34">
        <v>174</v>
      </c>
      <c r="S207" s="126">
        <f t="shared" si="20"/>
        <v>0</v>
      </c>
    </row>
    <row r="208" spans="1:19" ht="30.95" customHeight="1" x14ac:dyDescent="0.25">
      <c r="A208" s="37">
        <v>208</v>
      </c>
      <c r="B208" s="97" t="s">
        <v>249</v>
      </c>
      <c r="C208" s="99">
        <v>173870000521</v>
      </c>
      <c r="D208" s="98" t="s">
        <v>165</v>
      </c>
      <c r="E208" s="34">
        <f t="shared" ref="E208:E227" si="21">+F208+G208</f>
        <v>655</v>
      </c>
      <c r="F208" s="35">
        <v>655</v>
      </c>
      <c r="G208" s="36">
        <v>0</v>
      </c>
      <c r="H208" s="34">
        <f t="shared" ref="H208:H227" si="22">+I208+J208</f>
        <v>691</v>
      </c>
      <c r="I208" s="35">
        <f>VLOOKUP($C208,[1]IE!$B$5:$AC$216,27,0)</f>
        <v>691</v>
      </c>
      <c r="J208" s="35">
        <f>VLOOKUP($C208,[1]IE!$B$5:$AC$216,28,0)</f>
        <v>0</v>
      </c>
      <c r="K208" s="109">
        <f t="shared" ref="K208:K227" si="23">+I208-F208</f>
        <v>36</v>
      </c>
      <c r="L208" s="152">
        <f t="shared" ref="L208:L227" si="24">+K208/F208</f>
        <v>5.4961832061068701E-2</v>
      </c>
      <c r="M208" s="109"/>
      <c r="N208" s="119"/>
      <c r="O208" s="124">
        <f t="shared" ref="O208:O227" si="25">+H208-E208</f>
        <v>36</v>
      </c>
      <c r="P208" s="103">
        <f t="shared" ref="P208:P227" si="26">+O208/E208</f>
        <v>5.4961832061068701E-2</v>
      </c>
      <c r="Q208" s="181"/>
      <c r="R208" s="34">
        <v>692</v>
      </c>
      <c r="S208" s="126">
        <f t="shared" ref="S208:S227" si="27">+H208-R208</f>
        <v>-1</v>
      </c>
    </row>
    <row r="209" spans="1:20" ht="30.95" customHeight="1" x14ac:dyDescent="0.25">
      <c r="A209" s="37">
        <v>74</v>
      </c>
      <c r="B209" s="97" t="s">
        <v>97</v>
      </c>
      <c r="C209" s="99">
        <v>173275000118</v>
      </c>
      <c r="D209" s="98" t="s">
        <v>99</v>
      </c>
      <c r="E209" s="34">
        <f t="shared" si="21"/>
        <v>1122</v>
      </c>
      <c r="F209" s="35">
        <v>999</v>
      </c>
      <c r="G209" s="36">
        <v>123</v>
      </c>
      <c r="H209" s="34">
        <f t="shared" si="22"/>
        <v>1190</v>
      </c>
      <c r="I209" s="35">
        <f>VLOOKUP($C209,[1]IE!$B$5:$AC$216,27,0)</f>
        <v>1055</v>
      </c>
      <c r="J209" s="35">
        <f>VLOOKUP($C209,[1]IE!$B$5:$AC$216,28,0)</f>
        <v>135</v>
      </c>
      <c r="K209" s="109">
        <f t="shared" si="23"/>
        <v>56</v>
      </c>
      <c r="L209" s="152">
        <f t="shared" si="24"/>
        <v>5.6056056056056056E-2</v>
      </c>
      <c r="M209" s="109">
        <f>+J209-G209</f>
        <v>12</v>
      </c>
      <c r="N209" s="135">
        <f>+M209/G209</f>
        <v>9.7560975609756101E-2</v>
      </c>
      <c r="O209" s="124">
        <f t="shared" si="25"/>
        <v>68</v>
      </c>
      <c r="P209" s="137">
        <f t="shared" si="26"/>
        <v>6.0606060606060608E-2</v>
      </c>
      <c r="Q209" s="181"/>
      <c r="R209" s="34">
        <v>1190</v>
      </c>
      <c r="S209" s="126">
        <f t="shared" si="27"/>
        <v>0</v>
      </c>
    </row>
    <row r="210" spans="1:20" ht="30.95" customHeight="1" x14ac:dyDescent="0.25">
      <c r="A210" s="37">
        <v>120</v>
      </c>
      <c r="B210" s="97" t="s">
        <v>138</v>
      </c>
      <c r="C210" s="99">
        <v>273411000687</v>
      </c>
      <c r="D210" s="98" t="s">
        <v>148</v>
      </c>
      <c r="E210" s="34">
        <f t="shared" si="21"/>
        <v>247</v>
      </c>
      <c r="F210" s="35">
        <v>228</v>
      </c>
      <c r="G210" s="36">
        <v>19</v>
      </c>
      <c r="H210" s="34">
        <f t="shared" si="22"/>
        <v>263</v>
      </c>
      <c r="I210" s="35">
        <f>VLOOKUP($C210,[1]IE!$B$5:$AC$216,27,0)</f>
        <v>242</v>
      </c>
      <c r="J210" s="35">
        <f>VLOOKUP($C210,[1]IE!$B$5:$AC$216,28,0)</f>
        <v>21</v>
      </c>
      <c r="K210" s="109">
        <f t="shared" si="23"/>
        <v>14</v>
      </c>
      <c r="L210" s="152">
        <f t="shared" si="24"/>
        <v>6.1403508771929821E-2</v>
      </c>
      <c r="M210" s="109">
        <f>+J210-G210</f>
        <v>2</v>
      </c>
      <c r="N210" s="135">
        <f>+M210/G210</f>
        <v>0.10526315789473684</v>
      </c>
      <c r="O210" s="124">
        <f t="shared" si="25"/>
        <v>16</v>
      </c>
      <c r="P210" s="103">
        <f t="shared" si="26"/>
        <v>6.4777327935222673E-2</v>
      </c>
      <c r="Q210" s="181"/>
      <c r="R210" s="34">
        <v>263</v>
      </c>
      <c r="S210" s="126">
        <f t="shared" si="27"/>
        <v>0</v>
      </c>
    </row>
    <row r="211" spans="1:20" ht="30.95" customHeight="1" x14ac:dyDescent="0.25">
      <c r="A211" s="37">
        <v>72</v>
      </c>
      <c r="B211" s="97" t="s">
        <v>93</v>
      </c>
      <c r="C211" s="99">
        <v>273270000726</v>
      </c>
      <c r="D211" s="98" t="s">
        <v>96</v>
      </c>
      <c r="E211" s="34">
        <f t="shared" si="21"/>
        <v>480</v>
      </c>
      <c r="F211" s="35">
        <v>480</v>
      </c>
      <c r="G211" s="36">
        <v>0</v>
      </c>
      <c r="H211" s="34">
        <f t="shared" si="22"/>
        <v>511</v>
      </c>
      <c r="I211" s="35">
        <f>VLOOKUP($C211,[1]IE!$B$5:$AC$216,27,0)</f>
        <v>511</v>
      </c>
      <c r="J211" s="35">
        <f>VLOOKUP($C211,[1]IE!$B$5:$AC$216,28,0)</f>
        <v>0</v>
      </c>
      <c r="K211" s="109">
        <f t="shared" si="23"/>
        <v>31</v>
      </c>
      <c r="L211" s="152">
        <f t="shared" si="24"/>
        <v>6.458333333333334E-2</v>
      </c>
      <c r="M211" s="109"/>
      <c r="N211" s="119"/>
      <c r="O211" s="124">
        <f t="shared" si="25"/>
        <v>31</v>
      </c>
      <c r="P211" s="103">
        <f t="shared" si="26"/>
        <v>6.458333333333334E-2</v>
      </c>
      <c r="Q211" s="181"/>
      <c r="R211" s="34">
        <v>510</v>
      </c>
      <c r="S211" s="126">
        <f t="shared" si="27"/>
        <v>1</v>
      </c>
    </row>
    <row r="212" spans="1:20" ht="30.95" customHeight="1" x14ac:dyDescent="0.25">
      <c r="A212" s="37">
        <v>51</v>
      </c>
      <c r="B212" s="97" t="s">
        <v>62</v>
      </c>
      <c r="C212" s="99">
        <v>273217001044</v>
      </c>
      <c r="D212" s="98" t="s">
        <v>72</v>
      </c>
      <c r="E212" s="34">
        <f t="shared" si="21"/>
        <v>408</v>
      </c>
      <c r="F212" s="35">
        <v>408</v>
      </c>
      <c r="G212" s="36">
        <v>0</v>
      </c>
      <c r="H212" s="34">
        <f t="shared" si="22"/>
        <v>435</v>
      </c>
      <c r="I212" s="35">
        <f>VLOOKUP($C212,[1]IE!$B$5:$AC$216,27,0)</f>
        <v>435</v>
      </c>
      <c r="J212" s="35">
        <f>VLOOKUP($C212,[1]IE!$B$5:$AC$216,28,0)</f>
        <v>0</v>
      </c>
      <c r="K212" s="109">
        <f t="shared" si="23"/>
        <v>27</v>
      </c>
      <c r="L212" s="152">
        <f t="shared" si="24"/>
        <v>6.6176470588235295E-2</v>
      </c>
      <c r="M212" s="109"/>
      <c r="N212" s="119"/>
      <c r="O212" s="124">
        <f t="shared" si="25"/>
        <v>27</v>
      </c>
      <c r="P212" s="103">
        <f t="shared" si="26"/>
        <v>6.6176470588235295E-2</v>
      </c>
      <c r="Q212" s="181"/>
      <c r="R212" s="34">
        <v>435</v>
      </c>
      <c r="S212" s="126">
        <f t="shared" si="27"/>
        <v>0</v>
      </c>
    </row>
    <row r="213" spans="1:20" ht="30.95" customHeight="1" x14ac:dyDescent="0.25">
      <c r="A213" s="37">
        <v>28</v>
      </c>
      <c r="B213" s="97" t="s">
        <v>47</v>
      </c>
      <c r="C213" s="99">
        <v>273152000231</v>
      </c>
      <c r="D213" s="98" t="s">
        <v>48</v>
      </c>
      <c r="E213" s="34">
        <f t="shared" si="21"/>
        <v>288</v>
      </c>
      <c r="F213" s="35">
        <v>288</v>
      </c>
      <c r="G213" s="36">
        <v>0</v>
      </c>
      <c r="H213" s="34">
        <f t="shared" si="22"/>
        <v>308</v>
      </c>
      <c r="I213" s="35">
        <f>VLOOKUP($C213,[1]IE!$B$5:$AC$216,27,0)</f>
        <v>308</v>
      </c>
      <c r="J213" s="35">
        <f>VLOOKUP($C213,[1]IE!$B$5:$AC$216,28,0)</f>
        <v>0</v>
      </c>
      <c r="K213" s="109">
        <f t="shared" si="23"/>
        <v>20</v>
      </c>
      <c r="L213" s="152">
        <f t="shared" si="24"/>
        <v>6.9444444444444448E-2</v>
      </c>
      <c r="M213" s="109"/>
      <c r="N213" s="119"/>
      <c r="O213" s="124">
        <f t="shared" si="25"/>
        <v>20</v>
      </c>
      <c r="P213" s="137">
        <f t="shared" si="26"/>
        <v>6.9444444444444448E-2</v>
      </c>
      <c r="Q213" s="181"/>
      <c r="R213" s="34">
        <v>308</v>
      </c>
      <c r="S213" s="126">
        <f t="shared" si="27"/>
        <v>0</v>
      </c>
    </row>
    <row r="214" spans="1:20" ht="30.95" customHeight="1" x14ac:dyDescent="0.25">
      <c r="A214" s="37">
        <v>170</v>
      </c>
      <c r="B214" s="97" t="s">
        <v>202</v>
      </c>
      <c r="C214" s="99">
        <v>273616000141</v>
      </c>
      <c r="D214" s="98" t="s">
        <v>205</v>
      </c>
      <c r="E214" s="34">
        <f t="shared" si="21"/>
        <v>1324</v>
      </c>
      <c r="F214" s="35">
        <v>1324</v>
      </c>
      <c r="G214" s="36">
        <v>0</v>
      </c>
      <c r="H214" s="34">
        <f t="shared" si="22"/>
        <v>1574</v>
      </c>
      <c r="I214" s="35">
        <f>VLOOKUP($C214,[1]IE!$B$5:$AC$216,27,0)</f>
        <v>1419</v>
      </c>
      <c r="J214" s="35">
        <f>VLOOKUP($C214,[1]IE!$B$5:$AC$216,28,0)</f>
        <v>155</v>
      </c>
      <c r="K214" s="109">
        <f t="shared" si="23"/>
        <v>95</v>
      </c>
      <c r="L214" s="152">
        <f t="shared" si="24"/>
        <v>7.175226586102719E-2</v>
      </c>
      <c r="M214" s="109">
        <f>+J214-G214</f>
        <v>155</v>
      </c>
      <c r="N214" s="119"/>
      <c r="O214" s="124">
        <f t="shared" si="25"/>
        <v>250</v>
      </c>
      <c r="P214" s="137">
        <f t="shared" si="26"/>
        <v>0.18882175226586104</v>
      </c>
      <c r="Q214" s="181"/>
      <c r="R214" s="34">
        <v>1556</v>
      </c>
      <c r="S214" s="126">
        <f t="shared" si="27"/>
        <v>18</v>
      </c>
    </row>
    <row r="215" spans="1:20" ht="30.95" customHeight="1" x14ac:dyDescent="0.25">
      <c r="A215" s="37">
        <v>83</v>
      </c>
      <c r="B215" s="97" t="s">
        <v>102</v>
      </c>
      <c r="C215" s="136">
        <v>273283000521</v>
      </c>
      <c r="D215" s="98" t="s">
        <v>108</v>
      </c>
      <c r="E215" s="34">
        <f t="shared" si="21"/>
        <v>487</v>
      </c>
      <c r="F215" s="35">
        <v>487</v>
      </c>
      <c r="G215" s="36">
        <v>0</v>
      </c>
      <c r="H215" s="34">
        <f t="shared" si="22"/>
        <v>524</v>
      </c>
      <c r="I215" s="35">
        <f>VLOOKUP($C215,[1]IE!$B$5:$AC$216,27,0)</f>
        <v>524</v>
      </c>
      <c r="J215" s="35">
        <f>VLOOKUP($C215,[1]IE!$B$5:$AC$216,28,0)</f>
        <v>0</v>
      </c>
      <c r="K215" s="109">
        <f t="shared" si="23"/>
        <v>37</v>
      </c>
      <c r="L215" s="152">
        <f t="shared" si="24"/>
        <v>7.5975359342915813E-2</v>
      </c>
      <c r="M215" s="109"/>
      <c r="N215" s="119"/>
      <c r="O215" s="124">
        <f t="shared" si="25"/>
        <v>37</v>
      </c>
      <c r="P215" s="103">
        <f t="shared" si="26"/>
        <v>7.5975359342915813E-2</v>
      </c>
      <c r="Q215" s="181"/>
      <c r="R215" s="34">
        <v>524</v>
      </c>
      <c r="S215" s="126">
        <f t="shared" si="27"/>
        <v>0</v>
      </c>
    </row>
    <row r="216" spans="1:20" ht="30.95" customHeight="1" x14ac:dyDescent="0.25">
      <c r="A216" s="37">
        <v>13</v>
      </c>
      <c r="B216" s="97" t="s">
        <v>28</v>
      </c>
      <c r="C216" s="136">
        <v>173055000893</v>
      </c>
      <c r="D216" s="98" t="s">
        <v>31</v>
      </c>
      <c r="E216" s="34">
        <f t="shared" si="21"/>
        <v>502</v>
      </c>
      <c r="F216" s="35">
        <v>502</v>
      </c>
      <c r="G216" s="36">
        <v>0</v>
      </c>
      <c r="H216" s="34">
        <f t="shared" si="22"/>
        <v>541</v>
      </c>
      <c r="I216" s="35">
        <f>VLOOKUP($C216,[1]IE!$B$5:$AC$216,27,0)</f>
        <v>541</v>
      </c>
      <c r="J216" s="35">
        <f>VLOOKUP($C216,[1]IE!$B$5:$AC$216,28,0)</f>
        <v>0</v>
      </c>
      <c r="K216" s="109">
        <f t="shared" si="23"/>
        <v>39</v>
      </c>
      <c r="L216" s="152">
        <f t="shared" si="24"/>
        <v>7.7689243027888447E-2</v>
      </c>
      <c r="M216" s="109"/>
      <c r="N216" s="119"/>
      <c r="O216" s="124">
        <f t="shared" si="25"/>
        <v>39</v>
      </c>
      <c r="P216" s="103">
        <f t="shared" si="26"/>
        <v>7.7689243027888447E-2</v>
      </c>
      <c r="Q216" s="181"/>
      <c r="R216" s="34">
        <v>538</v>
      </c>
      <c r="S216" s="126">
        <f t="shared" si="27"/>
        <v>3</v>
      </c>
    </row>
    <row r="217" spans="1:20" ht="30.95" customHeight="1" x14ac:dyDescent="0.25">
      <c r="A217" s="37">
        <v>156</v>
      </c>
      <c r="B217" s="97" t="s">
        <v>185</v>
      </c>
      <c r="C217" s="136">
        <v>273555000398</v>
      </c>
      <c r="D217" s="98" t="s">
        <v>283</v>
      </c>
      <c r="E217" s="34">
        <f t="shared" si="21"/>
        <v>720</v>
      </c>
      <c r="F217" s="35">
        <v>720</v>
      </c>
      <c r="G217" s="36">
        <v>0</v>
      </c>
      <c r="H217" s="34">
        <f t="shared" si="22"/>
        <v>776</v>
      </c>
      <c r="I217" s="35">
        <f>VLOOKUP($C217,[1]IE!$B$5:$AC$216,27,0)</f>
        <v>776</v>
      </c>
      <c r="J217" s="35">
        <f>VLOOKUP($C217,[1]IE!$B$5:$AC$216,28,0)</f>
        <v>0</v>
      </c>
      <c r="K217" s="109">
        <f t="shared" si="23"/>
        <v>56</v>
      </c>
      <c r="L217" s="152">
        <f t="shared" si="24"/>
        <v>7.7777777777777779E-2</v>
      </c>
      <c r="M217" s="109"/>
      <c r="N217" s="119"/>
      <c r="O217" s="124">
        <f t="shared" si="25"/>
        <v>56</v>
      </c>
      <c r="P217" s="103">
        <f t="shared" si="26"/>
        <v>7.7777777777777779E-2</v>
      </c>
      <c r="Q217" s="181"/>
      <c r="R217" s="34">
        <v>779</v>
      </c>
      <c r="S217" s="126">
        <f t="shared" si="27"/>
        <v>-3</v>
      </c>
    </row>
    <row r="218" spans="1:20" ht="30.95" customHeight="1" x14ac:dyDescent="0.25">
      <c r="A218" s="37">
        <v>202</v>
      </c>
      <c r="B218" s="97" t="s">
        <v>244</v>
      </c>
      <c r="C218" s="99">
        <v>173861000038</v>
      </c>
      <c r="D218" s="98" t="s">
        <v>245</v>
      </c>
      <c r="E218" s="34">
        <f t="shared" si="21"/>
        <v>796</v>
      </c>
      <c r="F218" s="35">
        <v>796</v>
      </c>
      <c r="G218" s="36">
        <v>0</v>
      </c>
      <c r="H218" s="34">
        <f t="shared" si="22"/>
        <v>861</v>
      </c>
      <c r="I218" s="35">
        <f>VLOOKUP($C218,[1]IE!$B$5:$AC$216,27,0)</f>
        <v>861</v>
      </c>
      <c r="J218" s="35">
        <f>VLOOKUP($C218,[1]IE!$B$5:$AC$216,28,0)</f>
        <v>0</v>
      </c>
      <c r="K218" s="109">
        <f t="shared" si="23"/>
        <v>65</v>
      </c>
      <c r="L218" s="152">
        <f t="shared" si="24"/>
        <v>8.1658291457286439E-2</v>
      </c>
      <c r="M218" s="109"/>
      <c r="N218" s="119"/>
      <c r="O218" s="124">
        <f t="shared" si="25"/>
        <v>65</v>
      </c>
      <c r="P218" s="103">
        <f t="shared" si="26"/>
        <v>8.1658291457286439E-2</v>
      </c>
      <c r="Q218" s="181"/>
      <c r="R218" s="34">
        <v>861</v>
      </c>
      <c r="S218" s="126">
        <f t="shared" si="27"/>
        <v>0</v>
      </c>
    </row>
    <row r="219" spans="1:20" ht="30.95" customHeight="1" x14ac:dyDescent="0.25">
      <c r="A219" s="37">
        <v>129</v>
      </c>
      <c r="B219" s="97" t="s">
        <v>157</v>
      </c>
      <c r="C219" s="99">
        <v>173449000031</v>
      </c>
      <c r="D219" s="98" t="s">
        <v>159</v>
      </c>
      <c r="E219" s="34">
        <f t="shared" si="21"/>
        <v>1800</v>
      </c>
      <c r="F219" s="35">
        <v>1800</v>
      </c>
      <c r="G219" s="36">
        <v>0</v>
      </c>
      <c r="H219" s="34">
        <f t="shared" si="22"/>
        <v>1950</v>
      </c>
      <c r="I219" s="35">
        <f>VLOOKUP($C219,[1]IE!$B$5:$AC$216,27,0)</f>
        <v>1950</v>
      </c>
      <c r="J219" s="35">
        <f>VLOOKUP($C219,[1]IE!$B$5:$AC$216,28,0)</f>
        <v>0</v>
      </c>
      <c r="K219" s="109">
        <f t="shared" si="23"/>
        <v>150</v>
      </c>
      <c r="L219" s="152">
        <f t="shared" si="24"/>
        <v>8.3333333333333329E-2</v>
      </c>
      <c r="M219" s="109"/>
      <c r="N219" s="119"/>
      <c r="O219" s="124">
        <f t="shared" si="25"/>
        <v>150</v>
      </c>
      <c r="P219" s="103">
        <f t="shared" si="26"/>
        <v>8.3333333333333329E-2</v>
      </c>
      <c r="Q219" s="181"/>
      <c r="R219" s="34">
        <v>1971</v>
      </c>
      <c r="S219" s="126">
        <f t="shared" si="27"/>
        <v>-21</v>
      </c>
    </row>
    <row r="220" spans="1:20" ht="30.95" customHeight="1" x14ac:dyDescent="0.25">
      <c r="A220" s="37">
        <v>98</v>
      </c>
      <c r="B220" s="97" t="s">
        <v>122</v>
      </c>
      <c r="C220" s="99">
        <v>173349000255</v>
      </c>
      <c r="D220" s="98" t="s">
        <v>125</v>
      </c>
      <c r="E220" s="34">
        <f t="shared" si="21"/>
        <v>632</v>
      </c>
      <c r="F220" s="35">
        <v>408</v>
      </c>
      <c r="G220" s="36">
        <v>224</v>
      </c>
      <c r="H220" s="34">
        <f t="shared" si="22"/>
        <v>699</v>
      </c>
      <c r="I220" s="35">
        <f>VLOOKUP($C220,[1]IE!$B$5:$AC$216,27,0)</f>
        <v>442</v>
      </c>
      <c r="J220" s="35">
        <f>VLOOKUP($C220,[1]IE!$B$5:$AC$216,28,0)</f>
        <v>257</v>
      </c>
      <c r="K220" s="109">
        <f t="shared" si="23"/>
        <v>34</v>
      </c>
      <c r="L220" s="152">
        <f t="shared" si="24"/>
        <v>8.3333333333333329E-2</v>
      </c>
      <c r="M220" s="109">
        <f>+J220-G220</f>
        <v>33</v>
      </c>
      <c r="N220" s="135">
        <f>+M220/G220</f>
        <v>0.14732142857142858</v>
      </c>
      <c r="O220" s="124">
        <f t="shared" si="25"/>
        <v>67</v>
      </c>
      <c r="P220" s="103">
        <f t="shared" si="26"/>
        <v>0.1060126582278481</v>
      </c>
      <c r="Q220" s="181"/>
      <c r="R220" s="34">
        <v>698</v>
      </c>
      <c r="S220" s="126">
        <f t="shared" si="27"/>
        <v>1</v>
      </c>
    </row>
    <row r="221" spans="1:20" ht="30.95" customHeight="1" x14ac:dyDescent="0.25">
      <c r="A221" s="37">
        <v>27</v>
      </c>
      <c r="B221" s="97" t="s">
        <v>47</v>
      </c>
      <c r="C221" s="99">
        <v>273152000142</v>
      </c>
      <c r="D221" s="98" t="s">
        <v>38</v>
      </c>
      <c r="E221" s="34">
        <f t="shared" si="21"/>
        <v>206</v>
      </c>
      <c r="F221" s="35">
        <v>206</v>
      </c>
      <c r="G221" s="36">
        <v>0</v>
      </c>
      <c r="H221" s="34">
        <f t="shared" si="22"/>
        <v>225</v>
      </c>
      <c r="I221" s="35">
        <f>VLOOKUP($C221,[1]IE!$B$5:$AC$216,27,0)</f>
        <v>225</v>
      </c>
      <c r="J221" s="35">
        <f>VLOOKUP($C221,[1]IE!$B$5:$AC$216,28,0)</f>
        <v>0</v>
      </c>
      <c r="K221" s="109">
        <f t="shared" si="23"/>
        <v>19</v>
      </c>
      <c r="L221" s="152">
        <f t="shared" si="24"/>
        <v>9.2233009708737865E-2</v>
      </c>
      <c r="M221" s="109"/>
      <c r="N221" s="119"/>
      <c r="O221" s="124">
        <f t="shared" si="25"/>
        <v>19</v>
      </c>
      <c r="P221" s="103">
        <f t="shared" si="26"/>
        <v>9.2233009708737865E-2</v>
      </c>
      <c r="Q221" s="181"/>
      <c r="R221" s="34">
        <v>224</v>
      </c>
      <c r="S221" s="126">
        <f t="shared" si="27"/>
        <v>1</v>
      </c>
    </row>
    <row r="222" spans="1:20" ht="30.95" customHeight="1" x14ac:dyDescent="0.25">
      <c r="A222" s="37">
        <v>66</v>
      </c>
      <c r="B222" s="97" t="s">
        <v>83</v>
      </c>
      <c r="C222" s="99">
        <v>273268000336</v>
      </c>
      <c r="D222" s="98" t="s">
        <v>89</v>
      </c>
      <c r="E222" s="34">
        <f t="shared" si="21"/>
        <v>288</v>
      </c>
      <c r="F222" s="35">
        <v>288</v>
      </c>
      <c r="G222" s="36">
        <v>0</v>
      </c>
      <c r="H222" s="34">
        <f t="shared" si="22"/>
        <v>316</v>
      </c>
      <c r="I222" s="35">
        <f>VLOOKUP($C222,[1]IE!$B$5:$AC$216,27,0)</f>
        <v>316</v>
      </c>
      <c r="J222" s="35">
        <f>VLOOKUP($C222,[1]IE!$B$5:$AC$216,28,0)</f>
        <v>0</v>
      </c>
      <c r="K222" s="109">
        <f t="shared" si="23"/>
        <v>28</v>
      </c>
      <c r="L222" s="152">
        <f t="shared" si="24"/>
        <v>9.7222222222222224E-2</v>
      </c>
      <c r="M222" s="109"/>
      <c r="N222" s="119"/>
      <c r="O222" s="124">
        <f t="shared" si="25"/>
        <v>28</v>
      </c>
      <c r="P222" s="103">
        <f t="shared" si="26"/>
        <v>9.7222222222222224E-2</v>
      </c>
      <c r="Q222" s="181"/>
      <c r="R222" s="34">
        <v>317</v>
      </c>
      <c r="S222" s="126">
        <f t="shared" si="27"/>
        <v>-1</v>
      </c>
    </row>
    <row r="223" spans="1:20" ht="30.95" customHeight="1" x14ac:dyDescent="0.25">
      <c r="A223" s="37">
        <v>180</v>
      </c>
      <c r="B223" s="97" t="s">
        <v>212</v>
      </c>
      <c r="C223" s="99">
        <v>273624000541</v>
      </c>
      <c r="D223" s="98" t="s">
        <v>217</v>
      </c>
      <c r="E223" s="34">
        <f t="shared" si="21"/>
        <v>218</v>
      </c>
      <c r="F223" s="35">
        <v>218</v>
      </c>
      <c r="G223" s="36">
        <v>0</v>
      </c>
      <c r="H223" s="34">
        <f t="shared" si="22"/>
        <v>240</v>
      </c>
      <c r="I223" s="35">
        <f>VLOOKUP($C223,[1]IE!$B$5:$AC$216,27,0)</f>
        <v>240</v>
      </c>
      <c r="J223" s="35">
        <f>VLOOKUP($C223,[1]IE!$B$5:$AC$216,28,0)</f>
        <v>0</v>
      </c>
      <c r="K223" s="109">
        <f t="shared" si="23"/>
        <v>22</v>
      </c>
      <c r="L223" s="152">
        <f t="shared" si="24"/>
        <v>0.10091743119266056</v>
      </c>
      <c r="M223" s="109"/>
      <c r="N223" s="119"/>
      <c r="O223" s="124">
        <f t="shared" si="25"/>
        <v>22</v>
      </c>
      <c r="P223" s="103">
        <f t="shared" si="26"/>
        <v>0.10091743119266056</v>
      </c>
      <c r="Q223" s="181"/>
      <c r="R223" s="34">
        <v>239</v>
      </c>
      <c r="S223" s="126">
        <f t="shared" si="27"/>
        <v>1</v>
      </c>
      <c r="T223" s="50"/>
    </row>
    <row r="224" spans="1:20" ht="30.95" customHeight="1" x14ac:dyDescent="0.25">
      <c r="A224" s="37">
        <v>58</v>
      </c>
      <c r="B224" s="97" t="s">
        <v>79</v>
      </c>
      <c r="C224" s="99">
        <v>273236000041</v>
      </c>
      <c r="D224" s="98" t="s">
        <v>32</v>
      </c>
      <c r="E224" s="34">
        <f t="shared" si="21"/>
        <v>199</v>
      </c>
      <c r="F224" s="35">
        <v>199</v>
      </c>
      <c r="G224" s="36">
        <v>0</v>
      </c>
      <c r="H224" s="34">
        <f t="shared" si="22"/>
        <v>238</v>
      </c>
      <c r="I224" s="35">
        <f>VLOOKUP($C224,[1]IE!$B$5:$AC$216,27,0)</f>
        <v>222</v>
      </c>
      <c r="J224" s="35">
        <f>VLOOKUP($C224,[1]IE!$B$5:$AC$216,28,0)</f>
        <v>16</v>
      </c>
      <c r="K224" s="109">
        <f t="shared" si="23"/>
        <v>23</v>
      </c>
      <c r="L224" s="152">
        <f t="shared" si="24"/>
        <v>0.11557788944723618</v>
      </c>
      <c r="M224" s="109"/>
      <c r="N224" s="119"/>
      <c r="O224" s="124">
        <f t="shared" si="25"/>
        <v>39</v>
      </c>
      <c r="P224" s="103">
        <f t="shared" si="26"/>
        <v>0.19597989949748743</v>
      </c>
      <c r="Q224" s="181"/>
      <c r="R224" s="34">
        <v>223</v>
      </c>
      <c r="S224" s="126">
        <f t="shared" si="27"/>
        <v>15</v>
      </c>
    </row>
    <row r="225" spans="1:19" ht="30.95" customHeight="1" x14ac:dyDescent="0.25">
      <c r="A225" s="37">
        <v>102</v>
      </c>
      <c r="B225" s="97" t="s">
        <v>127</v>
      </c>
      <c r="C225" s="99">
        <v>173352000690</v>
      </c>
      <c r="D225" s="98" t="s">
        <v>129</v>
      </c>
      <c r="E225" s="34">
        <f t="shared" si="21"/>
        <v>491</v>
      </c>
      <c r="F225" s="35">
        <v>491</v>
      </c>
      <c r="G225" s="36">
        <v>0</v>
      </c>
      <c r="H225" s="34">
        <f t="shared" si="22"/>
        <v>550</v>
      </c>
      <c r="I225" s="35">
        <f>VLOOKUP($C225,[1]IE!$B$5:$AC$216,27,0)</f>
        <v>550</v>
      </c>
      <c r="J225" s="35">
        <f>VLOOKUP($C225,[1]IE!$B$5:$AC$216,28,0)</f>
        <v>0</v>
      </c>
      <c r="K225" s="109">
        <f t="shared" si="23"/>
        <v>59</v>
      </c>
      <c r="L225" s="152">
        <f t="shared" si="24"/>
        <v>0.12016293279022404</v>
      </c>
      <c r="M225" s="109"/>
      <c r="N225" s="119"/>
      <c r="O225" s="124">
        <f t="shared" si="25"/>
        <v>59</v>
      </c>
      <c r="P225" s="137">
        <f t="shared" si="26"/>
        <v>0.12016293279022404</v>
      </c>
      <c r="Q225" s="181"/>
      <c r="R225" s="34">
        <v>549</v>
      </c>
      <c r="S225" s="126">
        <f t="shared" si="27"/>
        <v>1</v>
      </c>
    </row>
    <row r="226" spans="1:19" ht="30.95" customHeight="1" x14ac:dyDescent="0.25">
      <c r="A226" s="37">
        <v>116</v>
      </c>
      <c r="B226" s="97" t="s">
        <v>138</v>
      </c>
      <c r="C226" s="99">
        <v>273411000466</v>
      </c>
      <c r="D226" s="98" t="s">
        <v>144</v>
      </c>
      <c r="E226" s="34">
        <f t="shared" si="21"/>
        <v>231</v>
      </c>
      <c r="F226" s="35">
        <v>231</v>
      </c>
      <c r="G226" s="36">
        <v>0</v>
      </c>
      <c r="H226" s="34">
        <f t="shared" si="22"/>
        <v>259</v>
      </c>
      <c r="I226" s="35">
        <f>VLOOKUP($C226,[1]IE!$B$5:$AC$216,27,0)</f>
        <v>259</v>
      </c>
      <c r="J226" s="35">
        <f>VLOOKUP($C226,[1]IE!$B$5:$AC$216,28,0)</f>
        <v>0</v>
      </c>
      <c r="K226" s="109">
        <f t="shared" si="23"/>
        <v>28</v>
      </c>
      <c r="L226" s="152">
        <f t="shared" si="24"/>
        <v>0.12121212121212122</v>
      </c>
      <c r="M226" s="109"/>
      <c r="N226" s="119"/>
      <c r="O226" s="124">
        <f t="shared" si="25"/>
        <v>28</v>
      </c>
      <c r="P226" s="103">
        <f t="shared" si="26"/>
        <v>0.12121212121212122</v>
      </c>
      <c r="Q226" s="181"/>
      <c r="R226" s="34">
        <v>261</v>
      </c>
      <c r="S226" s="126">
        <f t="shared" si="27"/>
        <v>-2</v>
      </c>
    </row>
    <row r="227" spans="1:19" ht="30.95" customHeight="1" thickBot="1" x14ac:dyDescent="0.3">
      <c r="A227" s="37">
        <v>152</v>
      </c>
      <c r="B227" s="100" t="s">
        <v>185</v>
      </c>
      <c r="C227" s="101">
        <v>173555000601</v>
      </c>
      <c r="D227" s="102" t="s">
        <v>187</v>
      </c>
      <c r="E227" s="51">
        <f t="shared" si="21"/>
        <v>982</v>
      </c>
      <c r="F227" s="52">
        <v>918</v>
      </c>
      <c r="G227" s="53">
        <v>64</v>
      </c>
      <c r="H227" s="51">
        <f t="shared" si="22"/>
        <v>1081</v>
      </c>
      <c r="I227" s="35">
        <f>VLOOKUP($C227,[1]IE!$B$5:$AC$216,27,0)</f>
        <v>1063</v>
      </c>
      <c r="J227" s="35">
        <f>VLOOKUP($C227,[1]IE!$B$5:$AC$216,28,0)</f>
        <v>18</v>
      </c>
      <c r="K227" s="110">
        <f t="shared" si="23"/>
        <v>145</v>
      </c>
      <c r="L227" s="153">
        <f t="shared" si="24"/>
        <v>0.15795206971677561</v>
      </c>
      <c r="M227" s="110">
        <f>+J227-G227</f>
        <v>-46</v>
      </c>
      <c r="N227" s="191">
        <f>+M227/G227</f>
        <v>-0.71875</v>
      </c>
      <c r="O227" s="125">
        <f t="shared" si="25"/>
        <v>99</v>
      </c>
      <c r="P227" s="104">
        <f t="shared" si="26"/>
        <v>0.10081466395112017</v>
      </c>
      <c r="Q227" s="181"/>
      <c r="R227" s="51">
        <v>1089</v>
      </c>
      <c r="S227" s="126">
        <f t="shared" si="27"/>
        <v>-8</v>
      </c>
    </row>
    <row r="228" spans="1:19" s="61" customFormat="1" ht="16.5" thickBot="1" x14ac:dyDescent="0.3">
      <c r="A228" s="54"/>
      <c r="B228" s="55"/>
      <c r="C228" s="56"/>
      <c r="D228" s="57" t="s">
        <v>276</v>
      </c>
      <c r="E228" s="58">
        <f t="shared" ref="E228:K228" si="28">SUM(E16:E227)</f>
        <v>148809</v>
      </c>
      <c r="F228" s="59">
        <f t="shared" si="28"/>
        <v>142654</v>
      </c>
      <c r="G228" s="60">
        <f t="shared" si="28"/>
        <v>6155</v>
      </c>
      <c r="H228" s="58">
        <f t="shared" si="28"/>
        <v>147434</v>
      </c>
      <c r="I228" s="58">
        <f t="shared" si="28"/>
        <v>141600</v>
      </c>
      <c r="J228" s="58">
        <f t="shared" si="28"/>
        <v>5834</v>
      </c>
      <c r="K228" s="58">
        <f t="shared" si="28"/>
        <v>-1054</v>
      </c>
      <c r="L228" s="154">
        <f t="shared" ref="L228" si="29">+K228/F228</f>
        <v>-7.3885064561806891E-3</v>
      </c>
      <c r="M228" s="58">
        <f>SUM(M16:M227)</f>
        <v>-427</v>
      </c>
      <c r="N228" s="154">
        <f>+M228/G228</f>
        <v>-6.9374492282697001E-2</v>
      </c>
      <c r="O228" s="58">
        <f>SUM(O16:O227)</f>
        <v>-1375</v>
      </c>
      <c r="P228" s="154">
        <f t="shared" ref="P228" si="30">+O228/E228</f>
        <v>-9.2400325249144873E-3</v>
      </c>
      <c r="Q228" s="181"/>
      <c r="R228" s="58">
        <v>148070</v>
      </c>
      <c r="S228" s="126">
        <f t="shared" ref="S228" si="31">+H228-R228</f>
        <v>-636</v>
      </c>
    </row>
    <row r="229" spans="1:19" ht="15.75" thickBot="1" x14ac:dyDescent="0.3">
      <c r="A229" s="62" t="s">
        <v>256</v>
      </c>
      <c r="E229" s="141"/>
      <c r="F229" s="141"/>
      <c r="G229" s="142"/>
      <c r="H229" s="189">
        <f>+H228/E228</f>
        <v>0.99075996747508555</v>
      </c>
      <c r="I229" s="170">
        <v>0.99674036479874384</v>
      </c>
      <c r="J229" s="171">
        <v>0.95548334687246139</v>
      </c>
      <c r="K229" s="143"/>
      <c r="L229" s="155"/>
      <c r="M229" s="139"/>
      <c r="N229" s="139"/>
      <c r="O229" s="139"/>
      <c r="P229" s="140"/>
      <c r="Q229" s="181"/>
      <c r="R229" s="10"/>
    </row>
    <row r="230" spans="1:19" x14ac:dyDescent="0.25">
      <c r="H230" s="63"/>
      <c r="I230" s="63"/>
      <c r="J230" s="63"/>
      <c r="K230" s="126"/>
      <c r="O230" s="126"/>
    </row>
    <row r="231" spans="1:19" x14ac:dyDescent="0.25">
      <c r="E231" s="182"/>
      <c r="F231" s="182"/>
      <c r="G231" s="182"/>
      <c r="H231" s="179"/>
      <c r="I231" s="63"/>
      <c r="J231" s="63"/>
      <c r="K231" s="126"/>
      <c r="N231" s="126"/>
    </row>
    <row r="232" spans="1:19" x14ac:dyDescent="0.25">
      <c r="H232" s="64"/>
      <c r="I232" s="64"/>
      <c r="J232" s="64"/>
    </row>
    <row r="233" spans="1:19" x14ac:dyDescent="0.25">
      <c r="B233" s="65"/>
    </row>
    <row r="234" spans="1:19" x14ac:dyDescent="0.25">
      <c r="B234" s="65"/>
    </row>
    <row r="235" spans="1:19" x14ac:dyDescent="0.25">
      <c r="B235" s="65"/>
    </row>
    <row r="236" spans="1:19" x14ac:dyDescent="0.25">
      <c r="B236" s="65"/>
    </row>
  </sheetData>
  <sortState ref="A16:S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I17" sqref="I17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76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70"/>
      <c r="N1" s="70"/>
      <c r="O1" s="70"/>
    </row>
    <row r="2" spans="1:15" ht="15" customHeight="1" x14ac:dyDescent="0.25">
      <c r="A2" s="197" t="s">
        <v>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70"/>
      <c r="N2" s="70"/>
      <c r="O2" s="70"/>
    </row>
    <row r="3" spans="1:15" ht="15" customHeight="1" x14ac:dyDescent="0.25">
      <c r="A3" s="197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70"/>
      <c r="N3" s="70"/>
      <c r="O3" s="70"/>
    </row>
    <row r="5" spans="1:15" ht="15.75" customHeight="1" x14ac:dyDescent="0.25">
      <c r="A5" s="3"/>
      <c r="B5" s="3" t="s">
        <v>292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258</v>
      </c>
      <c r="C7" s="71" t="s">
        <v>293</v>
      </c>
    </row>
    <row r="8" spans="1:15" ht="15.95" customHeight="1" x14ac:dyDescent="0.25">
      <c r="A8" s="3"/>
      <c r="B8" s="11" t="s">
        <v>4</v>
      </c>
      <c r="C8" s="72" t="s">
        <v>294</v>
      </c>
    </row>
    <row r="9" spans="1:15" ht="15.95" customHeight="1" x14ac:dyDescent="0.25">
      <c r="A9" s="3"/>
      <c r="B9" s="15" t="s">
        <v>5</v>
      </c>
      <c r="C9" s="16" t="s">
        <v>295</v>
      </c>
    </row>
    <row r="10" spans="1:15" ht="15.95" customHeight="1" x14ac:dyDescent="0.25">
      <c r="A10" s="3"/>
      <c r="B10" s="69" t="s">
        <v>257</v>
      </c>
      <c r="C10" s="16" t="s">
        <v>296</v>
      </c>
    </row>
    <row r="11" spans="1:15" ht="15.95" customHeight="1" x14ac:dyDescent="0.25">
      <c r="A11" s="3"/>
      <c r="B11" s="159" t="s">
        <v>259</v>
      </c>
      <c r="C11" s="204" t="s">
        <v>297</v>
      </c>
      <c r="D11" s="204"/>
      <c r="E11" s="204"/>
      <c r="F11" s="204"/>
      <c r="G11" s="204"/>
      <c r="H11" s="204"/>
      <c r="I11" s="204"/>
      <c r="J11" s="204"/>
      <c r="K11" s="204"/>
      <c r="L11" s="204"/>
    </row>
    <row r="12" spans="1:15" ht="15.75" thickBot="1" x14ac:dyDescent="0.3"/>
    <row r="13" spans="1:15" s="21" customFormat="1" ht="18.75" thickBot="1" x14ac:dyDescent="0.3">
      <c r="A13" s="18"/>
      <c r="B13" s="19"/>
      <c r="C13" s="205" t="s">
        <v>7</v>
      </c>
      <c r="D13" s="206"/>
      <c r="E13" s="207"/>
      <c r="F13" s="208" t="s">
        <v>268</v>
      </c>
      <c r="G13" s="209"/>
      <c r="H13" s="210"/>
      <c r="I13" s="211" t="s">
        <v>271</v>
      </c>
      <c r="J13" s="212"/>
      <c r="K13" s="212"/>
      <c r="L13" s="213"/>
    </row>
    <row r="14" spans="1:15" s="31" customFormat="1" ht="64.5" thickBot="1" x14ac:dyDescent="0.3">
      <c r="A14" s="73" t="s">
        <v>8</v>
      </c>
      <c r="B14" s="23" t="s">
        <v>9</v>
      </c>
      <c r="C14" s="74" t="s">
        <v>267</v>
      </c>
      <c r="D14" s="26" t="s">
        <v>12</v>
      </c>
      <c r="E14" s="27" t="s">
        <v>13</v>
      </c>
      <c r="F14" s="28" t="s">
        <v>286</v>
      </c>
      <c r="G14" s="26" t="s">
        <v>269</v>
      </c>
      <c r="H14" s="67" t="s">
        <v>270</v>
      </c>
      <c r="I14" s="75" t="s">
        <v>272</v>
      </c>
      <c r="J14" s="76" t="s">
        <v>273</v>
      </c>
      <c r="K14" s="76" t="s">
        <v>274</v>
      </c>
      <c r="L14" s="149" t="s">
        <v>275</v>
      </c>
    </row>
    <row r="15" spans="1:15" ht="15.75" x14ac:dyDescent="0.25">
      <c r="A15" s="33">
        <v>1</v>
      </c>
      <c r="B15" s="194" t="s">
        <v>14</v>
      </c>
      <c r="C15" s="78">
        <f t="shared" ref="C15:C60" si="0">+D15+E15</f>
        <v>762</v>
      </c>
      <c r="D15" s="79">
        <v>762</v>
      </c>
      <c r="E15" s="79">
        <v>0</v>
      </c>
      <c r="F15" s="78">
        <f t="shared" ref="F15:F60" si="1">+G15+H15</f>
        <v>754</v>
      </c>
      <c r="G15" s="79">
        <v>754</v>
      </c>
      <c r="H15" s="80">
        <v>0</v>
      </c>
      <c r="I15" s="81">
        <f>+F15-C15</f>
        <v>-8</v>
      </c>
      <c r="J15" s="81">
        <f>+G15-D15</f>
        <v>-8</v>
      </c>
      <c r="K15" s="81">
        <f>+H15-E15</f>
        <v>0</v>
      </c>
      <c r="L15" s="113">
        <f>+I15/C15</f>
        <v>-1.0498687664041995E-2</v>
      </c>
      <c r="M15" s="1"/>
      <c r="N15" s="1"/>
      <c r="O15" s="1"/>
    </row>
    <row r="16" spans="1:15" ht="15.75" x14ac:dyDescent="0.25">
      <c r="A16" s="37">
        <v>2</v>
      </c>
      <c r="B16" s="184" t="s">
        <v>17</v>
      </c>
      <c r="C16" s="78">
        <f t="shared" si="0"/>
        <v>1449</v>
      </c>
      <c r="D16" s="79">
        <v>1449</v>
      </c>
      <c r="E16" s="83">
        <v>0</v>
      </c>
      <c r="F16" s="78">
        <f t="shared" si="1"/>
        <v>1433</v>
      </c>
      <c r="G16" s="79">
        <v>1433</v>
      </c>
      <c r="H16" s="80">
        <v>0</v>
      </c>
      <c r="I16" s="81">
        <f t="shared" ref="I16:I60" si="2">+F16-C16</f>
        <v>-16</v>
      </c>
      <c r="J16" s="81">
        <f t="shared" ref="J16:J60" si="3">+G16-D16</f>
        <v>-16</v>
      </c>
      <c r="K16" s="82">
        <f t="shared" ref="K16:K60" si="4">+H16-E16</f>
        <v>0</v>
      </c>
      <c r="L16" s="40">
        <f t="shared" ref="L16:L60" si="5">+I16/C16</f>
        <v>-1.1042097998619738E-2</v>
      </c>
      <c r="M16" s="1"/>
      <c r="N16" s="1"/>
      <c r="O16" s="1"/>
    </row>
    <row r="17" spans="1:15" ht="15.75" x14ac:dyDescent="0.25">
      <c r="A17" s="37">
        <v>3</v>
      </c>
      <c r="B17" s="42" t="s">
        <v>21</v>
      </c>
      <c r="C17" s="78">
        <f t="shared" si="0"/>
        <v>1033</v>
      </c>
      <c r="D17" s="79">
        <v>1033</v>
      </c>
      <c r="E17" s="83">
        <v>0</v>
      </c>
      <c r="F17" s="78">
        <f t="shared" si="1"/>
        <v>984</v>
      </c>
      <c r="G17" s="79">
        <v>984</v>
      </c>
      <c r="H17" s="80">
        <v>0</v>
      </c>
      <c r="I17" s="81">
        <f t="shared" si="2"/>
        <v>-49</v>
      </c>
      <c r="J17" s="81">
        <f t="shared" si="3"/>
        <v>-49</v>
      </c>
      <c r="K17" s="82">
        <f t="shared" si="4"/>
        <v>0</v>
      </c>
      <c r="L17" s="45">
        <f t="shared" si="5"/>
        <v>-4.7434656340755083E-2</v>
      </c>
      <c r="M17" s="1"/>
      <c r="N17" s="1"/>
      <c r="O17" s="1"/>
    </row>
    <row r="18" spans="1:15" ht="15.75" x14ac:dyDescent="0.25">
      <c r="A18" s="37">
        <f t="shared" ref="A18:A33" si="6">A17+1</f>
        <v>4</v>
      </c>
      <c r="B18" s="114" t="s">
        <v>24</v>
      </c>
      <c r="C18" s="78">
        <f t="shared" si="0"/>
        <v>1835</v>
      </c>
      <c r="D18" s="79">
        <v>1835</v>
      </c>
      <c r="E18" s="83">
        <v>0</v>
      </c>
      <c r="F18" s="78">
        <f t="shared" si="1"/>
        <v>1829</v>
      </c>
      <c r="G18" s="79">
        <v>1829</v>
      </c>
      <c r="H18" s="80">
        <v>0</v>
      </c>
      <c r="I18" s="81">
        <f t="shared" si="2"/>
        <v>-6</v>
      </c>
      <c r="J18" s="81">
        <f t="shared" si="3"/>
        <v>-6</v>
      </c>
      <c r="K18" s="82">
        <f t="shared" si="4"/>
        <v>0</v>
      </c>
      <c r="L18" s="113">
        <f t="shared" si="5"/>
        <v>-3.2697547683923707E-3</v>
      </c>
      <c r="M18" s="1"/>
      <c r="N18" s="1"/>
      <c r="O18" s="1"/>
    </row>
    <row r="19" spans="1:15" ht="15.75" x14ac:dyDescent="0.25">
      <c r="A19" s="37">
        <f t="shared" si="6"/>
        <v>5</v>
      </c>
      <c r="B19" s="41" t="s">
        <v>28</v>
      </c>
      <c r="C19" s="78">
        <f t="shared" si="0"/>
        <v>2337</v>
      </c>
      <c r="D19" s="79">
        <v>2253</v>
      </c>
      <c r="E19" s="83">
        <v>84</v>
      </c>
      <c r="F19" s="78">
        <f t="shared" si="1"/>
        <v>2290</v>
      </c>
      <c r="G19" s="79">
        <v>2206</v>
      </c>
      <c r="H19" s="80">
        <v>84</v>
      </c>
      <c r="I19" s="81">
        <f t="shared" si="2"/>
        <v>-47</v>
      </c>
      <c r="J19" s="81">
        <f t="shared" si="3"/>
        <v>-47</v>
      </c>
      <c r="K19" s="82">
        <f t="shared" si="4"/>
        <v>0</v>
      </c>
      <c r="L19" s="85">
        <f t="shared" si="5"/>
        <v>-2.0111253744116389E-2</v>
      </c>
      <c r="M19" s="1"/>
      <c r="N19" s="1"/>
      <c r="O19" s="1"/>
    </row>
    <row r="20" spans="1:15" ht="15.75" x14ac:dyDescent="0.25">
      <c r="A20" s="37">
        <f t="shared" si="6"/>
        <v>6</v>
      </c>
      <c r="B20" s="46" t="s">
        <v>33</v>
      </c>
      <c r="C20" s="78">
        <f t="shared" si="0"/>
        <v>4700</v>
      </c>
      <c r="D20" s="79">
        <v>4453</v>
      </c>
      <c r="E20" s="83">
        <v>247</v>
      </c>
      <c r="F20" s="78">
        <f t="shared" si="1"/>
        <v>4582</v>
      </c>
      <c r="G20" s="79">
        <v>4414</v>
      </c>
      <c r="H20" s="80">
        <v>168</v>
      </c>
      <c r="I20" s="81">
        <f t="shared" si="2"/>
        <v>-118</v>
      </c>
      <c r="J20" s="81">
        <f t="shared" si="3"/>
        <v>-39</v>
      </c>
      <c r="K20" s="82">
        <f t="shared" si="4"/>
        <v>-79</v>
      </c>
      <c r="L20" s="49">
        <f t="shared" si="5"/>
        <v>-2.5106382978723404E-2</v>
      </c>
      <c r="M20" s="1"/>
      <c r="N20" s="1"/>
      <c r="O20" s="1"/>
    </row>
    <row r="21" spans="1:15" ht="15.75" x14ac:dyDescent="0.25">
      <c r="A21" s="37">
        <f t="shared" si="6"/>
        <v>7</v>
      </c>
      <c r="B21" s="97" t="s">
        <v>39</v>
      </c>
      <c r="C21" s="78">
        <f t="shared" si="0"/>
        <v>3383</v>
      </c>
      <c r="D21" s="79">
        <v>3383</v>
      </c>
      <c r="E21" s="83">
        <v>0</v>
      </c>
      <c r="F21" s="78">
        <f t="shared" si="1"/>
        <v>3405</v>
      </c>
      <c r="G21" s="79">
        <v>3405</v>
      </c>
      <c r="H21" s="80">
        <v>0</v>
      </c>
      <c r="I21" s="81">
        <f>+F21-C21</f>
        <v>22</v>
      </c>
      <c r="J21" s="81">
        <f t="shared" si="3"/>
        <v>22</v>
      </c>
      <c r="K21" s="82">
        <f t="shared" si="4"/>
        <v>0</v>
      </c>
      <c r="L21" s="103">
        <f t="shared" si="5"/>
        <v>6.5031037540644399E-3</v>
      </c>
      <c r="M21" s="1"/>
      <c r="N21" s="1"/>
      <c r="O21" s="1"/>
    </row>
    <row r="22" spans="1:15" ht="15.75" x14ac:dyDescent="0.25">
      <c r="A22" s="37">
        <f t="shared" si="6"/>
        <v>8</v>
      </c>
      <c r="B22" s="97" t="s">
        <v>45</v>
      </c>
      <c r="C22" s="78">
        <f t="shared" si="0"/>
        <v>1613</v>
      </c>
      <c r="D22" s="79">
        <v>1613</v>
      </c>
      <c r="E22" s="83">
        <v>0</v>
      </c>
      <c r="F22" s="78">
        <f t="shared" si="1"/>
        <v>1712</v>
      </c>
      <c r="G22" s="79">
        <v>1614</v>
      </c>
      <c r="H22" s="80">
        <v>98</v>
      </c>
      <c r="I22" s="81">
        <f t="shared" si="2"/>
        <v>99</v>
      </c>
      <c r="J22" s="81">
        <f t="shared" si="3"/>
        <v>1</v>
      </c>
      <c r="K22" s="82">
        <f t="shared" si="4"/>
        <v>98</v>
      </c>
      <c r="L22" s="103">
        <f t="shared" si="5"/>
        <v>6.1376317420954743E-2</v>
      </c>
      <c r="M22" s="1"/>
      <c r="N22" s="1"/>
      <c r="O22" s="1"/>
    </row>
    <row r="23" spans="1:15" ht="15.75" x14ac:dyDescent="0.25">
      <c r="A23" s="37">
        <f t="shared" si="6"/>
        <v>9</v>
      </c>
      <c r="B23" s="97" t="s">
        <v>47</v>
      </c>
      <c r="C23" s="78">
        <f t="shared" si="0"/>
        <v>1088</v>
      </c>
      <c r="D23" s="79">
        <v>1088</v>
      </c>
      <c r="E23" s="83">
        <v>0</v>
      </c>
      <c r="F23" s="78">
        <f t="shared" si="1"/>
        <v>1111</v>
      </c>
      <c r="G23" s="79">
        <v>1111</v>
      </c>
      <c r="H23" s="80">
        <v>0</v>
      </c>
      <c r="I23" s="81">
        <f t="shared" si="2"/>
        <v>23</v>
      </c>
      <c r="J23" s="81">
        <f t="shared" si="3"/>
        <v>23</v>
      </c>
      <c r="K23" s="82">
        <f t="shared" si="4"/>
        <v>0</v>
      </c>
      <c r="L23" s="103">
        <f t="shared" si="5"/>
        <v>2.1139705882352942E-2</v>
      </c>
      <c r="M23" s="1"/>
      <c r="N23" s="1"/>
      <c r="O23" s="1"/>
    </row>
    <row r="24" spans="1:15" ht="15.75" x14ac:dyDescent="0.25">
      <c r="A24" s="37">
        <f t="shared" si="6"/>
        <v>10</v>
      </c>
      <c r="B24" s="97" t="s">
        <v>49</v>
      </c>
      <c r="C24" s="78">
        <f t="shared" si="0"/>
        <v>10299</v>
      </c>
      <c r="D24" s="79">
        <v>9856</v>
      </c>
      <c r="E24" s="83">
        <v>443</v>
      </c>
      <c r="F24" s="78">
        <f t="shared" si="1"/>
        <v>10305</v>
      </c>
      <c r="G24" s="79">
        <v>9712</v>
      </c>
      <c r="H24" s="80">
        <v>593</v>
      </c>
      <c r="I24" s="81">
        <f t="shared" si="2"/>
        <v>6</v>
      </c>
      <c r="J24" s="81">
        <f t="shared" si="3"/>
        <v>-144</v>
      </c>
      <c r="K24" s="82">
        <f t="shared" si="4"/>
        <v>150</v>
      </c>
      <c r="L24" s="196">
        <f t="shared" si="5"/>
        <v>5.8258083309059127E-4</v>
      </c>
      <c r="M24" s="1"/>
      <c r="N24" s="1"/>
      <c r="O24" s="1"/>
    </row>
    <row r="25" spans="1:15" ht="15.75" x14ac:dyDescent="0.25">
      <c r="A25" s="37">
        <f t="shared" si="6"/>
        <v>11</v>
      </c>
      <c r="B25" s="42" t="s">
        <v>59</v>
      </c>
      <c r="C25" s="78">
        <f t="shared" si="0"/>
        <v>1546</v>
      </c>
      <c r="D25" s="79">
        <v>1492</v>
      </c>
      <c r="E25" s="83">
        <v>54</v>
      </c>
      <c r="F25" s="78">
        <f t="shared" si="1"/>
        <v>1455</v>
      </c>
      <c r="G25" s="79">
        <v>1455</v>
      </c>
      <c r="H25" s="80">
        <v>0</v>
      </c>
      <c r="I25" s="81">
        <f t="shared" si="2"/>
        <v>-91</v>
      </c>
      <c r="J25" s="81">
        <f t="shared" si="3"/>
        <v>-37</v>
      </c>
      <c r="K25" s="82">
        <f t="shared" si="4"/>
        <v>-54</v>
      </c>
      <c r="L25" s="177">
        <f t="shared" si="5"/>
        <v>-5.8861578266494179E-2</v>
      </c>
      <c r="M25" s="1"/>
      <c r="N25" s="1"/>
      <c r="O25" s="1"/>
    </row>
    <row r="26" spans="1:15" ht="15.75" x14ac:dyDescent="0.25">
      <c r="A26" s="37">
        <f t="shared" si="6"/>
        <v>12</v>
      </c>
      <c r="B26" s="41" t="s">
        <v>62</v>
      </c>
      <c r="C26" s="78">
        <f t="shared" si="0"/>
        <v>5572</v>
      </c>
      <c r="D26" s="79">
        <v>5572</v>
      </c>
      <c r="E26" s="83">
        <v>0</v>
      </c>
      <c r="F26" s="78">
        <f t="shared" si="1"/>
        <v>5499</v>
      </c>
      <c r="G26" s="79">
        <v>5499</v>
      </c>
      <c r="H26" s="80">
        <v>0</v>
      </c>
      <c r="I26" s="81">
        <f t="shared" si="2"/>
        <v>-73</v>
      </c>
      <c r="J26" s="81">
        <f t="shared" si="3"/>
        <v>-73</v>
      </c>
      <c r="K26" s="82">
        <f t="shared" si="4"/>
        <v>0</v>
      </c>
      <c r="L26" s="40">
        <f t="shared" si="5"/>
        <v>-1.3101220387652549E-2</v>
      </c>
      <c r="M26" s="1"/>
      <c r="N26" s="1"/>
      <c r="O26" s="1"/>
    </row>
    <row r="27" spans="1:15" ht="15.75" x14ac:dyDescent="0.25">
      <c r="A27" s="37">
        <f t="shared" si="6"/>
        <v>13</v>
      </c>
      <c r="B27" s="41" t="s">
        <v>74</v>
      </c>
      <c r="C27" s="78">
        <f t="shared" si="0"/>
        <v>1809</v>
      </c>
      <c r="D27" s="79">
        <v>1722</v>
      </c>
      <c r="E27" s="83">
        <v>87</v>
      </c>
      <c r="F27" s="78">
        <f t="shared" si="1"/>
        <v>1790</v>
      </c>
      <c r="G27" s="79">
        <v>1710</v>
      </c>
      <c r="H27" s="80">
        <v>80</v>
      </c>
      <c r="I27" s="81">
        <f t="shared" si="2"/>
        <v>-19</v>
      </c>
      <c r="J27" s="81">
        <f t="shared" si="3"/>
        <v>-12</v>
      </c>
      <c r="K27" s="82">
        <f t="shared" si="4"/>
        <v>-7</v>
      </c>
      <c r="L27" s="85">
        <f t="shared" si="5"/>
        <v>-1.0503040353786623E-2</v>
      </c>
      <c r="M27" s="1"/>
      <c r="N27" s="1"/>
      <c r="O27" s="1"/>
    </row>
    <row r="28" spans="1:15" ht="15.75" x14ac:dyDescent="0.25">
      <c r="A28" s="37">
        <f t="shared" si="6"/>
        <v>14</v>
      </c>
      <c r="B28" s="41" t="s">
        <v>79</v>
      </c>
      <c r="C28" s="78">
        <f t="shared" si="0"/>
        <v>1593</v>
      </c>
      <c r="D28" s="79">
        <v>1519</v>
      </c>
      <c r="E28" s="83">
        <v>74</v>
      </c>
      <c r="F28" s="78">
        <f t="shared" si="1"/>
        <v>1575</v>
      </c>
      <c r="G28" s="79">
        <v>1490</v>
      </c>
      <c r="H28" s="80">
        <v>85</v>
      </c>
      <c r="I28" s="81">
        <f t="shared" si="2"/>
        <v>-18</v>
      </c>
      <c r="J28" s="81">
        <f t="shared" si="3"/>
        <v>-29</v>
      </c>
      <c r="K28" s="82">
        <f t="shared" si="4"/>
        <v>11</v>
      </c>
      <c r="L28" s="40">
        <f t="shared" si="5"/>
        <v>-1.1299435028248588E-2</v>
      </c>
      <c r="M28" s="1"/>
      <c r="N28" s="1"/>
      <c r="O28" s="1"/>
    </row>
    <row r="29" spans="1:15" ht="15.75" x14ac:dyDescent="0.25">
      <c r="A29" s="37">
        <f t="shared" si="6"/>
        <v>15</v>
      </c>
      <c r="B29" s="41" t="s">
        <v>83</v>
      </c>
      <c r="C29" s="78">
        <f t="shared" si="0"/>
        <v>10560</v>
      </c>
      <c r="D29" s="79">
        <v>9986</v>
      </c>
      <c r="E29" s="83">
        <v>574</v>
      </c>
      <c r="F29" s="78">
        <f t="shared" si="1"/>
        <v>10424</v>
      </c>
      <c r="G29" s="79">
        <v>9926</v>
      </c>
      <c r="H29" s="80">
        <v>498</v>
      </c>
      <c r="I29" s="81">
        <f t="shared" si="2"/>
        <v>-136</v>
      </c>
      <c r="J29" s="81">
        <f t="shared" si="3"/>
        <v>-60</v>
      </c>
      <c r="K29" s="82">
        <f t="shared" si="4"/>
        <v>-76</v>
      </c>
      <c r="L29" s="40">
        <f t="shared" si="5"/>
        <v>-1.2878787878787878E-2</v>
      </c>
      <c r="M29" s="1"/>
      <c r="N29" s="1"/>
      <c r="O29" s="1"/>
    </row>
    <row r="30" spans="1:15" ht="15.75" x14ac:dyDescent="0.25">
      <c r="A30" s="37">
        <f t="shared" si="6"/>
        <v>16</v>
      </c>
      <c r="B30" s="97" t="s">
        <v>93</v>
      </c>
      <c r="C30" s="78">
        <f t="shared" si="0"/>
        <v>1758</v>
      </c>
      <c r="D30" s="79">
        <v>1758</v>
      </c>
      <c r="E30" s="83">
        <v>0</v>
      </c>
      <c r="F30" s="78">
        <f t="shared" si="1"/>
        <v>1774</v>
      </c>
      <c r="G30" s="79">
        <v>1774</v>
      </c>
      <c r="H30" s="80">
        <v>0</v>
      </c>
      <c r="I30" s="81">
        <f t="shared" si="2"/>
        <v>16</v>
      </c>
      <c r="J30" s="81">
        <f t="shared" si="3"/>
        <v>16</v>
      </c>
      <c r="K30" s="82">
        <f t="shared" si="4"/>
        <v>0</v>
      </c>
      <c r="L30" s="103">
        <f t="shared" si="5"/>
        <v>9.1012514220705342E-3</v>
      </c>
      <c r="M30" s="1"/>
      <c r="N30" s="1"/>
      <c r="O30" s="1"/>
    </row>
    <row r="31" spans="1:15" ht="15.75" x14ac:dyDescent="0.25">
      <c r="A31" s="37">
        <f t="shared" si="6"/>
        <v>17</v>
      </c>
      <c r="B31" s="97" t="s">
        <v>97</v>
      </c>
      <c r="C31" s="78">
        <f t="shared" si="0"/>
        <v>3507</v>
      </c>
      <c r="D31" s="79">
        <v>3247</v>
      </c>
      <c r="E31" s="83">
        <v>260</v>
      </c>
      <c r="F31" s="78">
        <f t="shared" si="1"/>
        <v>3521</v>
      </c>
      <c r="G31" s="79">
        <v>3300</v>
      </c>
      <c r="H31" s="80">
        <v>221</v>
      </c>
      <c r="I31" s="81">
        <f t="shared" si="2"/>
        <v>14</v>
      </c>
      <c r="J31" s="81">
        <f t="shared" si="3"/>
        <v>53</v>
      </c>
      <c r="K31" s="82">
        <f t="shared" si="4"/>
        <v>-39</v>
      </c>
      <c r="L31" s="137">
        <f t="shared" si="5"/>
        <v>3.9920159680638719E-3</v>
      </c>
      <c r="M31" s="1"/>
      <c r="N31" s="1"/>
      <c r="O31" s="1"/>
    </row>
    <row r="32" spans="1:15" ht="15.75" x14ac:dyDescent="0.25">
      <c r="A32" s="37">
        <f t="shared" si="6"/>
        <v>18</v>
      </c>
      <c r="B32" s="41" t="s">
        <v>102</v>
      </c>
      <c r="C32" s="78">
        <f t="shared" si="0"/>
        <v>5408</v>
      </c>
      <c r="D32" s="79">
        <v>5408</v>
      </c>
      <c r="E32" s="83">
        <v>0</v>
      </c>
      <c r="F32" s="78">
        <f t="shared" si="1"/>
        <v>5334</v>
      </c>
      <c r="G32" s="79">
        <v>5334</v>
      </c>
      <c r="H32" s="80">
        <v>0</v>
      </c>
      <c r="I32" s="81">
        <f t="shared" si="2"/>
        <v>-74</v>
      </c>
      <c r="J32" s="81">
        <f t="shared" si="3"/>
        <v>-74</v>
      </c>
      <c r="K32" s="82">
        <f t="shared" si="4"/>
        <v>0</v>
      </c>
      <c r="L32" s="40">
        <f t="shared" si="5"/>
        <v>-1.3683431952662722E-2</v>
      </c>
      <c r="M32" s="1"/>
      <c r="N32" s="1"/>
      <c r="O32" s="1"/>
    </row>
    <row r="33" spans="1:15" ht="15.75" x14ac:dyDescent="0.25">
      <c r="A33" s="37">
        <f t="shared" si="6"/>
        <v>19</v>
      </c>
      <c r="B33" s="114" t="s">
        <v>110</v>
      </c>
      <c r="C33" s="78">
        <f t="shared" si="0"/>
        <v>5239</v>
      </c>
      <c r="D33" s="79">
        <v>5108</v>
      </c>
      <c r="E33" s="83">
        <v>131</v>
      </c>
      <c r="F33" s="78">
        <f t="shared" si="1"/>
        <v>5218</v>
      </c>
      <c r="G33" s="79">
        <v>5029</v>
      </c>
      <c r="H33" s="80">
        <v>189</v>
      </c>
      <c r="I33" s="81">
        <f t="shared" si="2"/>
        <v>-21</v>
      </c>
      <c r="J33" s="81">
        <f t="shared" si="3"/>
        <v>-79</v>
      </c>
      <c r="K33" s="82">
        <f t="shared" si="4"/>
        <v>58</v>
      </c>
      <c r="L33" s="112">
        <f t="shared" si="5"/>
        <v>-4.0083985493414775E-3</v>
      </c>
      <c r="M33" s="1"/>
      <c r="N33" s="1"/>
      <c r="O33" s="1"/>
    </row>
    <row r="34" spans="1:15" ht="15.75" x14ac:dyDescent="0.25">
      <c r="A34" s="37">
        <v>1</v>
      </c>
      <c r="B34" s="42" t="s">
        <v>118</v>
      </c>
      <c r="C34" s="78">
        <f t="shared" si="0"/>
        <v>1367</v>
      </c>
      <c r="D34" s="79">
        <v>1291</v>
      </c>
      <c r="E34" s="83">
        <v>76</v>
      </c>
      <c r="F34" s="78">
        <f t="shared" si="1"/>
        <v>1297</v>
      </c>
      <c r="G34" s="79">
        <v>1258</v>
      </c>
      <c r="H34" s="80">
        <v>39</v>
      </c>
      <c r="I34" s="81">
        <f t="shared" si="2"/>
        <v>-70</v>
      </c>
      <c r="J34" s="81">
        <f t="shared" si="3"/>
        <v>-33</v>
      </c>
      <c r="K34" s="82">
        <f t="shared" si="4"/>
        <v>-37</v>
      </c>
      <c r="L34" s="45">
        <f t="shared" si="5"/>
        <v>-5.1207022677395755E-2</v>
      </c>
      <c r="M34" s="1"/>
      <c r="N34" s="1"/>
      <c r="O34" s="1"/>
    </row>
    <row r="35" spans="1:15" ht="15.75" x14ac:dyDescent="0.25">
      <c r="A35" s="37">
        <f t="shared" ref="A35:A60" si="7">A34+1</f>
        <v>2</v>
      </c>
      <c r="B35" s="41" t="s">
        <v>122</v>
      </c>
      <c r="C35" s="78">
        <f t="shared" si="0"/>
        <v>3616</v>
      </c>
      <c r="D35" s="79">
        <v>3202</v>
      </c>
      <c r="E35" s="83">
        <v>414</v>
      </c>
      <c r="F35" s="78">
        <f t="shared" si="1"/>
        <v>3578</v>
      </c>
      <c r="G35" s="79">
        <v>3177</v>
      </c>
      <c r="H35" s="80">
        <v>401</v>
      </c>
      <c r="I35" s="81">
        <f t="shared" si="2"/>
        <v>-38</v>
      </c>
      <c r="J35" s="81">
        <f t="shared" si="3"/>
        <v>-25</v>
      </c>
      <c r="K35" s="82">
        <f t="shared" si="4"/>
        <v>-13</v>
      </c>
      <c r="L35" s="85">
        <f t="shared" si="5"/>
        <v>-1.0508849557522125E-2</v>
      </c>
      <c r="M35" s="1"/>
      <c r="N35" s="1"/>
      <c r="O35" s="1"/>
    </row>
    <row r="36" spans="1:15" ht="15.75" x14ac:dyDescent="0.25">
      <c r="A36" s="37">
        <f t="shared" si="7"/>
        <v>3</v>
      </c>
      <c r="B36" s="114" t="s">
        <v>127</v>
      </c>
      <c r="C36" s="78">
        <f t="shared" si="0"/>
        <v>2432</v>
      </c>
      <c r="D36" s="79">
        <v>2231</v>
      </c>
      <c r="E36" s="83">
        <v>201</v>
      </c>
      <c r="F36" s="78">
        <f t="shared" si="1"/>
        <v>2428</v>
      </c>
      <c r="G36" s="79">
        <v>2288</v>
      </c>
      <c r="H36" s="80">
        <v>140</v>
      </c>
      <c r="I36" s="81">
        <f t="shared" si="2"/>
        <v>-4</v>
      </c>
      <c r="J36" s="81">
        <f t="shared" si="3"/>
        <v>57</v>
      </c>
      <c r="K36" s="82">
        <f t="shared" si="4"/>
        <v>-61</v>
      </c>
      <c r="L36" s="112">
        <f t="shared" si="5"/>
        <v>-1.6447368421052631E-3</v>
      </c>
      <c r="M36" s="1"/>
      <c r="N36" s="1"/>
      <c r="O36" s="1"/>
    </row>
    <row r="37" spans="1:15" ht="15.75" x14ac:dyDescent="0.25">
      <c r="A37" s="37">
        <f t="shared" si="7"/>
        <v>4</v>
      </c>
      <c r="B37" s="46" t="s">
        <v>134</v>
      </c>
      <c r="C37" s="78">
        <f t="shared" si="0"/>
        <v>3247</v>
      </c>
      <c r="D37" s="79">
        <v>2919</v>
      </c>
      <c r="E37" s="83">
        <v>328</v>
      </c>
      <c r="F37" s="78">
        <f t="shared" si="1"/>
        <v>3139</v>
      </c>
      <c r="G37" s="79">
        <v>2848</v>
      </c>
      <c r="H37" s="80">
        <v>291</v>
      </c>
      <c r="I37" s="81">
        <f t="shared" si="2"/>
        <v>-108</v>
      </c>
      <c r="J37" s="81">
        <f t="shared" si="3"/>
        <v>-71</v>
      </c>
      <c r="K37" s="82">
        <f t="shared" si="4"/>
        <v>-37</v>
      </c>
      <c r="L37" s="49">
        <f t="shared" si="5"/>
        <v>-3.3261472128118266E-2</v>
      </c>
      <c r="M37" s="1"/>
      <c r="N37" s="1"/>
      <c r="O37" s="1"/>
    </row>
    <row r="38" spans="1:15" ht="15.75" x14ac:dyDescent="0.25">
      <c r="A38" s="37">
        <v>2345678</v>
      </c>
      <c r="B38" s="46" t="s">
        <v>138</v>
      </c>
      <c r="C38" s="78">
        <f t="shared" si="0"/>
        <v>7201</v>
      </c>
      <c r="D38" s="79">
        <v>6651</v>
      </c>
      <c r="E38" s="83">
        <v>550</v>
      </c>
      <c r="F38" s="78">
        <f t="shared" si="1"/>
        <v>6995</v>
      </c>
      <c r="G38" s="79">
        <v>6595</v>
      </c>
      <c r="H38" s="80">
        <v>400</v>
      </c>
      <c r="I38" s="81">
        <f t="shared" si="2"/>
        <v>-206</v>
      </c>
      <c r="J38" s="81">
        <f t="shared" si="3"/>
        <v>-56</v>
      </c>
      <c r="K38" s="82">
        <f t="shared" si="4"/>
        <v>-150</v>
      </c>
      <c r="L38" s="84">
        <f t="shared" si="5"/>
        <v>-2.8607137897514234E-2</v>
      </c>
      <c r="M38" s="1"/>
      <c r="N38" s="1"/>
      <c r="O38" s="1"/>
    </row>
    <row r="39" spans="1:15" ht="15.75" x14ac:dyDescent="0.25">
      <c r="A39" s="37">
        <f t="shared" si="7"/>
        <v>2345679</v>
      </c>
      <c r="B39" s="162" t="s">
        <v>151</v>
      </c>
      <c r="C39" s="78">
        <f t="shared" si="0"/>
        <v>6341</v>
      </c>
      <c r="D39" s="79">
        <v>6075</v>
      </c>
      <c r="E39" s="83">
        <v>266</v>
      </c>
      <c r="F39" s="78">
        <f t="shared" si="1"/>
        <v>6349</v>
      </c>
      <c r="G39" s="79">
        <v>6109</v>
      </c>
      <c r="H39" s="80">
        <v>240</v>
      </c>
      <c r="I39" s="81">
        <f t="shared" si="2"/>
        <v>8</v>
      </c>
      <c r="J39" s="81">
        <f t="shared" si="3"/>
        <v>34</v>
      </c>
      <c r="K39" s="82">
        <f t="shared" si="4"/>
        <v>-26</v>
      </c>
      <c r="L39" s="137">
        <f t="shared" si="5"/>
        <v>1.2616306576249802E-3</v>
      </c>
      <c r="M39" s="1"/>
      <c r="N39" s="1"/>
      <c r="O39" s="1"/>
    </row>
    <row r="40" spans="1:15" ht="15.75" x14ac:dyDescent="0.25">
      <c r="A40" s="37">
        <f t="shared" si="7"/>
        <v>2345680</v>
      </c>
      <c r="B40" s="114" t="s">
        <v>157</v>
      </c>
      <c r="C40" s="78">
        <f t="shared" si="0"/>
        <v>6687</v>
      </c>
      <c r="D40" s="79">
        <v>6384</v>
      </c>
      <c r="E40" s="83">
        <v>303</v>
      </c>
      <c r="F40" s="78">
        <f t="shared" si="1"/>
        <v>6664</v>
      </c>
      <c r="G40" s="79">
        <v>6328</v>
      </c>
      <c r="H40" s="80">
        <v>336</v>
      </c>
      <c r="I40" s="81">
        <f t="shared" si="2"/>
        <v>-23</v>
      </c>
      <c r="J40" s="81">
        <f t="shared" si="3"/>
        <v>-56</v>
      </c>
      <c r="K40" s="82">
        <f t="shared" si="4"/>
        <v>33</v>
      </c>
      <c r="L40" s="112">
        <f t="shared" si="5"/>
        <v>-3.4395094960370867E-3</v>
      </c>
      <c r="M40" s="1"/>
      <c r="N40" s="1"/>
      <c r="O40" s="1"/>
    </row>
    <row r="41" spans="1:15" ht="15.75" x14ac:dyDescent="0.25">
      <c r="A41" s="37">
        <f t="shared" si="7"/>
        <v>2345681</v>
      </c>
      <c r="B41" s="46" t="s">
        <v>161</v>
      </c>
      <c r="C41" s="78">
        <f t="shared" si="0"/>
        <v>746</v>
      </c>
      <c r="D41" s="79">
        <v>746</v>
      </c>
      <c r="E41" s="83">
        <v>0</v>
      </c>
      <c r="F41" s="78">
        <f t="shared" si="1"/>
        <v>716</v>
      </c>
      <c r="G41" s="79">
        <v>716</v>
      </c>
      <c r="H41" s="80">
        <v>0</v>
      </c>
      <c r="I41" s="81">
        <f t="shared" si="2"/>
        <v>-30</v>
      </c>
      <c r="J41" s="81">
        <f t="shared" si="3"/>
        <v>-30</v>
      </c>
      <c r="K41" s="82">
        <f t="shared" si="4"/>
        <v>0</v>
      </c>
      <c r="L41" s="84">
        <f t="shared" si="5"/>
        <v>-4.0214477211796246E-2</v>
      </c>
      <c r="M41" s="1"/>
      <c r="N41" s="1"/>
      <c r="O41" s="1"/>
    </row>
    <row r="42" spans="1:15" ht="15.75" x14ac:dyDescent="0.25">
      <c r="A42" s="37">
        <f t="shared" si="7"/>
        <v>2345682</v>
      </c>
      <c r="B42" s="42" t="s">
        <v>164</v>
      </c>
      <c r="C42" s="78">
        <f t="shared" si="0"/>
        <v>2751</v>
      </c>
      <c r="D42" s="79">
        <v>2634</v>
      </c>
      <c r="E42" s="83">
        <v>117</v>
      </c>
      <c r="F42" s="78">
        <f t="shared" si="1"/>
        <v>2627</v>
      </c>
      <c r="G42" s="79">
        <v>2533</v>
      </c>
      <c r="H42" s="80">
        <v>94</v>
      </c>
      <c r="I42" s="81">
        <f t="shared" si="2"/>
        <v>-124</v>
      </c>
      <c r="J42" s="81">
        <f t="shared" si="3"/>
        <v>-101</v>
      </c>
      <c r="K42" s="82">
        <f t="shared" si="4"/>
        <v>-23</v>
      </c>
      <c r="L42" s="45">
        <f t="shared" si="5"/>
        <v>-4.5074518356961107E-2</v>
      </c>
      <c r="M42" s="1"/>
      <c r="N42" s="1"/>
      <c r="O42" s="1"/>
    </row>
    <row r="43" spans="1:15" ht="15.75" x14ac:dyDescent="0.25">
      <c r="A43" s="37">
        <f t="shared" si="7"/>
        <v>2345683</v>
      </c>
      <c r="B43" s="41" t="s">
        <v>170</v>
      </c>
      <c r="C43" s="78">
        <f t="shared" si="0"/>
        <v>6394</v>
      </c>
      <c r="D43" s="79">
        <v>6362</v>
      </c>
      <c r="E43" s="83">
        <v>32</v>
      </c>
      <c r="F43" s="78">
        <f t="shared" si="1"/>
        <v>6311</v>
      </c>
      <c r="G43" s="79">
        <v>6231</v>
      </c>
      <c r="H43" s="80">
        <v>80</v>
      </c>
      <c r="I43" s="81">
        <f t="shared" si="2"/>
        <v>-83</v>
      </c>
      <c r="J43" s="81">
        <f t="shared" si="3"/>
        <v>-131</v>
      </c>
      <c r="K43" s="82">
        <f t="shared" si="4"/>
        <v>48</v>
      </c>
      <c r="L43" s="40">
        <f t="shared" si="5"/>
        <v>-1.2980919612136379E-2</v>
      </c>
      <c r="M43" s="1"/>
      <c r="N43" s="1"/>
      <c r="O43" s="1"/>
    </row>
    <row r="44" spans="1:15" ht="15.75" x14ac:dyDescent="0.25">
      <c r="A44" s="37">
        <f t="shared" si="7"/>
        <v>2345684</v>
      </c>
      <c r="B44" s="41" t="s">
        <v>179</v>
      </c>
      <c r="C44" s="78">
        <f t="shared" si="0"/>
        <v>1688</v>
      </c>
      <c r="D44" s="79">
        <v>1629</v>
      </c>
      <c r="E44" s="83">
        <v>59</v>
      </c>
      <c r="F44" s="78">
        <f t="shared" si="1"/>
        <v>1656</v>
      </c>
      <c r="G44" s="79">
        <v>1579</v>
      </c>
      <c r="H44" s="80">
        <v>77</v>
      </c>
      <c r="I44" s="81">
        <f t="shared" si="2"/>
        <v>-32</v>
      </c>
      <c r="J44" s="81">
        <f t="shared" si="3"/>
        <v>-50</v>
      </c>
      <c r="K44" s="82">
        <f t="shared" si="4"/>
        <v>18</v>
      </c>
      <c r="L44" s="40">
        <f t="shared" si="5"/>
        <v>-1.8957345971563982E-2</v>
      </c>
      <c r="M44" s="1"/>
      <c r="N44" s="1"/>
      <c r="O44" s="1"/>
    </row>
    <row r="45" spans="1:15" ht="15.75" x14ac:dyDescent="0.25">
      <c r="A45" s="37">
        <f t="shared" si="7"/>
        <v>2345685</v>
      </c>
      <c r="B45" s="114" t="s">
        <v>182</v>
      </c>
      <c r="C45" s="78">
        <f t="shared" si="0"/>
        <v>974</v>
      </c>
      <c r="D45" s="79">
        <v>974</v>
      </c>
      <c r="E45" s="83">
        <v>0</v>
      </c>
      <c r="F45" s="78">
        <f t="shared" si="1"/>
        <v>972</v>
      </c>
      <c r="G45" s="79">
        <v>972</v>
      </c>
      <c r="H45" s="80">
        <v>0</v>
      </c>
      <c r="I45" s="81">
        <f t="shared" si="2"/>
        <v>-2</v>
      </c>
      <c r="J45" s="81">
        <f t="shared" si="3"/>
        <v>-2</v>
      </c>
      <c r="K45" s="82">
        <f t="shared" si="4"/>
        <v>0</v>
      </c>
      <c r="L45" s="112">
        <f t="shared" si="5"/>
        <v>-2.0533880903490761E-3</v>
      </c>
      <c r="M45" s="1"/>
      <c r="N45" s="1"/>
      <c r="O45" s="1"/>
    </row>
    <row r="46" spans="1:15" ht="15.75" x14ac:dyDescent="0.25">
      <c r="A46" s="37">
        <f t="shared" si="7"/>
        <v>2345686</v>
      </c>
      <c r="B46" s="97" t="s">
        <v>185</v>
      </c>
      <c r="C46" s="78">
        <f t="shared" si="0"/>
        <v>6599</v>
      </c>
      <c r="D46" s="79">
        <v>6306</v>
      </c>
      <c r="E46" s="83">
        <v>293</v>
      </c>
      <c r="F46" s="78">
        <f t="shared" si="1"/>
        <v>6913</v>
      </c>
      <c r="G46" s="79">
        <v>6609</v>
      </c>
      <c r="H46" s="80">
        <v>304</v>
      </c>
      <c r="I46" s="81">
        <f t="shared" si="2"/>
        <v>314</v>
      </c>
      <c r="J46" s="81">
        <f t="shared" si="3"/>
        <v>303</v>
      </c>
      <c r="K46" s="82">
        <f t="shared" si="4"/>
        <v>11</v>
      </c>
      <c r="L46" s="103">
        <f t="shared" si="5"/>
        <v>4.7582967116229731E-2</v>
      </c>
      <c r="M46" s="1"/>
      <c r="N46" s="1"/>
      <c r="O46" s="1"/>
    </row>
    <row r="47" spans="1:15" ht="15.75" x14ac:dyDescent="0.25">
      <c r="A47" s="37">
        <f t="shared" si="7"/>
        <v>2345687</v>
      </c>
      <c r="B47" s="97" t="s">
        <v>192</v>
      </c>
      <c r="C47" s="78">
        <f t="shared" si="0"/>
        <v>1693</v>
      </c>
      <c r="D47" s="79">
        <v>1662</v>
      </c>
      <c r="E47" s="83">
        <v>31</v>
      </c>
      <c r="F47" s="78">
        <f t="shared" si="1"/>
        <v>1723</v>
      </c>
      <c r="G47" s="79">
        <v>1676</v>
      </c>
      <c r="H47" s="80">
        <v>47</v>
      </c>
      <c r="I47" s="81">
        <f t="shared" si="2"/>
        <v>30</v>
      </c>
      <c r="J47" s="81">
        <f t="shared" si="3"/>
        <v>14</v>
      </c>
      <c r="K47" s="82">
        <f t="shared" si="4"/>
        <v>16</v>
      </c>
      <c r="L47" s="103">
        <f t="shared" si="5"/>
        <v>1.772002362669817E-2</v>
      </c>
      <c r="M47" s="1"/>
      <c r="N47" s="1"/>
      <c r="O47" s="1"/>
    </row>
    <row r="48" spans="1:15" ht="15.75" x14ac:dyDescent="0.25">
      <c r="A48" s="37">
        <f t="shared" si="7"/>
        <v>2345688</v>
      </c>
      <c r="B48" s="41" t="s">
        <v>196</v>
      </c>
      <c r="C48" s="78">
        <f t="shared" si="0"/>
        <v>3769</v>
      </c>
      <c r="D48" s="79">
        <v>3573</v>
      </c>
      <c r="E48" s="83">
        <v>196</v>
      </c>
      <c r="F48" s="78">
        <f t="shared" si="1"/>
        <v>3697</v>
      </c>
      <c r="G48" s="79">
        <v>3531</v>
      </c>
      <c r="H48" s="80">
        <v>166</v>
      </c>
      <c r="I48" s="81">
        <f t="shared" si="2"/>
        <v>-72</v>
      </c>
      <c r="J48" s="81">
        <f t="shared" si="3"/>
        <v>-42</v>
      </c>
      <c r="K48" s="82">
        <f t="shared" si="4"/>
        <v>-30</v>
      </c>
      <c r="L48" s="85">
        <f t="shared" si="5"/>
        <v>-1.9103210400636773E-2</v>
      </c>
      <c r="M48" s="1"/>
      <c r="N48" s="1"/>
      <c r="O48" s="1"/>
    </row>
    <row r="49" spans="1:15" ht="15.75" x14ac:dyDescent="0.25">
      <c r="A49" s="37">
        <f t="shared" si="7"/>
        <v>2345689</v>
      </c>
      <c r="B49" s="97" t="s">
        <v>202</v>
      </c>
      <c r="C49" s="78">
        <f t="shared" si="0"/>
        <v>4871</v>
      </c>
      <c r="D49" s="79">
        <v>4757</v>
      </c>
      <c r="E49" s="83">
        <v>114</v>
      </c>
      <c r="F49" s="78">
        <f t="shared" si="1"/>
        <v>5063</v>
      </c>
      <c r="G49" s="79">
        <v>4783</v>
      </c>
      <c r="H49" s="80">
        <v>280</v>
      </c>
      <c r="I49" s="81">
        <f t="shared" si="2"/>
        <v>192</v>
      </c>
      <c r="J49" s="81">
        <f t="shared" si="3"/>
        <v>26</v>
      </c>
      <c r="K49" s="82">
        <f t="shared" si="4"/>
        <v>166</v>
      </c>
      <c r="L49" s="137">
        <f t="shared" si="5"/>
        <v>3.9416957503592691E-2</v>
      </c>
      <c r="M49" s="1"/>
      <c r="N49" s="1"/>
      <c r="O49" s="1"/>
    </row>
    <row r="50" spans="1:15" ht="15.75" x14ac:dyDescent="0.25">
      <c r="A50" s="37">
        <f t="shared" si="7"/>
        <v>2345690</v>
      </c>
      <c r="B50" s="97" t="s">
        <v>209</v>
      </c>
      <c r="C50" s="78">
        <f t="shared" si="0"/>
        <v>1115</v>
      </c>
      <c r="D50" s="79">
        <v>1087</v>
      </c>
      <c r="E50" s="83">
        <v>28</v>
      </c>
      <c r="F50" s="78">
        <f t="shared" si="1"/>
        <v>1119</v>
      </c>
      <c r="G50" s="79">
        <v>1082</v>
      </c>
      <c r="H50" s="80">
        <v>37</v>
      </c>
      <c r="I50" s="81">
        <f t="shared" si="2"/>
        <v>4</v>
      </c>
      <c r="J50" s="81">
        <f t="shared" si="3"/>
        <v>-5</v>
      </c>
      <c r="K50" s="82">
        <f t="shared" si="4"/>
        <v>9</v>
      </c>
      <c r="L50" s="137">
        <f t="shared" si="5"/>
        <v>3.5874439461883408E-3</v>
      </c>
      <c r="M50" s="1"/>
      <c r="N50" s="1"/>
      <c r="O50" s="1"/>
    </row>
    <row r="51" spans="1:15" ht="15.75" x14ac:dyDescent="0.25">
      <c r="A51" s="37">
        <f t="shared" si="7"/>
        <v>2345691</v>
      </c>
      <c r="B51" s="46" t="s">
        <v>212</v>
      </c>
      <c r="C51" s="78">
        <f t="shared" si="0"/>
        <v>5323</v>
      </c>
      <c r="D51" s="79">
        <v>4955</v>
      </c>
      <c r="E51" s="83">
        <v>368</v>
      </c>
      <c r="F51" s="78">
        <f t="shared" si="1"/>
        <v>5143</v>
      </c>
      <c r="G51" s="79">
        <v>4863</v>
      </c>
      <c r="H51" s="80">
        <v>280</v>
      </c>
      <c r="I51" s="81">
        <f t="shared" si="2"/>
        <v>-180</v>
      </c>
      <c r="J51" s="81">
        <f t="shared" si="3"/>
        <v>-92</v>
      </c>
      <c r="K51" s="82">
        <f t="shared" si="4"/>
        <v>-88</v>
      </c>
      <c r="L51" s="49">
        <f t="shared" si="5"/>
        <v>-3.3815517565282734E-2</v>
      </c>
      <c r="M51" s="1"/>
      <c r="N51" s="1"/>
      <c r="O51" s="1"/>
    </row>
    <row r="52" spans="1:15" ht="15.75" x14ac:dyDescent="0.25">
      <c r="A52" s="37">
        <f t="shared" si="7"/>
        <v>2345692</v>
      </c>
      <c r="B52" s="42" t="s">
        <v>221</v>
      </c>
      <c r="C52" s="78">
        <f t="shared" si="0"/>
        <v>2560</v>
      </c>
      <c r="D52" s="79">
        <v>2465</v>
      </c>
      <c r="E52" s="83">
        <v>95</v>
      </c>
      <c r="F52" s="78">
        <f t="shared" si="1"/>
        <v>2453</v>
      </c>
      <c r="G52" s="79">
        <v>2377</v>
      </c>
      <c r="H52" s="80">
        <v>76</v>
      </c>
      <c r="I52" s="81">
        <f t="shared" si="2"/>
        <v>-107</v>
      </c>
      <c r="J52" s="81">
        <f t="shared" si="3"/>
        <v>-88</v>
      </c>
      <c r="K52" s="82">
        <f t="shared" si="4"/>
        <v>-19</v>
      </c>
      <c r="L52" s="45">
        <f t="shared" si="5"/>
        <v>-4.1796874999999997E-2</v>
      </c>
      <c r="M52" s="1"/>
      <c r="N52" s="1"/>
      <c r="O52" s="1"/>
    </row>
    <row r="53" spans="1:15" ht="15.75" x14ac:dyDescent="0.25">
      <c r="A53" s="37">
        <f t="shared" si="7"/>
        <v>2345693</v>
      </c>
      <c r="B53" s="42" t="s">
        <v>225</v>
      </c>
      <c r="C53" s="78">
        <f t="shared" si="0"/>
        <v>3218</v>
      </c>
      <c r="D53" s="79">
        <v>2826</v>
      </c>
      <c r="E53" s="83">
        <v>392</v>
      </c>
      <c r="F53" s="78">
        <f t="shared" si="1"/>
        <v>2982</v>
      </c>
      <c r="G53" s="79">
        <v>2754</v>
      </c>
      <c r="H53" s="80">
        <v>228</v>
      </c>
      <c r="I53" s="81">
        <f t="shared" si="2"/>
        <v>-236</v>
      </c>
      <c r="J53" s="81">
        <f t="shared" si="3"/>
        <v>-72</v>
      </c>
      <c r="K53" s="82">
        <f t="shared" si="4"/>
        <v>-164</v>
      </c>
      <c r="L53" s="45">
        <f t="shared" si="5"/>
        <v>-7.3337476693598511E-2</v>
      </c>
      <c r="M53" s="1"/>
      <c r="N53" s="1"/>
      <c r="O53" s="1"/>
    </row>
    <row r="54" spans="1:15" ht="15.75" x14ac:dyDescent="0.25">
      <c r="A54" s="37">
        <f t="shared" si="7"/>
        <v>2345694</v>
      </c>
      <c r="B54" s="46" t="s">
        <v>230</v>
      </c>
      <c r="C54" s="78">
        <f t="shared" si="0"/>
        <v>2516</v>
      </c>
      <c r="D54" s="79">
        <v>2463</v>
      </c>
      <c r="E54" s="83">
        <v>53</v>
      </c>
      <c r="F54" s="78">
        <f t="shared" si="1"/>
        <v>2449</v>
      </c>
      <c r="G54" s="79">
        <v>2424</v>
      </c>
      <c r="H54" s="80">
        <v>25</v>
      </c>
      <c r="I54" s="81">
        <f t="shared" si="2"/>
        <v>-67</v>
      </c>
      <c r="J54" s="81">
        <f t="shared" si="3"/>
        <v>-39</v>
      </c>
      <c r="K54" s="82">
        <f t="shared" si="4"/>
        <v>-28</v>
      </c>
      <c r="L54" s="49">
        <f t="shared" si="5"/>
        <v>-2.6629570747217807E-2</v>
      </c>
      <c r="M54" s="1"/>
      <c r="N54" s="1"/>
      <c r="O54" s="1"/>
    </row>
    <row r="55" spans="1:15" ht="15.75" x14ac:dyDescent="0.25">
      <c r="A55" s="37">
        <f t="shared" si="7"/>
        <v>2345695</v>
      </c>
      <c r="B55" s="97" t="s">
        <v>235</v>
      </c>
      <c r="C55" s="78">
        <f t="shared" si="0"/>
        <v>1260</v>
      </c>
      <c r="D55" s="79">
        <v>1187</v>
      </c>
      <c r="E55" s="83">
        <v>73</v>
      </c>
      <c r="F55" s="78">
        <f t="shared" si="1"/>
        <v>1266</v>
      </c>
      <c r="G55" s="79">
        <v>1181</v>
      </c>
      <c r="H55" s="80">
        <v>85</v>
      </c>
      <c r="I55" s="81">
        <f t="shared" si="2"/>
        <v>6</v>
      </c>
      <c r="J55" s="81">
        <f t="shared" si="3"/>
        <v>-6</v>
      </c>
      <c r="K55" s="82">
        <f t="shared" si="4"/>
        <v>12</v>
      </c>
      <c r="L55" s="137">
        <f t="shared" si="5"/>
        <v>4.7619047619047623E-3</v>
      </c>
      <c r="M55" s="1"/>
      <c r="N55" s="1"/>
      <c r="O55" s="1"/>
    </row>
    <row r="56" spans="1:15" ht="15.75" x14ac:dyDescent="0.25">
      <c r="A56" s="37">
        <f t="shared" si="7"/>
        <v>2345696</v>
      </c>
      <c r="B56" s="97" t="s">
        <v>239</v>
      </c>
      <c r="C56" s="78">
        <f t="shared" si="0"/>
        <v>568</v>
      </c>
      <c r="D56" s="79">
        <v>568</v>
      </c>
      <c r="E56" s="83">
        <v>0</v>
      </c>
      <c r="F56" s="78">
        <f t="shared" si="1"/>
        <v>570</v>
      </c>
      <c r="G56" s="79">
        <v>570</v>
      </c>
      <c r="H56" s="80">
        <v>0</v>
      </c>
      <c r="I56" s="81">
        <f t="shared" si="2"/>
        <v>2</v>
      </c>
      <c r="J56" s="81">
        <f t="shared" si="3"/>
        <v>2</v>
      </c>
      <c r="K56" s="82">
        <f t="shared" si="4"/>
        <v>0</v>
      </c>
      <c r="L56" s="103">
        <f t="shared" si="5"/>
        <v>3.5211267605633804E-3</v>
      </c>
      <c r="M56" s="1"/>
      <c r="N56" s="1"/>
      <c r="O56" s="1"/>
    </row>
    <row r="57" spans="1:15" ht="15.75" x14ac:dyDescent="0.25">
      <c r="A57" s="37">
        <f t="shared" si="7"/>
        <v>2345697</v>
      </c>
      <c r="B57" s="46" t="s">
        <v>241</v>
      </c>
      <c r="C57" s="78">
        <f t="shared" si="0"/>
        <v>990</v>
      </c>
      <c r="D57" s="79">
        <v>990</v>
      </c>
      <c r="E57" s="83">
        <v>0</v>
      </c>
      <c r="F57" s="78">
        <f t="shared" si="1"/>
        <v>966</v>
      </c>
      <c r="G57" s="79">
        <v>966</v>
      </c>
      <c r="H57" s="80">
        <v>0</v>
      </c>
      <c r="I57" s="81">
        <f t="shared" si="2"/>
        <v>-24</v>
      </c>
      <c r="J57" s="81">
        <f t="shared" si="3"/>
        <v>-24</v>
      </c>
      <c r="K57" s="82">
        <f t="shared" si="4"/>
        <v>0</v>
      </c>
      <c r="L57" s="49">
        <f t="shared" si="5"/>
        <v>-2.4242424242424242E-2</v>
      </c>
      <c r="M57" s="1"/>
      <c r="N57" s="1"/>
      <c r="O57" s="1"/>
    </row>
    <row r="58" spans="1:15" ht="15.75" x14ac:dyDescent="0.25">
      <c r="A58" s="37">
        <f t="shared" si="7"/>
        <v>2345698</v>
      </c>
      <c r="B58" s="114" t="s">
        <v>244</v>
      </c>
      <c r="C58" s="78">
        <f t="shared" si="0"/>
        <v>2624</v>
      </c>
      <c r="D58" s="79">
        <v>2412</v>
      </c>
      <c r="E58" s="83">
        <v>212</v>
      </c>
      <c r="F58" s="78">
        <f t="shared" si="1"/>
        <v>2607</v>
      </c>
      <c r="G58" s="79">
        <v>2415</v>
      </c>
      <c r="H58" s="80">
        <v>192</v>
      </c>
      <c r="I58" s="81">
        <f t="shared" si="2"/>
        <v>-17</v>
      </c>
      <c r="J58" s="81">
        <f t="shared" si="3"/>
        <v>3</v>
      </c>
      <c r="K58" s="82">
        <f t="shared" si="4"/>
        <v>-20</v>
      </c>
      <c r="L58" s="112">
        <f t="shared" si="5"/>
        <v>-6.4786585365853655E-3</v>
      </c>
      <c r="M58" s="1"/>
      <c r="N58" s="1"/>
      <c r="O58" s="1"/>
    </row>
    <row r="59" spans="1:15" ht="15.75" x14ac:dyDescent="0.25">
      <c r="A59" s="37">
        <f t="shared" si="7"/>
        <v>2345699</v>
      </c>
      <c r="B59" s="97" t="s">
        <v>249</v>
      </c>
      <c r="C59" s="78">
        <f t="shared" si="0"/>
        <v>1808</v>
      </c>
      <c r="D59" s="79">
        <v>1808</v>
      </c>
      <c r="E59" s="83">
        <v>0</v>
      </c>
      <c r="F59" s="78">
        <f t="shared" si="1"/>
        <v>1830</v>
      </c>
      <c r="G59" s="79">
        <v>1830</v>
      </c>
      <c r="H59" s="80">
        <v>0</v>
      </c>
      <c r="I59" s="81">
        <f t="shared" si="2"/>
        <v>22</v>
      </c>
      <c r="J59" s="81">
        <f t="shared" si="3"/>
        <v>22</v>
      </c>
      <c r="K59" s="82">
        <f t="shared" si="4"/>
        <v>0</v>
      </c>
      <c r="L59" s="103">
        <f t="shared" si="5"/>
        <v>1.2168141592920354E-2</v>
      </c>
      <c r="M59" s="1"/>
      <c r="N59" s="1"/>
      <c r="O59" s="1"/>
    </row>
    <row r="60" spans="1:15" ht="16.5" thickBot="1" x14ac:dyDescent="0.3">
      <c r="A60" s="37">
        <f t="shared" si="7"/>
        <v>2345700</v>
      </c>
      <c r="B60" s="46" t="s">
        <v>253</v>
      </c>
      <c r="C60" s="78">
        <f t="shared" si="0"/>
        <v>960</v>
      </c>
      <c r="D60" s="79">
        <v>960</v>
      </c>
      <c r="E60" s="83">
        <v>0</v>
      </c>
      <c r="F60" s="86">
        <f t="shared" si="1"/>
        <v>926</v>
      </c>
      <c r="G60" s="87">
        <v>926</v>
      </c>
      <c r="H60" s="88">
        <v>0</v>
      </c>
      <c r="I60" s="89">
        <f t="shared" si="2"/>
        <v>-34</v>
      </c>
      <c r="J60" s="89">
        <f t="shared" si="3"/>
        <v>-34</v>
      </c>
      <c r="K60" s="90">
        <f t="shared" si="4"/>
        <v>0</v>
      </c>
      <c r="L60" s="178">
        <f t="shared" si="5"/>
        <v>-3.5416666666666666E-2</v>
      </c>
      <c r="M60" s="1"/>
      <c r="N60" s="1"/>
      <c r="O60" s="1"/>
    </row>
    <row r="61" spans="1:15" s="61" customFormat="1" ht="16.5" thickBot="1" x14ac:dyDescent="0.3">
      <c r="A61" s="37"/>
      <c r="B61" s="56"/>
      <c r="C61" s="91">
        <f t="shared" ref="C61:H61" si="8">SUM(C15:C60)</f>
        <v>148809</v>
      </c>
      <c r="D61" s="92">
        <f t="shared" si="8"/>
        <v>142654</v>
      </c>
      <c r="E61" s="92">
        <f t="shared" si="8"/>
        <v>6155</v>
      </c>
      <c r="F61" s="107">
        <f t="shared" si="8"/>
        <v>147434</v>
      </c>
      <c r="G61" s="108">
        <f t="shared" si="8"/>
        <v>141600</v>
      </c>
      <c r="H61" s="93">
        <f t="shared" si="8"/>
        <v>5834</v>
      </c>
      <c r="I61" s="91">
        <f>SUM(I15:I60)</f>
        <v>-1375</v>
      </c>
      <c r="J61" s="94">
        <f>SUM(J15:J60)</f>
        <v>-1054</v>
      </c>
      <c r="K61" s="94">
        <f>SUM(K15:K60)</f>
        <v>-321</v>
      </c>
      <c r="L61" s="95">
        <f>+I61/C61</f>
        <v>-9.2400325249144873E-3</v>
      </c>
    </row>
    <row r="62" spans="1:15" ht="15.75" thickBot="1" x14ac:dyDescent="0.3">
      <c r="F62" s="183">
        <f>+F61/C61</f>
        <v>0.99075996747508555</v>
      </c>
      <c r="G62" s="172">
        <f>+G61/D61</f>
        <v>0.99261149354381928</v>
      </c>
      <c r="H62" s="173">
        <f>+H61/E61</f>
        <v>0.94784727863525586</v>
      </c>
      <c r="I62" s="183">
        <f>+I61/C61</f>
        <v>-9.2400325249144873E-3</v>
      </c>
      <c r="J62" s="174">
        <f>+J61/D61</f>
        <v>-7.3885064561806891E-3</v>
      </c>
      <c r="K62" s="175">
        <f>+K61/E61</f>
        <v>-5.2152721364744109E-2</v>
      </c>
      <c r="L62" s="95"/>
      <c r="N62" s="1"/>
    </row>
    <row r="63" spans="1:15" x14ac:dyDescent="0.25">
      <c r="A63" s="62" t="s">
        <v>260</v>
      </c>
    </row>
  </sheetData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CAPACITACION</cp:lastModifiedBy>
  <cp:lastPrinted>2020-02-04T22:14:12Z</cp:lastPrinted>
  <dcterms:created xsi:type="dcterms:W3CDTF">2019-01-08T17:06:12Z</dcterms:created>
  <dcterms:modified xsi:type="dcterms:W3CDTF">2020-11-05T14:20:48Z</dcterms:modified>
</cp:coreProperties>
</file>