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F:\5. COBERTURA 2021. 9 JUNIO\COBERTURA 2021\REPORTES DE MATRICULA\RANKING MATRICULA\"/>
    </mc:Choice>
  </mc:AlternateContent>
  <xr:revisionPtr revIDLastSave="0" documentId="13_ncr:1_{70ABFC8C-92AF-4360-A97C-6FAF93E50C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ARATIVO" sheetId="80" r:id="rId1"/>
    <sheet name="RANKING" sheetId="79" r:id="rId2"/>
    <sheet name="MUNICIPIO" sheetId="37" r:id="rId3"/>
  </sheets>
  <definedNames>
    <definedName name="_xlnm._FilterDatabase" localSheetId="0" hidden="1">COMPARATIVO!$A$15:$W$230</definedName>
    <definedName name="_xlnm._FilterDatabase" localSheetId="2" hidden="1">MUNICIPIO!$A$13:$O$63</definedName>
    <definedName name="_xlnm._FilterDatabase" localSheetId="1" hidden="1">RANKING!$A$15:$W$230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2" i="80" l="1"/>
  <c r="M227" i="79"/>
  <c r="M224" i="79"/>
  <c r="M142" i="79"/>
  <c r="M42" i="79"/>
  <c r="M50" i="80"/>
  <c r="M189" i="80"/>
  <c r="M73" i="80"/>
  <c r="M49" i="80"/>
  <c r="J228" i="80"/>
  <c r="I228" i="80"/>
  <c r="G228" i="80"/>
  <c r="F228" i="80"/>
  <c r="K50" i="80"/>
  <c r="L50" i="80" s="1"/>
  <c r="H50" i="80"/>
  <c r="E50" i="80"/>
  <c r="M115" i="80"/>
  <c r="N115" i="80" s="1"/>
  <c r="K115" i="80"/>
  <c r="L115" i="80" s="1"/>
  <c r="H115" i="80"/>
  <c r="O115" i="80" s="1"/>
  <c r="P115" i="80" s="1"/>
  <c r="E115" i="80"/>
  <c r="K213" i="80"/>
  <c r="L213" i="80" s="1"/>
  <c r="H213" i="80"/>
  <c r="E213" i="80"/>
  <c r="K73" i="80"/>
  <c r="L73" i="80" s="1"/>
  <c r="H73" i="80"/>
  <c r="E73" i="80"/>
  <c r="K162" i="80"/>
  <c r="L162" i="80" s="1"/>
  <c r="H162" i="80"/>
  <c r="E162" i="80"/>
  <c r="M136" i="80"/>
  <c r="N136" i="80" s="1"/>
  <c r="K136" i="80"/>
  <c r="L136" i="80" s="1"/>
  <c r="H136" i="80"/>
  <c r="E136" i="80"/>
  <c r="K98" i="80"/>
  <c r="L98" i="80" s="1"/>
  <c r="H98" i="80"/>
  <c r="E98" i="80"/>
  <c r="K138" i="80"/>
  <c r="L138" i="80" s="1"/>
  <c r="H138" i="80"/>
  <c r="E138" i="80"/>
  <c r="M89" i="80"/>
  <c r="N89" i="80" s="1"/>
  <c r="K89" i="80"/>
  <c r="L89" i="80" s="1"/>
  <c r="H89" i="80"/>
  <c r="E89" i="80"/>
  <c r="M179" i="80"/>
  <c r="K179" i="80"/>
  <c r="L179" i="80" s="1"/>
  <c r="H179" i="80"/>
  <c r="E179" i="80"/>
  <c r="K48" i="80"/>
  <c r="L48" i="80" s="1"/>
  <c r="H48" i="80"/>
  <c r="E48" i="80"/>
  <c r="K210" i="80"/>
  <c r="L210" i="80" s="1"/>
  <c r="H210" i="80"/>
  <c r="E210" i="80"/>
  <c r="K145" i="80"/>
  <c r="L145" i="80" s="1"/>
  <c r="H145" i="80"/>
  <c r="E145" i="80"/>
  <c r="O145" i="80" s="1"/>
  <c r="P145" i="80" s="1"/>
  <c r="K171" i="80"/>
  <c r="L171" i="80" s="1"/>
  <c r="H171" i="80"/>
  <c r="E171" i="80"/>
  <c r="K150" i="80"/>
  <c r="L150" i="80" s="1"/>
  <c r="H150" i="80"/>
  <c r="E150" i="80"/>
  <c r="K117" i="80"/>
  <c r="L117" i="80" s="1"/>
  <c r="H117" i="80"/>
  <c r="E117" i="80"/>
  <c r="M135" i="80"/>
  <c r="N135" i="80" s="1"/>
  <c r="K135" i="80"/>
  <c r="L135" i="80" s="1"/>
  <c r="H135" i="80"/>
  <c r="E135" i="80"/>
  <c r="M88" i="80"/>
  <c r="K88" i="80"/>
  <c r="L88" i="80" s="1"/>
  <c r="H88" i="80"/>
  <c r="E88" i="80"/>
  <c r="K52" i="80"/>
  <c r="L52" i="80" s="1"/>
  <c r="H52" i="80"/>
  <c r="E52" i="80"/>
  <c r="L110" i="80"/>
  <c r="K110" i="80"/>
  <c r="H110" i="80"/>
  <c r="E110" i="80"/>
  <c r="N218" i="80"/>
  <c r="M218" i="80"/>
  <c r="K218" i="80"/>
  <c r="L218" i="80" s="1"/>
  <c r="H218" i="80"/>
  <c r="E218" i="80"/>
  <c r="K105" i="80"/>
  <c r="L105" i="80" s="1"/>
  <c r="H105" i="80"/>
  <c r="E105" i="80"/>
  <c r="K170" i="80"/>
  <c r="L170" i="80" s="1"/>
  <c r="H170" i="80"/>
  <c r="E170" i="80"/>
  <c r="K16" i="80"/>
  <c r="L16" i="80" s="1"/>
  <c r="H16" i="80"/>
  <c r="E16" i="80"/>
  <c r="K199" i="80"/>
  <c r="L199" i="80" s="1"/>
  <c r="H199" i="80"/>
  <c r="E199" i="80"/>
  <c r="K195" i="80"/>
  <c r="L195" i="80" s="1"/>
  <c r="H195" i="80"/>
  <c r="E195" i="80"/>
  <c r="K197" i="80"/>
  <c r="L197" i="80" s="1"/>
  <c r="H197" i="80"/>
  <c r="E197" i="80"/>
  <c r="M173" i="80"/>
  <c r="N173" i="80" s="1"/>
  <c r="K173" i="80"/>
  <c r="L173" i="80" s="1"/>
  <c r="H173" i="80"/>
  <c r="E173" i="80"/>
  <c r="M90" i="80"/>
  <c r="N90" i="80" s="1"/>
  <c r="L90" i="80"/>
  <c r="K90" i="80"/>
  <c r="H90" i="80"/>
  <c r="E90" i="80"/>
  <c r="L41" i="80"/>
  <c r="K41" i="80"/>
  <c r="H41" i="80"/>
  <c r="E41" i="80"/>
  <c r="N143" i="80"/>
  <c r="M143" i="80"/>
  <c r="K143" i="80"/>
  <c r="L143" i="80" s="1"/>
  <c r="H143" i="80"/>
  <c r="E143" i="80"/>
  <c r="K205" i="80"/>
  <c r="L205" i="80" s="1"/>
  <c r="H205" i="80"/>
  <c r="E205" i="80"/>
  <c r="K66" i="80"/>
  <c r="L66" i="80" s="1"/>
  <c r="H66" i="80"/>
  <c r="E66" i="80"/>
  <c r="K95" i="80"/>
  <c r="L95" i="80" s="1"/>
  <c r="H95" i="80"/>
  <c r="O95" i="80" s="1"/>
  <c r="P95" i="80" s="1"/>
  <c r="E95" i="80"/>
  <c r="K188" i="80"/>
  <c r="L188" i="80" s="1"/>
  <c r="H188" i="80"/>
  <c r="E188" i="80"/>
  <c r="M44" i="80"/>
  <c r="N44" i="80" s="1"/>
  <c r="K44" i="80"/>
  <c r="L44" i="80" s="1"/>
  <c r="H44" i="80"/>
  <c r="E44" i="80"/>
  <c r="K71" i="80"/>
  <c r="L71" i="80" s="1"/>
  <c r="H71" i="80"/>
  <c r="E71" i="80"/>
  <c r="K225" i="80"/>
  <c r="L225" i="80" s="1"/>
  <c r="H225" i="80"/>
  <c r="E225" i="80"/>
  <c r="M33" i="80"/>
  <c r="N33" i="80" s="1"/>
  <c r="K33" i="80"/>
  <c r="L33" i="80" s="1"/>
  <c r="H33" i="80"/>
  <c r="E33" i="80"/>
  <c r="K132" i="80"/>
  <c r="L132" i="80" s="1"/>
  <c r="H132" i="80"/>
  <c r="O132" i="80" s="1"/>
  <c r="P132" i="80" s="1"/>
  <c r="E132" i="80"/>
  <c r="M187" i="80"/>
  <c r="N187" i="80" s="1"/>
  <c r="K187" i="80"/>
  <c r="L187" i="80" s="1"/>
  <c r="H187" i="80"/>
  <c r="E187" i="80"/>
  <c r="M203" i="80"/>
  <c r="N203" i="80" s="1"/>
  <c r="K203" i="80"/>
  <c r="L203" i="80" s="1"/>
  <c r="H203" i="80"/>
  <c r="E203" i="80"/>
  <c r="K227" i="80"/>
  <c r="L227" i="80" s="1"/>
  <c r="H227" i="80"/>
  <c r="E227" i="80"/>
  <c r="K74" i="80"/>
  <c r="L74" i="80" s="1"/>
  <c r="H74" i="80"/>
  <c r="E74" i="80"/>
  <c r="M122" i="80"/>
  <c r="N122" i="80" s="1"/>
  <c r="K122" i="80"/>
  <c r="L122" i="80" s="1"/>
  <c r="H122" i="80"/>
  <c r="E122" i="80"/>
  <c r="K168" i="80"/>
  <c r="L168" i="80" s="1"/>
  <c r="H168" i="80"/>
  <c r="E168" i="80"/>
  <c r="K29" i="80"/>
  <c r="L29" i="80" s="1"/>
  <c r="H29" i="80"/>
  <c r="E29" i="80"/>
  <c r="K101" i="80"/>
  <c r="L101" i="80" s="1"/>
  <c r="H101" i="80"/>
  <c r="E101" i="80"/>
  <c r="K161" i="80"/>
  <c r="L161" i="80" s="1"/>
  <c r="H161" i="80"/>
  <c r="O161" i="80" s="1"/>
  <c r="P161" i="80" s="1"/>
  <c r="E161" i="80"/>
  <c r="K75" i="80"/>
  <c r="L75" i="80" s="1"/>
  <c r="H75" i="80"/>
  <c r="E75" i="80"/>
  <c r="K192" i="80"/>
  <c r="L192" i="80" s="1"/>
  <c r="H192" i="80"/>
  <c r="E192" i="80"/>
  <c r="K20" i="80"/>
  <c r="L20" i="80" s="1"/>
  <c r="H20" i="80"/>
  <c r="E20" i="80"/>
  <c r="K182" i="80"/>
  <c r="L182" i="80" s="1"/>
  <c r="H182" i="80"/>
  <c r="E182" i="80"/>
  <c r="M154" i="80"/>
  <c r="N154" i="80" s="1"/>
  <c r="K154" i="80"/>
  <c r="L154" i="80" s="1"/>
  <c r="H154" i="80"/>
  <c r="E154" i="80"/>
  <c r="K180" i="80"/>
  <c r="L180" i="80" s="1"/>
  <c r="H180" i="80"/>
  <c r="E180" i="80"/>
  <c r="K153" i="80"/>
  <c r="L153" i="80" s="1"/>
  <c r="H153" i="80"/>
  <c r="E153" i="80"/>
  <c r="K148" i="80"/>
  <c r="L148" i="80" s="1"/>
  <c r="H148" i="80"/>
  <c r="E148" i="80"/>
  <c r="K114" i="80"/>
  <c r="L114" i="80" s="1"/>
  <c r="H114" i="80"/>
  <c r="O114" i="80" s="1"/>
  <c r="P114" i="80" s="1"/>
  <c r="E114" i="80"/>
  <c r="K83" i="80"/>
  <c r="L83" i="80" s="1"/>
  <c r="H83" i="80"/>
  <c r="E83" i="80"/>
  <c r="K196" i="80"/>
  <c r="L196" i="80" s="1"/>
  <c r="H196" i="80"/>
  <c r="E196" i="80"/>
  <c r="K220" i="80"/>
  <c r="L220" i="80" s="1"/>
  <c r="H220" i="80"/>
  <c r="E220" i="80"/>
  <c r="K87" i="80"/>
  <c r="L87" i="80" s="1"/>
  <c r="H87" i="80"/>
  <c r="E87" i="80"/>
  <c r="K64" i="80"/>
  <c r="L64" i="80" s="1"/>
  <c r="H64" i="80"/>
  <c r="E64" i="80"/>
  <c r="K108" i="80"/>
  <c r="L108" i="80" s="1"/>
  <c r="H108" i="80"/>
  <c r="E108" i="80"/>
  <c r="K156" i="80"/>
  <c r="L156" i="80" s="1"/>
  <c r="H156" i="80"/>
  <c r="E156" i="80"/>
  <c r="M40" i="80"/>
  <c r="N40" i="80" s="1"/>
  <c r="K40" i="80"/>
  <c r="L40" i="80" s="1"/>
  <c r="H40" i="80"/>
  <c r="E40" i="80"/>
  <c r="K38" i="80"/>
  <c r="L38" i="80" s="1"/>
  <c r="H38" i="80"/>
  <c r="E38" i="80"/>
  <c r="M51" i="80"/>
  <c r="N51" i="80" s="1"/>
  <c r="K51" i="80"/>
  <c r="L51" i="80" s="1"/>
  <c r="H51" i="80"/>
  <c r="O51" i="80" s="1"/>
  <c r="P51" i="80" s="1"/>
  <c r="E51" i="80"/>
  <c r="M31" i="80"/>
  <c r="N31" i="80" s="1"/>
  <c r="K31" i="80"/>
  <c r="L31" i="80" s="1"/>
  <c r="H31" i="80"/>
  <c r="E31" i="80"/>
  <c r="K45" i="80"/>
  <c r="L45" i="80" s="1"/>
  <c r="H45" i="80"/>
  <c r="E45" i="80"/>
  <c r="K120" i="80"/>
  <c r="L120" i="80" s="1"/>
  <c r="H120" i="80"/>
  <c r="E120" i="80"/>
  <c r="M102" i="80"/>
  <c r="N102" i="80" s="1"/>
  <c r="K102" i="80"/>
  <c r="L102" i="80" s="1"/>
  <c r="H102" i="80"/>
  <c r="E102" i="80"/>
  <c r="K159" i="80"/>
  <c r="L159" i="80" s="1"/>
  <c r="H159" i="80"/>
  <c r="E159" i="80"/>
  <c r="K19" i="80"/>
  <c r="L19" i="80" s="1"/>
  <c r="H19" i="80"/>
  <c r="E19" i="80"/>
  <c r="K61" i="80"/>
  <c r="L61" i="80" s="1"/>
  <c r="H61" i="80"/>
  <c r="E61" i="80"/>
  <c r="K144" i="80"/>
  <c r="L144" i="80" s="1"/>
  <c r="H144" i="80"/>
  <c r="E144" i="80"/>
  <c r="M119" i="80"/>
  <c r="N119" i="80" s="1"/>
  <c r="K119" i="80"/>
  <c r="L119" i="80" s="1"/>
  <c r="H119" i="80"/>
  <c r="E119" i="80"/>
  <c r="M27" i="80"/>
  <c r="N27" i="80" s="1"/>
  <c r="K27" i="80"/>
  <c r="L27" i="80" s="1"/>
  <c r="H27" i="80"/>
  <c r="E27" i="80"/>
  <c r="M79" i="80"/>
  <c r="N79" i="80" s="1"/>
  <c r="K79" i="80"/>
  <c r="L79" i="80" s="1"/>
  <c r="H79" i="80"/>
  <c r="E79" i="80"/>
  <c r="K36" i="80"/>
  <c r="L36" i="80" s="1"/>
  <c r="H36" i="80"/>
  <c r="E36" i="80"/>
  <c r="M151" i="80"/>
  <c r="N151" i="80" s="1"/>
  <c r="L151" i="80"/>
  <c r="K151" i="80"/>
  <c r="H151" i="80"/>
  <c r="E151" i="80"/>
  <c r="M185" i="80"/>
  <c r="N185" i="80" s="1"/>
  <c r="K185" i="80"/>
  <c r="L185" i="80" s="1"/>
  <c r="H185" i="80"/>
  <c r="E185" i="80"/>
  <c r="K198" i="80"/>
  <c r="L198" i="80" s="1"/>
  <c r="H198" i="80"/>
  <c r="E198" i="80"/>
  <c r="K32" i="80"/>
  <c r="L32" i="80" s="1"/>
  <c r="H32" i="80"/>
  <c r="E32" i="80"/>
  <c r="K215" i="80"/>
  <c r="L215" i="80" s="1"/>
  <c r="H215" i="80"/>
  <c r="E215" i="80"/>
  <c r="K49" i="80"/>
  <c r="L49" i="80" s="1"/>
  <c r="H49" i="80"/>
  <c r="E49" i="80"/>
  <c r="M123" i="80"/>
  <c r="N123" i="80" s="1"/>
  <c r="K123" i="80"/>
  <c r="L123" i="80" s="1"/>
  <c r="H123" i="80"/>
  <c r="E123" i="80"/>
  <c r="K222" i="80"/>
  <c r="L222" i="80" s="1"/>
  <c r="H222" i="80"/>
  <c r="E222" i="80"/>
  <c r="M160" i="80"/>
  <c r="N160" i="80" s="1"/>
  <c r="K160" i="80"/>
  <c r="L160" i="80" s="1"/>
  <c r="H160" i="80"/>
  <c r="E160" i="80"/>
  <c r="K55" i="80"/>
  <c r="L55" i="80" s="1"/>
  <c r="H55" i="80"/>
  <c r="E55" i="80"/>
  <c r="M207" i="80"/>
  <c r="N207" i="80" s="1"/>
  <c r="K207" i="80"/>
  <c r="L207" i="80" s="1"/>
  <c r="H207" i="80"/>
  <c r="E207" i="80"/>
  <c r="K81" i="80"/>
  <c r="L81" i="80" s="1"/>
  <c r="H81" i="80"/>
  <c r="E81" i="80"/>
  <c r="K146" i="80"/>
  <c r="L146" i="80" s="1"/>
  <c r="H146" i="80"/>
  <c r="E146" i="80"/>
  <c r="M177" i="80"/>
  <c r="N177" i="80" s="1"/>
  <c r="K177" i="80"/>
  <c r="L177" i="80" s="1"/>
  <c r="H177" i="80"/>
  <c r="E177" i="80"/>
  <c r="M30" i="80"/>
  <c r="N30" i="80" s="1"/>
  <c r="K30" i="80"/>
  <c r="L30" i="80" s="1"/>
  <c r="H30" i="80"/>
  <c r="E30" i="80"/>
  <c r="M91" i="80"/>
  <c r="N91" i="80" s="1"/>
  <c r="K91" i="80"/>
  <c r="L91" i="80" s="1"/>
  <c r="H91" i="80"/>
  <c r="E91" i="80"/>
  <c r="K58" i="80"/>
  <c r="L58" i="80" s="1"/>
  <c r="H58" i="80"/>
  <c r="E58" i="80"/>
  <c r="K67" i="80"/>
  <c r="L67" i="80" s="1"/>
  <c r="H67" i="80"/>
  <c r="E67" i="80"/>
  <c r="M76" i="80"/>
  <c r="N76" i="80" s="1"/>
  <c r="K76" i="80"/>
  <c r="L76" i="80" s="1"/>
  <c r="H76" i="80"/>
  <c r="E76" i="80"/>
  <c r="K65" i="80"/>
  <c r="L65" i="80" s="1"/>
  <c r="H65" i="80"/>
  <c r="E65" i="80"/>
  <c r="K125" i="80"/>
  <c r="L125" i="80" s="1"/>
  <c r="H125" i="80"/>
  <c r="E125" i="80"/>
  <c r="M201" i="80"/>
  <c r="N201" i="80" s="1"/>
  <c r="K201" i="80"/>
  <c r="L201" i="80" s="1"/>
  <c r="H201" i="80"/>
  <c r="E201" i="80"/>
  <c r="M128" i="80"/>
  <c r="N128" i="80" s="1"/>
  <c r="K128" i="80"/>
  <c r="L128" i="80" s="1"/>
  <c r="H128" i="80"/>
  <c r="E128" i="80"/>
  <c r="K97" i="80"/>
  <c r="L97" i="80" s="1"/>
  <c r="H97" i="80"/>
  <c r="E97" i="80"/>
  <c r="M127" i="80"/>
  <c r="N127" i="80" s="1"/>
  <c r="K127" i="80"/>
  <c r="L127" i="80" s="1"/>
  <c r="H127" i="80"/>
  <c r="O127" i="80" s="1"/>
  <c r="P127" i="80" s="1"/>
  <c r="E127" i="80"/>
  <c r="M107" i="80"/>
  <c r="N107" i="80" s="1"/>
  <c r="K107" i="80"/>
  <c r="L107" i="80" s="1"/>
  <c r="H107" i="80"/>
  <c r="E107" i="80"/>
  <c r="K99" i="80"/>
  <c r="L99" i="80" s="1"/>
  <c r="H99" i="80"/>
  <c r="E99" i="80"/>
  <c r="K94" i="80"/>
  <c r="L94" i="80" s="1"/>
  <c r="H94" i="80"/>
  <c r="E94" i="80"/>
  <c r="M68" i="80"/>
  <c r="N68" i="80" s="1"/>
  <c r="K68" i="80"/>
  <c r="L68" i="80" s="1"/>
  <c r="H68" i="80"/>
  <c r="E68" i="80"/>
  <c r="K134" i="80"/>
  <c r="L134" i="80" s="1"/>
  <c r="H134" i="80"/>
  <c r="E134" i="80"/>
  <c r="M46" i="80"/>
  <c r="N46" i="80" s="1"/>
  <c r="K46" i="80"/>
  <c r="L46" i="80" s="1"/>
  <c r="H46" i="80"/>
  <c r="E46" i="80"/>
  <c r="K54" i="80"/>
  <c r="L54" i="80" s="1"/>
  <c r="H54" i="80"/>
  <c r="E54" i="80"/>
  <c r="K18" i="80"/>
  <c r="L18" i="80" s="1"/>
  <c r="H18" i="80"/>
  <c r="E18" i="80"/>
  <c r="K226" i="80"/>
  <c r="L226" i="80" s="1"/>
  <c r="H226" i="80"/>
  <c r="E226" i="80"/>
  <c r="K212" i="80"/>
  <c r="L212" i="80" s="1"/>
  <c r="H212" i="80"/>
  <c r="E212" i="80"/>
  <c r="K129" i="80"/>
  <c r="L129" i="80" s="1"/>
  <c r="H129" i="80"/>
  <c r="E129" i="80"/>
  <c r="K175" i="80"/>
  <c r="L175" i="80" s="1"/>
  <c r="H175" i="80"/>
  <c r="E175" i="80"/>
  <c r="K103" i="80"/>
  <c r="L103" i="80" s="1"/>
  <c r="H103" i="80"/>
  <c r="E103" i="80"/>
  <c r="K26" i="80"/>
  <c r="L26" i="80" s="1"/>
  <c r="H26" i="80"/>
  <c r="O26" i="80" s="1"/>
  <c r="P26" i="80" s="1"/>
  <c r="E26" i="80"/>
  <c r="K216" i="80"/>
  <c r="L216" i="80" s="1"/>
  <c r="H216" i="80"/>
  <c r="E216" i="80"/>
  <c r="K93" i="80"/>
  <c r="L93" i="80" s="1"/>
  <c r="H93" i="80"/>
  <c r="E93" i="80"/>
  <c r="K96" i="80"/>
  <c r="L96" i="80" s="1"/>
  <c r="H96" i="80"/>
  <c r="E96" i="80"/>
  <c r="K24" i="80"/>
  <c r="L24" i="80" s="1"/>
  <c r="H24" i="80"/>
  <c r="E24" i="80"/>
  <c r="K224" i="80"/>
  <c r="L224" i="80" s="1"/>
  <c r="H224" i="80"/>
  <c r="E224" i="80"/>
  <c r="K57" i="80"/>
  <c r="L57" i="80" s="1"/>
  <c r="H57" i="80"/>
  <c r="E57" i="80"/>
  <c r="K193" i="80"/>
  <c r="L193" i="80" s="1"/>
  <c r="H193" i="80"/>
  <c r="E193" i="80"/>
  <c r="K194" i="80"/>
  <c r="L194" i="80" s="1"/>
  <c r="H194" i="80"/>
  <c r="E194" i="80"/>
  <c r="K178" i="80"/>
  <c r="L178" i="80" s="1"/>
  <c r="H178" i="80"/>
  <c r="E178" i="80"/>
  <c r="K223" i="80"/>
  <c r="L223" i="80" s="1"/>
  <c r="H223" i="80"/>
  <c r="E223" i="80"/>
  <c r="K86" i="80"/>
  <c r="L86" i="80" s="1"/>
  <c r="H86" i="80"/>
  <c r="E86" i="80"/>
  <c r="K84" i="80"/>
  <c r="L84" i="80" s="1"/>
  <c r="H84" i="80"/>
  <c r="E84" i="80"/>
  <c r="K77" i="80"/>
  <c r="L77" i="80" s="1"/>
  <c r="H77" i="80"/>
  <c r="E77" i="80"/>
  <c r="K92" i="80"/>
  <c r="L92" i="80" s="1"/>
  <c r="H92" i="80"/>
  <c r="E92" i="80"/>
  <c r="M163" i="80"/>
  <c r="N163" i="80" s="1"/>
  <c r="K163" i="80"/>
  <c r="L163" i="80" s="1"/>
  <c r="H163" i="80"/>
  <c r="E163" i="80"/>
  <c r="K141" i="80"/>
  <c r="L141" i="80" s="1"/>
  <c r="H141" i="80"/>
  <c r="E141" i="80"/>
  <c r="K59" i="80"/>
  <c r="L59" i="80" s="1"/>
  <c r="H59" i="80"/>
  <c r="E59" i="80"/>
  <c r="K157" i="80"/>
  <c r="L157" i="80" s="1"/>
  <c r="H157" i="80"/>
  <c r="E157" i="80"/>
  <c r="K100" i="80"/>
  <c r="L100" i="80" s="1"/>
  <c r="H100" i="80"/>
  <c r="E100" i="80"/>
  <c r="K62" i="80"/>
  <c r="L62" i="80" s="1"/>
  <c r="H62" i="80"/>
  <c r="O62" i="80" s="1"/>
  <c r="P62" i="80" s="1"/>
  <c r="E62" i="80"/>
  <c r="M190" i="80"/>
  <c r="N190" i="80" s="1"/>
  <c r="L190" i="80"/>
  <c r="K190" i="80"/>
  <c r="H190" i="80"/>
  <c r="E190" i="80"/>
  <c r="K166" i="80"/>
  <c r="L166" i="80" s="1"/>
  <c r="H166" i="80"/>
  <c r="E166" i="80"/>
  <c r="M184" i="80"/>
  <c r="N184" i="80" s="1"/>
  <c r="K184" i="80"/>
  <c r="L184" i="80" s="1"/>
  <c r="H184" i="80"/>
  <c r="E184" i="80"/>
  <c r="K133" i="80"/>
  <c r="L133" i="80" s="1"/>
  <c r="H133" i="80"/>
  <c r="O133" i="80" s="1"/>
  <c r="P133" i="80" s="1"/>
  <c r="E133" i="80"/>
  <c r="K112" i="80"/>
  <c r="L112" i="80" s="1"/>
  <c r="H112" i="80"/>
  <c r="E112" i="80"/>
  <c r="K104" i="80"/>
  <c r="L104" i="80" s="1"/>
  <c r="H104" i="80"/>
  <c r="E104" i="80"/>
  <c r="K28" i="80"/>
  <c r="L28" i="80" s="1"/>
  <c r="H28" i="80"/>
  <c r="E28" i="80"/>
  <c r="K217" i="80"/>
  <c r="L217" i="80" s="1"/>
  <c r="H217" i="80"/>
  <c r="O217" i="80" s="1"/>
  <c r="P217" i="80" s="1"/>
  <c r="E217" i="80"/>
  <c r="K34" i="80"/>
  <c r="L34" i="80" s="1"/>
  <c r="H34" i="80"/>
  <c r="E34" i="80"/>
  <c r="K139" i="80"/>
  <c r="L139" i="80" s="1"/>
  <c r="H139" i="80"/>
  <c r="E139" i="80"/>
  <c r="K208" i="80"/>
  <c r="L208" i="80" s="1"/>
  <c r="H208" i="80"/>
  <c r="E208" i="80"/>
  <c r="K214" i="80"/>
  <c r="L214" i="80" s="1"/>
  <c r="H214" i="80"/>
  <c r="E214" i="80"/>
  <c r="K118" i="80"/>
  <c r="L118" i="80" s="1"/>
  <c r="H118" i="80"/>
  <c r="E118" i="80"/>
  <c r="K25" i="80"/>
  <c r="L25" i="80" s="1"/>
  <c r="H25" i="80"/>
  <c r="E25" i="80"/>
  <c r="K181" i="80"/>
  <c r="L181" i="80" s="1"/>
  <c r="H181" i="80"/>
  <c r="E181" i="80"/>
  <c r="M183" i="80"/>
  <c r="N183" i="80" s="1"/>
  <c r="K183" i="80"/>
  <c r="L183" i="80" s="1"/>
  <c r="H183" i="80"/>
  <c r="E183" i="80"/>
  <c r="K147" i="80"/>
  <c r="L147" i="80" s="1"/>
  <c r="H147" i="80"/>
  <c r="E147" i="80"/>
  <c r="K43" i="80"/>
  <c r="L43" i="80" s="1"/>
  <c r="H43" i="80"/>
  <c r="E43" i="80"/>
  <c r="K152" i="80"/>
  <c r="L152" i="80" s="1"/>
  <c r="H152" i="80"/>
  <c r="E152" i="80"/>
  <c r="M172" i="80"/>
  <c r="N172" i="80" s="1"/>
  <c r="K172" i="80"/>
  <c r="L172" i="80" s="1"/>
  <c r="H172" i="80"/>
  <c r="E172" i="80"/>
  <c r="M204" i="80"/>
  <c r="N204" i="80" s="1"/>
  <c r="K204" i="80"/>
  <c r="L204" i="80" s="1"/>
  <c r="H204" i="80"/>
  <c r="E204" i="80"/>
  <c r="M167" i="80"/>
  <c r="N167" i="80" s="1"/>
  <c r="L167" i="80"/>
  <c r="K167" i="80"/>
  <c r="H167" i="80"/>
  <c r="E167" i="80"/>
  <c r="L106" i="80"/>
  <c r="K106" i="80"/>
  <c r="H106" i="80"/>
  <c r="E106" i="80"/>
  <c r="L23" i="80"/>
  <c r="K23" i="80"/>
  <c r="H23" i="80"/>
  <c r="E23" i="80"/>
  <c r="L137" i="80"/>
  <c r="K137" i="80"/>
  <c r="H137" i="80"/>
  <c r="E137" i="80"/>
  <c r="L142" i="80"/>
  <c r="K142" i="80"/>
  <c r="H142" i="80"/>
  <c r="E142" i="80"/>
  <c r="N174" i="80"/>
  <c r="M174" i="80"/>
  <c r="K174" i="80"/>
  <c r="L174" i="80" s="1"/>
  <c r="H174" i="80"/>
  <c r="O174" i="80" s="1"/>
  <c r="P174" i="80" s="1"/>
  <c r="E174" i="80"/>
  <c r="K164" i="80"/>
  <c r="L164" i="80" s="1"/>
  <c r="H164" i="80"/>
  <c r="E164" i="80"/>
  <c r="K39" i="80"/>
  <c r="L39" i="80" s="1"/>
  <c r="H39" i="80"/>
  <c r="E39" i="80"/>
  <c r="K206" i="80"/>
  <c r="L206" i="80" s="1"/>
  <c r="H206" i="80"/>
  <c r="O206" i="80" s="1"/>
  <c r="P206" i="80" s="1"/>
  <c r="E206" i="80"/>
  <c r="M169" i="80"/>
  <c r="N169" i="80" s="1"/>
  <c r="L169" i="80"/>
  <c r="K169" i="80"/>
  <c r="H169" i="80"/>
  <c r="E169" i="80"/>
  <c r="L63" i="80"/>
  <c r="K63" i="80"/>
  <c r="H63" i="80"/>
  <c r="E63" i="80"/>
  <c r="N70" i="80"/>
  <c r="M70" i="80"/>
  <c r="K70" i="80"/>
  <c r="L70" i="80" s="1"/>
  <c r="H70" i="80"/>
  <c r="E70" i="80"/>
  <c r="K155" i="80"/>
  <c r="L155" i="80" s="1"/>
  <c r="H155" i="80"/>
  <c r="E155" i="80"/>
  <c r="K126" i="80"/>
  <c r="L126" i="80" s="1"/>
  <c r="H126" i="80"/>
  <c r="O126" i="80" s="1"/>
  <c r="P126" i="80" s="1"/>
  <c r="E126" i="80"/>
  <c r="M130" i="80"/>
  <c r="N130" i="80" s="1"/>
  <c r="L130" i="80"/>
  <c r="K130" i="80"/>
  <c r="H130" i="80"/>
  <c r="E130" i="80"/>
  <c r="L121" i="80"/>
  <c r="K121" i="80"/>
  <c r="H121" i="80"/>
  <c r="E121" i="80"/>
  <c r="L111" i="80"/>
  <c r="K111" i="80"/>
  <c r="H111" i="80"/>
  <c r="E111" i="80"/>
  <c r="L200" i="80"/>
  <c r="K200" i="80"/>
  <c r="H200" i="80"/>
  <c r="E200" i="80"/>
  <c r="L158" i="80"/>
  <c r="K158" i="80"/>
  <c r="H158" i="80"/>
  <c r="E158" i="80"/>
  <c r="N140" i="80"/>
  <c r="M140" i="80"/>
  <c r="K140" i="80"/>
  <c r="L140" i="80" s="1"/>
  <c r="H140" i="80"/>
  <c r="E140" i="80"/>
  <c r="K82" i="80"/>
  <c r="L82" i="80" s="1"/>
  <c r="H82" i="80"/>
  <c r="E82" i="80"/>
  <c r="M53" i="80"/>
  <c r="K53" i="80"/>
  <c r="L53" i="80" s="1"/>
  <c r="H53" i="80"/>
  <c r="E53" i="80"/>
  <c r="K37" i="80"/>
  <c r="L37" i="80" s="1"/>
  <c r="H37" i="80"/>
  <c r="E37" i="80"/>
  <c r="M211" i="80"/>
  <c r="N211" i="80" s="1"/>
  <c r="K211" i="80"/>
  <c r="L211" i="80" s="1"/>
  <c r="H211" i="80"/>
  <c r="O211" i="80" s="1"/>
  <c r="P211" i="80" s="1"/>
  <c r="E211" i="80"/>
  <c r="K56" i="80"/>
  <c r="L56" i="80" s="1"/>
  <c r="H56" i="80"/>
  <c r="E56" i="80"/>
  <c r="K189" i="80"/>
  <c r="L189" i="80" s="1"/>
  <c r="H189" i="80"/>
  <c r="E189" i="80"/>
  <c r="K17" i="80"/>
  <c r="L17" i="80" s="1"/>
  <c r="H17" i="80"/>
  <c r="E17" i="80"/>
  <c r="K69" i="80"/>
  <c r="L69" i="80" s="1"/>
  <c r="H69" i="80"/>
  <c r="E69" i="80"/>
  <c r="K21" i="80"/>
  <c r="L21" i="80" s="1"/>
  <c r="H21" i="80"/>
  <c r="E21" i="80"/>
  <c r="K209" i="80"/>
  <c r="L209" i="80" s="1"/>
  <c r="H209" i="80"/>
  <c r="E209" i="80"/>
  <c r="O209" i="80" s="1"/>
  <c r="P209" i="80" s="1"/>
  <c r="K35" i="80"/>
  <c r="L35" i="80" s="1"/>
  <c r="H35" i="80"/>
  <c r="E35" i="80"/>
  <c r="K42" i="80"/>
  <c r="L42" i="80" s="1"/>
  <c r="H42" i="80"/>
  <c r="E42" i="80"/>
  <c r="K124" i="80"/>
  <c r="L124" i="80" s="1"/>
  <c r="H124" i="80"/>
  <c r="E124" i="80"/>
  <c r="K131" i="80"/>
  <c r="L131" i="80" s="1"/>
  <c r="H131" i="80"/>
  <c r="E131" i="80"/>
  <c r="O131" i="80" s="1"/>
  <c r="P131" i="80" s="1"/>
  <c r="K85" i="80"/>
  <c r="L85" i="80" s="1"/>
  <c r="H85" i="80"/>
  <c r="E85" i="80"/>
  <c r="K109" i="80"/>
  <c r="L109" i="80" s="1"/>
  <c r="H109" i="80"/>
  <c r="E109" i="80"/>
  <c r="K80" i="80"/>
  <c r="L80" i="80" s="1"/>
  <c r="H80" i="80"/>
  <c r="E80" i="80"/>
  <c r="M72" i="80"/>
  <c r="N72" i="80" s="1"/>
  <c r="K72" i="80"/>
  <c r="L72" i="80" s="1"/>
  <c r="H72" i="80"/>
  <c r="E72" i="80"/>
  <c r="K47" i="80"/>
  <c r="L47" i="80" s="1"/>
  <c r="H47" i="80"/>
  <c r="E47" i="80"/>
  <c r="O47" i="80" s="1"/>
  <c r="P47" i="80" s="1"/>
  <c r="K165" i="80"/>
  <c r="L165" i="80" s="1"/>
  <c r="H165" i="80"/>
  <c r="E165" i="80"/>
  <c r="M219" i="80"/>
  <c r="N219" i="80" s="1"/>
  <c r="K219" i="80"/>
  <c r="L219" i="80" s="1"/>
  <c r="H219" i="80"/>
  <c r="E219" i="80"/>
  <c r="K116" i="80"/>
  <c r="L116" i="80" s="1"/>
  <c r="H116" i="80"/>
  <c r="E116" i="80"/>
  <c r="K60" i="80"/>
  <c r="L60" i="80" s="1"/>
  <c r="H60" i="80"/>
  <c r="E60" i="80"/>
  <c r="K202" i="80"/>
  <c r="L202" i="80" s="1"/>
  <c r="H202" i="80"/>
  <c r="E202" i="80"/>
  <c r="O202" i="80" s="1"/>
  <c r="P202" i="80" s="1"/>
  <c r="K176" i="80"/>
  <c r="L176" i="80" s="1"/>
  <c r="H176" i="80"/>
  <c r="E176" i="80"/>
  <c r="K78" i="80"/>
  <c r="L78" i="80" s="1"/>
  <c r="H78" i="80"/>
  <c r="E78" i="80"/>
  <c r="K186" i="80"/>
  <c r="L186" i="80" s="1"/>
  <c r="H186" i="80"/>
  <c r="E186" i="80"/>
  <c r="K22" i="80"/>
  <c r="L22" i="80" s="1"/>
  <c r="H22" i="80"/>
  <c r="E22" i="80"/>
  <c r="O22" i="80" s="1"/>
  <c r="P22" i="80" s="1"/>
  <c r="K149" i="80"/>
  <c r="L149" i="80" s="1"/>
  <c r="H149" i="80"/>
  <c r="E149" i="80"/>
  <c r="M113" i="80"/>
  <c r="N113" i="80" s="1"/>
  <c r="K113" i="80"/>
  <c r="L113" i="80" s="1"/>
  <c r="H113" i="80"/>
  <c r="E113" i="80"/>
  <c r="M191" i="80"/>
  <c r="K191" i="80"/>
  <c r="L191" i="80" s="1"/>
  <c r="H191" i="80"/>
  <c r="E191" i="80"/>
  <c r="K221" i="80"/>
  <c r="H221" i="80"/>
  <c r="E221" i="80"/>
  <c r="C12" i="80"/>
  <c r="C12" i="79"/>
  <c r="G228" i="79"/>
  <c r="F228" i="79"/>
  <c r="E185" i="79"/>
  <c r="H114" i="79"/>
  <c r="E114" i="79"/>
  <c r="H190" i="79"/>
  <c r="E190" i="79"/>
  <c r="H104" i="79"/>
  <c r="E104" i="79"/>
  <c r="E99" i="79"/>
  <c r="H140" i="79"/>
  <c r="E140" i="79"/>
  <c r="H16" i="79"/>
  <c r="E16" i="79"/>
  <c r="H167" i="79"/>
  <c r="E167" i="79"/>
  <c r="K27" i="79"/>
  <c r="L27" i="79" s="1"/>
  <c r="M27" i="79"/>
  <c r="N27" i="79" s="1"/>
  <c r="H27" i="79"/>
  <c r="E27" i="79"/>
  <c r="M207" i="79"/>
  <c r="N207" i="79" s="1"/>
  <c r="H207" i="79"/>
  <c r="E207" i="79"/>
  <c r="H81" i="79"/>
  <c r="E81" i="79"/>
  <c r="H108" i="79"/>
  <c r="E108" i="79"/>
  <c r="H143" i="79"/>
  <c r="E143" i="79"/>
  <c r="H77" i="79"/>
  <c r="E77" i="79"/>
  <c r="H225" i="79"/>
  <c r="E225" i="79"/>
  <c r="H113" i="79"/>
  <c r="E113" i="79"/>
  <c r="K44" i="79"/>
  <c r="L44" i="79" s="1"/>
  <c r="M44" i="79"/>
  <c r="N44" i="79" s="1"/>
  <c r="H44" i="79"/>
  <c r="E44" i="79"/>
  <c r="K216" i="79"/>
  <c r="L216" i="79" s="1"/>
  <c r="H216" i="79"/>
  <c r="E216" i="79"/>
  <c r="K38" i="79"/>
  <c r="L38" i="79" s="1"/>
  <c r="H38" i="79"/>
  <c r="E38" i="79"/>
  <c r="K78" i="79"/>
  <c r="L78" i="79" s="1"/>
  <c r="H78" i="79"/>
  <c r="E78" i="79"/>
  <c r="M137" i="79"/>
  <c r="N137" i="79" s="1"/>
  <c r="H137" i="79"/>
  <c r="E137" i="79"/>
  <c r="H59" i="79"/>
  <c r="E59" i="79"/>
  <c r="H196" i="79"/>
  <c r="E196" i="79"/>
  <c r="K68" i="79"/>
  <c r="L68" i="79" s="1"/>
  <c r="M68" i="79"/>
  <c r="N68" i="79" s="1"/>
  <c r="H68" i="79"/>
  <c r="E68" i="79"/>
  <c r="M186" i="79"/>
  <c r="N186" i="79" s="1"/>
  <c r="H186" i="79"/>
  <c r="E186" i="79"/>
  <c r="H24" i="79"/>
  <c r="E24" i="79"/>
  <c r="K126" i="79"/>
  <c r="L126" i="79" s="1"/>
  <c r="M126" i="79"/>
  <c r="N126" i="79" s="1"/>
  <c r="H126" i="79"/>
  <c r="E126" i="79"/>
  <c r="K50" i="79"/>
  <c r="L50" i="79" s="1"/>
  <c r="H50" i="79"/>
  <c r="E50" i="79"/>
  <c r="K203" i="79"/>
  <c r="L203" i="79" s="1"/>
  <c r="H203" i="79"/>
  <c r="E203" i="79"/>
  <c r="K145" i="79"/>
  <c r="L145" i="79" s="1"/>
  <c r="H145" i="79"/>
  <c r="E145" i="79"/>
  <c r="K201" i="79"/>
  <c r="L201" i="79" s="1"/>
  <c r="H201" i="79"/>
  <c r="E201" i="79"/>
  <c r="K168" i="79"/>
  <c r="L168" i="79" s="1"/>
  <c r="H168" i="79"/>
  <c r="O168" i="79" s="1"/>
  <c r="P168" i="79" s="1"/>
  <c r="E168" i="79"/>
  <c r="K202" i="79"/>
  <c r="L202" i="79" s="1"/>
  <c r="H202" i="79"/>
  <c r="E202" i="79"/>
  <c r="K101" i="79"/>
  <c r="L101" i="79" s="1"/>
  <c r="H101" i="79"/>
  <c r="E101" i="79"/>
  <c r="K102" i="79"/>
  <c r="L102" i="79" s="1"/>
  <c r="H102" i="79"/>
  <c r="E102" i="79"/>
  <c r="K177" i="79"/>
  <c r="L177" i="79" s="1"/>
  <c r="H177" i="79"/>
  <c r="O177" i="79" s="1"/>
  <c r="P177" i="79" s="1"/>
  <c r="E177" i="79"/>
  <c r="M17" i="79"/>
  <c r="N17" i="79" s="1"/>
  <c r="E17" i="79"/>
  <c r="M88" i="79"/>
  <c r="N88" i="79" s="1"/>
  <c r="K88" i="79"/>
  <c r="L88" i="79" s="1"/>
  <c r="H88" i="79"/>
  <c r="E88" i="79"/>
  <c r="K42" i="79"/>
  <c r="L42" i="79" s="1"/>
  <c r="H42" i="79"/>
  <c r="E42" i="79"/>
  <c r="K193" i="79"/>
  <c r="L193" i="79" s="1"/>
  <c r="H193" i="79"/>
  <c r="O193" i="79" s="1"/>
  <c r="P193" i="79" s="1"/>
  <c r="E193" i="79"/>
  <c r="M187" i="79"/>
  <c r="N187" i="79" s="1"/>
  <c r="H187" i="79"/>
  <c r="E187" i="79"/>
  <c r="H21" i="79"/>
  <c r="E21" i="79"/>
  <c r="M146" i="79"/>
  <c r="N146" i="79" s="1"/>
  <c r="K146" i="79"/>
  <c r="L146" i="79" s="1"/>
  <c r="H146" i="79"/>
  <c r="E146" i="79"/>
  <c r="M86" i="79"/>
  <c r="N86" i="79" s="1"/>
  <c r="E86" i="79"/>
  <c r="M73" i="79"/>
  <c r="N73" i="79" s="1"/>
  <c r="K73" i="79"/>
  <c r="L73" i="79" s="1"/>
  <c r="H73" i="79"/>
  <c r="E73" i="79"/>
  <c r="K175" i="79"/>
  <c r="L175" i="79" s="1"/>
  <c r="H175" i="79"/>
  <c r="E175" i="79"/>
  <c r="E74" i="79"/>
  <c r="K173" i="79"/>
  <c r="L173" i="79" s="1"/>
  <c r="H173" i="79"/>
  <c r="E173" i="79"/>
  <c r="K218" i="79"/>
  <c r="L218" i="79" s="1"/>
  <c r="E218" i="79"/>
  <c r="E100" i="79"/>
  <c r="K134" i="79"/>
  <c r="L134" i="79" s="1"/>
  <c r="E134" i="79"/>
  <c r="K23" i="79"/>
  <c r="L23" i="79" s="1"/>
  <c r="H23" i="79"/>
  <c r="E23" i="79"/>
  <c r="K111" i="79"/>
  <c r="L111" i="79" s="1"/>
  <c r="H111" i="79"/>
  <c r="E111" i="79"/>
  <c r="M62" i="79"/>
  <c r="N62" i="79" s="1"/>
  <c r="K62" i="79"/>
  <c r="L62" i="79" s="1"/>
  <c r="H62" i="79"/>
  <c r="E62" i="79"/>
  <c r="K200" i="79"/>
  <c r="L200" i="79" s="1"/>
  <c r="E200" i="79"/>
  <c r="M69" i="79"/>
  <c r="N69" i="79" s="1"/>
  <c r="K69" i="79"/>
  <c r="L69" i="79" s="1"/>
  <c r="H69" i="79"/>
  <c r="E69" i="79"/>
  <c r="E214" i="79"/>
  <c r="K205" i="79"/>
  <c r="L205" i="79" s="1"/>
  <c r="H205" i="79"/>
  <c r="E205" i="79"/>
  <c r="K58" i="79"/>
  <c r="L58" i="79" s="1"/>
  <c r="E58" i="79"/>
  <c r="K182" i="79"/>
  <c r="L182" i="79" s="1"/>
  <c r="H182" i="79"/>
  <c r="E182" i="79"/>
  <c r="M67" i="79"/>
  <c r="N67" i="79" s="1"/>
  <c r="E67" i="79"/>
  <c r="K87" i="79"/>
  <c r="L87" i="79" s="1"/>
  <c r="H87" i="79"/>
  <c r="E87" i="79"/>
  <c r="E28" i="79"/>
  <c r="K61" i="79"/>
  <c r="L61" i="79" s="1"/>
  <c r="H61" i="79"/>
  <c r="E61" i="79"/>
  <c r="K94" i="79"/>
  <c r="L94" i="79" s="1"/>
  <c r="E94" i="79"/>
  <c r="K223" i="79"/>
  <c r="L223" i="79" s="1"/>
  <c r="H223" i="79"/>
  <c r="E223" i="79"/>
  <c r="K179" i="79"/>
  <c r="L179" i="79" s="1"/>
  <c r="H179" i="79"/>
  <c r="E179" i="79"/>
  <c r="M139" i="79"/>
  <c r="N139" i="79" s="1"/>
  <c r="K139" i="79"/>
  <c r="L139" i="79" s="1"/>
  <c r="H139" i="79"/>
  <c r="E139" i="79"/>
  <c r="K155" i="79"/>
  <c r="L155" i="79" s="1"/>
  <c r="H155" i="79"/>
  <c r="E155" i="79"/>
  <c r="K49" i="79"/>
  <c r="L49" i="79" s="1"/>
  <c r="H49" i="79"/>
  <c r="E49" i="79"/>
  <c r="H91" i="79"/>
  <c r="K91" i="79"/>
  <c r="L91" i="79" s="1"/>
  <c r="E91" i="79"/>
  <c r="E163" i="79"/>
  <c r="K55" i="79"/>
  <c r="L55" i="79" s="1"/>
  <c r="H55" i="79"/>
  <c r="E55" i="79"/>
  <c r="K174" i="79"/>
  <c r="L174" i="79" s="1"/>
  <c r="M174" i="79"/>
  <c r="N174" i="79" s="1"/>
  <c r="E174" i="79"/>
  <c r="K172" i="79"/>
  <c r="L172" i="79" s="1"/>
  <c r="H172" i="79"/>
  <c r="E172" i="79"/>
  <c r="K70" i="79"/>
  <c r="L70" i="79" s="1"/>
  <c r="H70" i="79"/>
  <c r="E70" i="79"/>
  <c r="M147" i="79"/>
  <c r="N147" i="79" s="1"/>
  <c r="K147" i="79"/>
  <c r="L147" i="79" s="1"/>
  <c r="H147" i="79"/>
  <c r="E147" i="79"/>
  <c r="H213" i="79"/>
  <c r="K213" i="79"/>
  <c r="L213" i="79" s="1"/>
  <c r="E213" i="79"/>
  <c r="E19" i="79"/>
  <c r="K171" i="79"/>
  <c r="L171" i="79" s="1"/>
  <c r="H171" i="79"/>
  <c r="E171" i="79"/>
  <c r="K72" i="79"/>
  <c r="L72" i="79" s="1"/>
  <c r="H72" i="79"/>
  <c r="E72" i="79"/>
  <c r="H135" i="79"/>
  <c r="K135" i="79"/>
  <c r="L135" i="79" s="1"/>
  <c r="E135" i="79"/>
  <c r="E215" i="79"/>
  <c r="K152" i="79"/>
  <c r="L152" i="79" s="1"/>
  <c r="H152" i="79"/>
  <c r="E152" i="79"/>
  <c r="K197" i="79"/>
  <c r="L197" i="79" s="1"/>
  <c r="M197" i="79"/>
  <c r="N197" i="79" s="1"/>
  <c r="E197" i="79"/>
  <c r="K63" i="79"/>
  <c r="L63" i="79" s="1"/>
  <c r="H63" i="79"/>
  <c r="E63" i="79"/>
  <c r="K93" i="79"/>
  <c r="L93" i="79" s="1"/>
  <c r="H93" i="79"/>
  <c r="E93" i="79"/>
  <c r="M48" i="79"/>
  <c r="N48" i="79" s="1"/>
  <c r="K48" i="79"/>
  <c r="L48" i="79" s="1"/>
  <c r="H48" i="79"/>
  <c r="E48" i="79"/>
  <c r="H79" i="79"/>
  <c r="K79" i="79"/>
  <c r="L79" i="79" s="1"/>
  <c r="E79" i="79"/>
  <c r="E220" i="79"/>
  <c r="K64" i="79"/>
  <c r="L64" i="79" s="1"/>
  <c r="H64" i="79"/>
  <c r="E64" i="79"/>
  <c r="K222" i="79"/>
  <c r="L222" i="79" s="1"/>
  <c r="M222" i="79"/>
  <c r="N222" i="79" s="1"/>
  <c r="E222" i="79"/>
  <c r="M211" i="79"/>
  <c r="N211" i="79" s="1"/>
  <c r="E211" i="79"/>
  <c r="K118" i="79"/>
  <c r="L118" i="79" s="1"/>
  <c r="H118" i="79"/>
  <c r="E118" i="79"/>
  <c r="K85" i="79"/>
  <c r="L85" i="79" s="1"/>
  <c r="H85" i="79"/>
  <c r="E85" i="79"/>
  <c r="H188" i="79"/>
  <c r="K188" i="79"/>
  <c r="L188" i="79" s="1"/>
  <c r="E188" i="79"/>
  <c r="E34" i="79"/>
  <c r="K53" i="79"/>
  <c r="L53" i="79" s="1"/>
  <c r="E53" i="79"/>
  <c r="K112" i="79"/>
  <c r="L112" i="79" s="1"/>
  <c r="H112" i="79"/>
  <c r="E112" i="79"/>
  <c r="M125" i="79"/>
  <c r="N125" i="79" s="1"/>
  <c r="E125" i="79"/>
  <c r="K123" i="79"/>
  <c r="L123" i="79" s="1"/>
  <c r="E123" i="79"/>
  <c r="K54" i="79"/>
  <c r="L54" i="79" s="1"/>
  <c r="H54" i="79"/>
  <c r="E54" i="79"/>
  <c r="K127" i="79"/>
  <c r="L127" i="79" s="1"/>
  <c r="H127" i="79"/>
  <c r="E127" i="79"/>
  <c r="K35" i="79"/>
  <c r="L35" i="79" s="1"/>
  <c r="H35" i="79"/>
  <c r="E35" i="79"/>
  <c r="M141" i="79"/>
  <c r="N141" i="79" s="1"/>
  <c r="K141" i="79"/>
  <c r="L141" i="79" s="1"/>
  <c r="H141" i="79"/>
  <c r="E141" i="79"/>
  <c r="M183" i="79"/>
  <c r="N183" i="79" s="1"/>
  <c r="K183" i="79"/>
  <c r="L183" i="79" s="1"/>
  <c r="H183" i="79"/>
  <c r="E183" i="79"/>
  <c r="K52" i="79"/>
  <c r="L52" i="79" s="1"/>
  <c r="H52" i="79"/>
  <c r="E52" i="79"/>
  <c r="K157" i="79"/>
  <c r="L157" i="79" s="1"/>
  <c r="H157" i="79"/>
  <c r="E157" i="79"/>
  <c r="K151" i="79"/>
  <c r="L151" i="79" s="1"/>
  <c r="E151" i="79"/>
  <c r="K76" i="79"/>
  <c r="L76" i="79" s="1"/>
  <c r="H76" i="79"/>
  <c r="E76" i="79"/>
  <c r="K212" i="79"/>
  <c r="L212" i="79" s="1"/>
  <c r="H212" i="79"/>
  <c r="E212" i="79"/>
  <c r="K26" i="79"/>
  <c r="L26" i="79" s="1"/>
  <c r="H26" i="79"/>
  <c r="E26" i="79"/>
  <c r="M226" i="79"/>
  <c r="N226" i="79" s="1"/>
  <c r="K226" i="79"/>
  <c r="L226" i="79" s="1"/>
  <c r="H226" i="79"/>
  <c r="E226" i="79"/>
  <c r="K170" i="79"/>
  <c r="L170" i="79" s="1"/>
  <c r="H170" i="79"/>
  <c r="E170" i="79"/>
  <c r="K18" i="79"/>
  <c r="L18" i="79" s="1"/>
  <c r="E18" i="79"/>
  <c r="K84" i="79"/>
  <c r="L84" i="79" s="1"/>
  <c r="H84" i="79"/>
  <c r="E84" i="79"/>
  <c r="K51" i="79"/>
  <c r="L51" i="79" s="1"/>
  <c r="H51" i="79"/>
  <c r="E51" i="79"/>
  <c r="K208" i="79"/>
  <c r="L208" i="79" s="1"/>
  <c r="H208" i="79"/>
  <c r="E208" i="79"/>
  <c r="K32" i="79"/>
  <c r="L32" i="79" s="1"/>
  <c r="H32" i="79"/>
  <c r="E32" i="79"/>
  <c r="K164" i="79"/>
  <c r="L164" i="79" s="1"/>
  <c r="H164" i="79"/>
  <c r="E164" i="79"/>
  <c r="M122" i="79"/>
  <c r="N122" i="79" s="1"/>
  <c r="K122" i="79"/>
  <c r="L122" i="79" s="1"/>
  <c r="H122" i="79"/>
  <c r="E122" i="79"/>
  <c r="K66" i="79"/>
  <c r="L66" i="79" s="1"/>
  <c r="E66" i="79"/>
  <c r="K206" i="79"/>
  <c r="L206" i="79" s="1"/>
  <c r="H206" i="79"/>
  <c r="E206" i="79"/>
  <c r="K83" i="79"/>
  <c r="L83" i="79" s="1"/>
  <c r="E83" i="79"/>
  <c r="K110" i="79"/>
  <c r="L110" i="79" s="1"/>
  <c r="H110" i="79"/>
  <c r="E110" i="79"/>
  <c r="K156" i="79"/>
  <c r="L156" i="79" s="1"/>
  <c r="E156" i="79"/>
  <c r="K180" i="79"/>
  <c r="L180" i="79" s="1"/>
  <c r="H180" i="79"/>
  <c r="E180" i="79"/>
  <c r="K90" i="79"/>
  <c r="L90" i="79" s="1"/>
  <c r="E90" i="79"/>
  <c r="K121" i="79"/>
  <c r="L121" i="79" s="1"/>
  <c r="H121" i="79"/>
  <c r="E121" i="79"/>
  <c r="K221" i="79"/>
  <c r="L221" i="79" s="1"/>
  <c r="E221" i="79"/>
  <c r="K124" i="79"/>
  <c r="L124" i="79" s="1"/>
  <c r="E124" i="79"/>
  <c r="K106" i="79"/>
  <c r="L106" i="79" s="1"/>
  <c r="H106" i="79"/>
  <c r="E106" i="79"/>
  <c r="K194" i="79"/>
  <c r="L194" i="79" s="1"/>
  <c r="H194" i="79"/>
  <c r="E194" i="79"/>
  <c r="K120" i="79"/>
  <c r="L120" i="79" s="1"/>
  <c r="E120" i="79"/>
  <c r="K107" i="79"/>
  <c r="L107" i="79" s="1"/>
  <c r="E107" i="79"/>
  <c r="K95" i="79"/>
  <c r="L95" i="79" s="1"/>
  <c r="H95" i="79"/>
  <c r="E95" i="79"/>
  <c r="M132" i="79"/>
  <c r="N132" i="79" s="1"/>
  <c r="K132" i="79"/>
  <c r="L132" i="79" s="1"/>
  <c r="E132" i="79"/>
  <c r="K199" i="79"/>
  <c r="L199" i="79" s="1"/>
  <c r="M199" i="79"/>
  <c r="N199" i="79" s="1"/>
  <c r="H199" i="79"/>
  <c r="E199" i="79"/>
  <c r="M219" i="79"/>
  <c r="N219" i="79" s="1"/>
  <c r="K219" i="79"/>
  <c r="L219" i="79" s="1"/>
  <c r="H219" i="79"/>
  <c r="E219" i="79"/>
  <c r="M210" i="79"/>
  <c r="E210" i="79"/>
  <c r="E166" i="79"/>
  <c r="E98" i="79"/>
  <c r="E33" i="79"/>
  <c r="E97" i="79"/>
  <c r="E169" i="79"/>
  <c r="E47" i="79"/>
  <c r="E136" i="79"/>
  <c r="E31" i="79"/>
  <c r="K149" i="79"/>
  <c r="L149" i="79" s="1"/>
  <c r="M149" i="79"/>
  <c r="N149" i="79" s="1"/>
  <c r="H149" i="79"/>
  <c r="O149" i="79" s="1"/>
  <c r="P149" i="79" s="1"/>
  <c r="E149" i="79"/>
  <c r="K22" i="79"/>
  <c r="L22" i="79" s="1"/>
  <c r="H22" i="79"/>
  <c r="E22" i="79"/>
  <c r="K96" i="79"/>
  <c r="L96" i="79" s="1"/>
  <c r="H96" i="79"/>
  <c r="E96" i="79"/>
  <c r="M129" i="79"/>
  <c r="N129" i="79" s="1"/>
  <c r="E129" i="79"/>
  <c r="E178" i="79"/>
  <c r="E184" i="79"/>
  <c r="E224" i="79"/>
  <c r="K30" i="79"/>
  <c r="L30" i="79" s="1"/>
  <c r="M30" i="79"/>
  <c r="N30" i="79" s="1"/>
  <c r="H30" i="79"/>
  <c r="E30" i="79"/>
  <c r="K191" i="79"/>
  <c r="L191" i="79" s="1"/>
  <c r="H191" i="79"/>
  <c r="E191" i="79"/>
  <c r="M56" i="79"/>
  <c r="N56" i="79" s="1"/>
  <c r="E56" i="79"/>
  <c r="E40" i="79"/>
  <c r="K119" i="79"/>
  <c r="L119" i="79" s="1"/>
  <c r="M119" i="79"/>
  <c r="N119" i="79" s="1"/>
  <c r="H119" i="79"/>
  <c r="E119" i="79"/>
  <c r="K130" i="79"/>
  <c r="L130" i="79" s="1"/>
  <c r="H130" i="79"/>
  <c r="E130" i="79"/>
  <c r="K195" i="79"/>
  <c r="L195" i="79" s="1"/>
  <c r="H195" i="79"/>
  <c r="E195" i="79"/>
  <c r="K128" i="79"/>
  <c r="L128" i="79" s="1"/>
  <c r="H128" i="79"/>
  <c r="E128" i="79"/>
  <c r="K165" i="79"/>
  <c r="L165" i="79" s="1"/>
  <c r="H165" i="79"/>
  <c r="E165" i="79"/>
  <c r="K57" i="79"/>
  <c r="L57" i="79" s="1"/>
  <c r="H57" i="79"/>
  <c r="E57" i="79"/>
  <c r="K89" i="79"/>
  <c r="L89" i="79" s="1"/>
  <c r="H89" i="79"/>
  <c r="E89" i="79"/>
  <c r="K153" i="79"/>
  <c r="L153" i="79" s="1"/>
  <c r="H153" i="79"/>
  <c r="E153" i="79"/>
  <c r="K25" i="79"/>
  <c r="L25" i="79" s="1"/>
  <c r="H25" i="79"/>
  <c r="E25" i="79"/>
  <c r="K92" i="79"/>
  <c r="L92" i="79" s="1"/>
  <c r="H92" i="79"/>
  <c r="E92" i="79"/>
  <c r="K131" i="79"/>
  <c r="L131" i="79" s="1"/>
  <c r="H131" i="79"/>
  <c r="E131" i="79"/>
  <c r="K103" i="79"/>
  <c r="L103" i="79" s="1"/>
  <c r="H103" i="79"/>
  <c r="E103" i="79"/>
  <c r="K43" i="79"/>
  <c r="L43" i="79" s="1"/>
  <c r="H43" i="79"/>
  <c r="E43" i="79"/>
  <c r="K138" i="79"/>
  <c r="L138" i="79" s="1"/>
  <c r="H138" i="79"/>
  <c r="E138" i="79"/>
  <c r="K116" i="79"/>
  <c r="L116" i="79" s="1"/>
  <c r="H116" i="79"/>
  <c r="E116" i="79"/>
  <c r="M46" i="79"/>
  <c r="K46" i="79"/>
  <c r="L46" i="79" s="1"/>
  <c r="H46" i="79"/>
  <c r="E46" i="79"/>
  <c r="K209" i="79"/>
  <c r="L209" i="79" s="1"/>
  <c r="H209" i="79"/>
  <c r="E209" i="79"/>
  <c r="K160" i="79"/>
  <c r="L160" i="79" s="1"/>
  <c r="M160" i="79"/>
  <c r="N160" i="79" s="1"/>
  <c r="E160" i="79"/>
  <c r="H227" i="79"/>
  <c r="E227" i="79"/>
  <c r="K142" i="79"/>
  <c r="L142" i="79" s="1"/>
  <c r="E142" i="79"/>
  <c r="H217" i="79"/>
  <c r="E217" i="79"/>
  <c r="K29" i="79"/>
  <c r="L29" i="79" s="1"/>
  <c r="E29" i="79"/>
  <c r="M117" i="79"/>
  <c r="N117" i="79" s="1"/>
  <c r="K117" i="79"/>
  <c r="L117" i="79" s="1"/>
  <c r="H117" i="79"/>
  <c r="E117" i="79"/>
  <c r="H158" i="79"/>
  <c r="E158" i="79"/>
  <c r="M192" i="79"/>
  <c r="N192" i="79" s="1"/>
  <c r="K192" i="79"/>
  <c r="L192" i="79" s="1"/>
  <c r="E192" i="79"/>
  <c r="K71" i="79"/>
  <c r="L71" i="79" s="1"/>
  <c r="H71" i="79"/>
  <c r="E71" i="79"/>
  <c r="K36" i="79"/>
  <c r="L36" i="79" s="1"/>
  <c r="E36" i="79"/>
  <c r="K198" i="79"/>
  <c r="L198" i="79" s="1"/>
  <c r="H198" i="79"/>
  <c r="E198" i="79"/>
  <c r="M162" i="79"/>
  <c r="N162" i="79" s="1"/>
  <c r="K162" i="79"/>
  <c r="L162" i="79" s="1"/>
  <c r="H162" i="79"/>
  <c r="E162" i="79"/>
  <c r="K60" i="79"/>
  <c r="L60" i="79" s="1"/>
  <c r="H60" i="79"/>
  <c r="E60" i="79"/>
  <c r="H161" i="79"/>
  <c r="E161" i="79"/>
  <c r="H45" i="79"/>
  <c r="E45" i="79"/>
  <c r="H148" i="79"/>
  <c r="E148" i="79"/>
  <c r="H37" i="79"/>
  <c r="E37" i="79"/>
  <c r="H80" i="79"/>
  <c r="E80" i="79"/>
  <c r="K189" i="79"/>
  <c r="L189" i="79" s="1"/>
  <c r="M189" i="79"/>
  <c r="N189" i="79" s="1"/>
  <c r="H189" i="79"/>
  <c r="E189" i="79"/>
  <c r="K144" i="79"/>
  <c r="L144" i="79" s="1"/>
  <c r="H144" i="79"/>
  <c r="E144" i="79"/>
  <c r="M159" i="79"/>
  <c r="N159" i="79" s="1"/>
  <c r="H159" i="79"/>
  <c r="E159" i="79"/>
  <c r="K133" i="79"/>
  <c r="L133" i="79" s="1"/>
  <c r="M133" i="79"/>
  <c r="N133" i="79" s="1"/>
  <c r="H133" i="79"/>
  <c r="E133" i="79"/>
  <c r="K181" i="79"/>
  <c r="L181" i="79" s="1"/>
  <c r="H181" i="79"/>
  <c r="E181" i="79"/>
  <c r="K82" i="79"/>
  <c r="L82" i="79" s="1"/>
  <c r="H82" i="79"/>
  <c r="E82" i="79"/>
  <c r="M150" i="79"/>
  <c r="H150" i="79"/>
  <c r="E150" i="79"/>
  <c r="H109" i="79"/>
  <c r="E109" i="79"/>
  <c r="H75" i="79"/>
  <c r="E75" i="79"/>
  <c r="H105" i="79"/>
  <c r="E105" i="79"/>
  <c r="H65" i="79"/>
  <c r="E65" i="79"/>
  <c r="H20" i="79"/>
  <c r="E20" i="79"/>
  <c r="H39" i="79"/>
  <c r="E39" i="79"/>
  <c r="H176" i="79"/>
  <c r="O176" i="79" s="1"/>
  <c r="P176" i="79" s="1"/>
  <c r="E176" i="79"/>
  <c r="H154" i="79"/>
  <c r="E154" i="79"/>
  <c r="H115" i="79"/>
  <c r="O115" i="79" s="1"/>
  <c r="P115" i="79" s="1"/>
  <c r="E115" i="79"/>
  <c r="H41" i="79"/>
  <c r="E41" i="79"/>
  <c r="J228" i="79"/>
  <c r="I228" i="79"/>
  <c r="E204" i="79"/>
  <c r="O43" i="80" l="1"/>
  <c r="P43" i="80" s="1"/>
  <c r="O55" i="80"/>
  <c r="P55" i="80" s="1"/>
  <c r="O152" i="80"/>
  <c r="P152" i="80" s="1"/>
  <c r="O34" i="80"/>
  <c r="P34" i="80" s="1"/>
  <c r="O112" i="80"/>
  <c r="P112" i="80" s="1"/>
  <c r="O216" i="80"/>
  <c r="P216" i="80" s="1"/>
  <c r="H228" i="80"/>
  <c r="O60" i="80"/>
  <c r="P60" i="80" s="1"/>
  <c r="O72" i="80"/>
  <c r="P72" i="80" s="1"/>
  <c r="O80" i="80"/>
  <c r="P80" i="80" s="1"/>
  <c r="O124" i="80"/>
  <c r="P124" i="80" s="1"/>
  <c r="O21" i="80"/>
  <c r="P21" i="80" s="1"/>
  <c r="O56" i="80"/>
  <c r="P56" i="80" s="1"/>
  <c r="O177" i="80"/>
  <c r="P177" i="80" s="1"/>
  <c r="O185" i="80"/>
  <c r="P185" i="80" s="1"/>
  <c r="O83" i="80"/>
  <c r="P83" i="80" s="1"/>
  <c r="O75" i="80"/>
  <c r="P75" i="80" s="1"/>
  <c r="O188" i="80"/>
  <c r="P188" i="80" s="1"/>
  <c r="O143" i="80"/>
  <c r="P143" i="80" s="1"/>
  <c r="O218" i="80"/>
  <c r="P218" i="80" s="1"/>
  <c r="O135" i="80"/>
  <c r="P135" i="80" s="1"/>
  <c r="O213" i="80"/>
  <c r="P213" i="80" s="1"/>
  <c r="O140" i="80"/>
  <c r="P140" i="80" s="1"/>
  <c r="O70" i="80"/>
  <c r="P70" i="80" s="1"/>
  <c r="O164" i="80"/>
  <c r="P164" i="80" s="1"/>
  <c r="O183" i="80"/>
  <c r="P183" i="80" s="1"/>
  <c r="O190" i="80"/>
  <c r="P190" i="80" s="1"/>
  <c r="O59" i="80"/>
  <c r="P59" i="80" s="1"/>
  <c r="O194" i="80"/>
  <c r="P194" i="80" s="1"/>
  <c r="O68" i="80"/>
  <c r="P68" i="80" s="1"/>
  <c r="O102" i="80"/>
  <c r="P102" i="80" s="1"/>
  <c r="O196" i="80"/>
  <c r="P196" i="80" s="1"/>
  <c r="O153" i="80"/>
  <c r="P153" i="80" s="1"/>
  <c r="O203" i="80"/>
  <c r="P203" i="80" s="1"/>
  <c r="O205" i="80"/>
  <c r="P205" i="80" s="1"/>
  <c r="O105" i="80"/>
  <c r="P105" i="80" s="1"/>
  <c r="O136" i="80"/>
  <c r="P136" i="80" s="1"/>
  <c r="O53" i="80"/>
  <c r="P53" i="80" s="1"/>
  <c r="O82" i="80"/>
  <c r="P82" i="80" s="1"/>
  <c r="O155" i="80"/>
  <c r="P155" i="80" s="1"/>
  <c r="O39" i="80"/>
  <c r="P39" i="80" s="1"/>
  <c r="O204" i="80"/>
  <c r="P204" i="80" s="1"/>
  <c r="O147" i="80"/>
  <c r="P147" i="80" s="1"/>
  <c r="O178" i="80"/>
  <c r="P178" i="80" s="1"/>
  <c r="O134" i="80"/>
  <c r="P134" i="80" s="1"/>
  <c r="O160" i="80"/>
  <c r="P160" i="80" s="1"/>
  <c r="O159" i="80"/>
  <c r="P159" i="80" s="1"/>
  <c r="O220" i="80"/>
  <c r="P220" i="80" s="1"/>
  <c r="O148" i="80"/>
  <c r="P148" i="80" s="1"/>
  <c r="O227" i="80"/>
  <c r="P227" i="80" s="1"/>
  <c r="O33" i="80"/>
  <c r="P33" i="80" s="1"/>
  <c r="O66" i="80"/>
  <c r="P66" i="80" s="1"/>
  <c r="O173" i="80"/>
  <c r="P173" i="80" s="1"/>
  <c r="O89" i="80"/>
  <c r="P89" i="80" s="1"/>
  <c r="J229" i="80"/>
  <c r="J229" i="79"/>
  <c r="O20" i="79"/>
  <c r="P20" i="79" s="1"/>
  <c r="O105" i="79"/>
  <c r="P105" i="79" s="1"/>
  <c r="O109" i="79"/>
  <c r="P109" i="79" s="1"/>
  <c r="O181" i="79"/>
  <c r="P181" i="79" s="1"/>
  <c r="O138" i="79"/>
  <c r="P138" i="79" s="1"/>
  <c r="O194" i="79"/>
  <c r="P194" i="79" s="1"/>
  <c r="O186" i="80"/>
  <c r="P186" i="80" s="1"/>
  <c r="O158" i="80"/>
  <c r="P158" i="80" s="1"/>
  <c r="O200" i="80"/>
  <c r="P200" i="80" s="1"/>
  <c r="O111" i="80"/>
  <c r="P111" i="80" s="1"/>
  <c r="O121" i="80"/>
  <c r="P121" i="80" s="1"/>
  <c r="O130" i="80"/>
  <c r="P130" i="80" s="1"/>
  <c r="O63" i="80"/>
  <c r="P63" i="80" s="1"/>
  <c r="O169" i="80"/>
  <c r="P169" i="80" s="1"/>
  <c r="O142" i="80"/>
  <c r="P142" i="80" s="1"/>
  <c r="O137" i="80"/>
  <c r="P137" i="80" s="1"/>
  <c r="O23" i="80"/>
  <c r="P23" i="80" s="1"/>
  <c r="O106" i="80"/>
  <c r="P106" i="80" s="1"/>
  <c r="O167" i="80"/>
  <c r="P167" i="80" s="1"/>
  <c r="O172" i="80"/>
  <c r="P172" i="80" s="1"/>
  <c r="O181" i="80"/>
  <c r="P181" i="80" s="1"/>
  <c r="O25" i="80"/>
  <c r="P25" i="80" s="1"/>
  <c r="O118" i="80"/>
  <c r="P118" i="80" s="1"/>
  <c r="O214" i="80"/>
  <c r="P214" i="80" s="1"/>
  <c r="O191" i="80"/>
  <c r="P191" i="80" s="1"/>
  <c r="O113" i="80"/>
  <c r="P113" i="80" s="1"/>
  <c r="O149" i="80"/>
  <c r="P149" i="80" s="1"/>
  <c r="O17" i="80"/>
  <c r="P17" i="80" s="1"/>
  <c r="O78" i="80"/>
  <c r="P78" i="80" s="1"/>
  <c r="O116" i="80"/>
  <c r="P116" i="80" s="1"/>
  <c r="O109" i="80"/>
  <c r="P109" i="80" s="1"/>
  <c r="O42" i="80"/>
  <c r="P42" i="80" s="1"/>
  <c r="O37" i="80"/>
  <c r="P37" i="80" s="1"/>
  <c r="O77" i="80"/>
  <c r="P77" i="80" s="1"/>
  <c r="O84" i="80"/>
  <c r="P84" i="80" s="1"/>
  <c r="O224" i="80"/>
  <c r="P224" i="80" s="1"/>
  <c r="O24" i="80"/>
  <c r="P24" i="80" s="1"/>
  <c r="O129" i="80"/>
  <c r="P129" i="80" s="1"/>
  <c r="O212" i="80"/>
  <c r="P212" i="80" s="1"/>
  <c r="O226" i="80"/>
  <c r="P226" i="80" s="1"/>
  <c r="O94" i="80"/>
  <c r="P94" i="80" s="1"/>
  <c r="O99" i="80"/>
  <c r="P99" i="80" s="1"/>
  <c r="O107" i="80"/>
  <c r="P107" i="80" s="1"/>
  <c r="O97" i="80"/>
  <c r="P97" i="80" s="1"/>
  <c r="O125" i="80"/>
  <c r="P125" i="80" s="1"/>
  <c r="O65" i="80"/>
  <c r="P65" i="80" s="1"/>
  <c r="O76" i="80"/>
  <c r="P76" i="80" s="1"/>
  <c r="O30" i="80"/>
  <c r="P30" i="80" s="1"/>
  <c r="O222" i="80"/>
  <c r="P222" i="80" s="1"/>
  <c r="O123" i="80"/>
  <c r="P123" i="80" s="1"/>
  <c r="O151" i="80"/>
  <c r="P151" i="80" s="1"/>
  <c r="O120" i="80"/>
  <c r="P120" i="80" s="1"/>
  <c r="O45" i="80"/>
  <c r="P45" i="80" s="1"/>
  <c r="O31" i="80"/>
  <c r="P31" i="80" s="1"/>
  <c r="O38" i="80"/>
  <c r="P38" i="80" s="1"/>
  <c r="O156" i="80"/>
  <c r="P156" i="80" s="1"/>
  <c r="O108" i="80"/>
  <c r="P108" i="80" s="1"/>
  <c r="O187" i="80"/>
  <c r="P187" i="80" s="1"/>
  <c r="O225" i="80"/>
  <c r="P225" i="80" s="1"/>
  <c r="O71" i="80"/>
  <c r="P71" i="80" s="1"/>
  <c r="O44" i="80"/>
  <c r="P44" i="80" s="1"/>
  <c r="O41" i="80"/>
  <c r="P41" i="80" s="1"/>
  <c r="O90" i="80"/>
  <c r="P90" i="80" s="1"/>
  <c r="O197" i="80"/>
  <c r="P197" i="80" s="1"/>
  <c r="O195" i="80"/>
  <c r="P195" i="80" s="1"/>
  <c r="O199" i="80"/>
  <c r="P199" i="80" s="1"/>
  <c r="O110" i="80"/>
  <c r="P110" i="80" s="1"/>
  <c r="O171" i="80"/>
  <c r="P171" i="80" s="1"/>
  <c r="O50" i="80"/>
  <c r="P50" i="80" s="1"/>
  <c r="O141" i="80"/>
  <c r="P141" i="80" s="1"/>
  <c r="O117" i="80"/>
  <c r="P117" i="80" s="1"/>
  <c r="O48" i="80"/>
  <c r="P48" i="80" s="1"/>
  <c r="O176" i="80"/>
  <c r="P176" i="80" s="1"/>
  <c r="O219" i="80"/>
  <c r="P219" i="80" s="1"/>
  <c r="O165" i="80"/>
  <c r="P165" i="80" s="1"/>
  <c r="O85" i="80"/>
  <c r="P85" i="80" s="1"/>
  <c r="O35" i="80"/>
  <c r="P35" i="80" s="1"/>
  <c r="O69" i="80"/>
  <c r="P69" i="80" s="1"/>
  <c r="O208" i="80"/>
  <c r="P208" i="80" s="1"/>
  <c r="O139" i="80"/>
  <c r="P139" i="80" s="1"/>
  <c r="O184" i="80"/>
  <c r="P184" i="80" s="1"/>
  <c r="O163" i="80"/>
  <c r="P163" i="80" s="1"/>
  <c r="O86" i="80"/>
  <c r="P86" i="80" s="1"/>
  <c r="O223" i="80"/>
  <c r="P223" i="80" s="1"/>
  <c r="O96" i="80"/>
  <c r="P96" i="80" s="1"/>
  <c r="O93" i="80"/>
  <c r="P93" i="80" s="1"/>
  <c r="O18" i="80"/>
  <c r="P18" i="80" s="1"/>
  <c r="O54" i="80"/>
  <c r="P54" i="80" s="1"/>
  <c r="O46" i="80"/>
  <c r="P46" i="80" s="1"/>
  <c r="O201" i="80"/>
  <c r="P201" i="80" s="1"/>
  <c r="O36" i="80"/>
  <c r="P36" i="80" s="1"/>
  <c r="O79" i="80"/>
  <c r="P79" i="80" s="1"/>
  <c r="O119" i="80"/>
  <c r="P119" i="80" s="1"/>
  <c r="O180" i="80"/>
  <c r="P180" i="80" s="1"/>
  <c r="O154" i="80"/>
  <c r="P154" i="80" s="1"/>
  <c r="O101" i="80"/>
  <c r="P101" i="80" s="1"/>
  <c r="O29" i="80"/>
  <c r="P29" i="80" s="1"/>
  <c r="O168" i="80"/>
  <c r="P168" i="80" s="1"/>
  <c r="O122" i="80"/>
  <c r="P122" i="80" s="1"/>
  <c r="O210" i="80"/>
  <c r="P210" i="80" s="1"/>
  <c r="O179" i="80"/>
  <c r="P179" i="80" s="1"/>
  <c r="O138" i="80"/>
  <c r="P138" i="80" s="1"/>
  <c r="O98" i="80"/>
  <c r="P98" i="80" s="1"/>
  <c r="O162" i="80"/>
  <c r="P162" i="80" s="1"/>
  <c r="O73" i="80"/>
  <c r="P73" i="80" s="1"/>
  <c r="I229" i="80"/>
  <c r="O189" i="80"/>
  <c r="P189" i="80" s="1"/>
  <c r="O28" i="80"/>
  <c r="P28" i="80" s="1"/>
  <c r="O104" i="80"/>
  <c r="P104" i="80" s="1"/>
  <c r="O166" i="80"/>
  <c r="P166" i="80" s="1"/>
  <c r="O100" i="80"/>
  <c r="P100" i="80" s="1"/>
  <c r="O157" i="80"/>
  <c r="P157" i="80" s="1"/>
  <c r="O92" i="80"/>
  <c r="P92" i="80" s="1"/>
  <c r="O193" i="80"/>
  <c r="P193" i="80" s="1"/>
  <c r="O57" i="80"/>
  <c r="P57" i="80" s="1"/>
  <c r="O103" i="80"/>
  <c r="P103" i="80" s="1"/>
  <c r="O175" i="80"/>
  <c r="P175" i="80" s="1"/>
  <c r="O128" i="80"/>
  <c r="P128" i="80" s="1"/>
  <c r="O67" i="80"/>
  <c r="P67" i="80" s="1"/>
  <c r="O58" i="80"/>
  <c r="P58" i="80" s="1"/>
  <c r="O91" i="80"/>
  <c r="P91" i="80" s="1"/>
  <c r="O146" i="80"/>
  <c r="P146" i="80" s="1"/>
  <c r="O81" i="80"/>
  <c r="P81" i="80" s="1"/>
  <c r="O207" i="80"/>
  <c r="P207" i="80" s="1"/>
  <c r="O49" i="80"/>
  <c r="P49" i="80" s="1"/>
  <c r="O215" i="80"/>
  <c r="P215" i="80" s="1"/>
  <c r="O32" i="80"/>
  <c r="P32" i="80" s="1"/>
  <c r="O198" i="80"/>
  <c r="P198" i="80" s="1"/>
  <c r="O27" i="80"/>
  <c r="P27" i="80" s="1"/>
  <c r="O144" i="80"/>
  <c r="P144" i="80" s="1"/>
  <c r="O61" i="80"/>
  <c r="P61" i="80" s="1"/>
  <c r="O19" i="80"/>
  <c r="P19" i="80" s="1"/>
  <c r="O40" i="80"/>
  <c r="P40" i="80" s="1"/>
  <c r="O64" i="80"/>
  <c r="P64" i="80" s="1"/>
  <c r="O87" i="80"/>
  <c r="P87" i="80" s="1"/>
  <c r="O182" i="80"/>
  <c r="P182" i="80" s="1"/>
  <c r="O20" i="80"/>
  <c r="P20" i="80" s="1"/>
  <c r="O192" i="80"/>
  <c r="P192" i="80" s="1"/>
  <c r="O74" i="80"/>
  <c r="P74" i="80" s="1"/>
  <c r="O16" i="80"/>
  <c r="P16" i="80" s="1"/>
  <c r="O170" i="80"/>
  <c r="P170" i="80" s="1"/>
  <c r="O52" i="80"/>
  <c r="P52" i="80" s="1"/>
  <c r="O88" i="80"/>
  <c r="P88" i="80" s="1"/>
  <c r="O150" i="80"/>
  <c r="P150" i="80" s="1"/>
  <c r="K228" i="80"/>
  <c r="L228" i="80" s="1"/>
  <c r="L221" i="80"/>
  <c r="M228" i="80"/>
  <c r="N228" i="80" s="1"/>
  <c r="N191" i="80"/>
  <c r="E228" i="80"/>
  <c r="O221" i="80"/>
  <c r="O110" i="79"/>
  <c r="P110" i="79" s="1"/>
  <c r="O164" i="79"/>
  <c r="P164" i="79" s="1"/>
  <c r="O84" i="79"/>
  <c r="P84" i="79" s="1"/>
  <c r="O226" i="79"/>
  <c r="P226" i="79" s="1"/>
  <c r="O26" i="79"/>
  <c r="P26" i="79" s="1"/>
  <c r="O127" i="79"/>
  <c r="P127" i="79" s="1"/>
  <c r="O171" i="79"/>
  <c r="P171" i="79" s="1"/>
  <c r="O187" i="79"/>
  <c r="P187" i="79" s="1"/>
  <c r="O202" i="79"/>
  <c r="P202" i="79" s="1"/>
  <c r="O80" i="79"/>
  <c r="P80" i="79" s="1"/>
  <c r="O148" i="79"/>
  <c r="P148" i="79" s="1"/>
  <c r="O158" i="79"/>
  <c r="P158" i="79" s="1"/>
  <c r="O217" i="79"/>
  <c r="P217" i="79" s="1"/>
  <c r="O195" i="79"/>
  <c r="P195" i="79" s="1"/>
  <c r="O52" i="79"/>
  <c r="P52" i="79" s="1"/>
  <c r="O118" i="79"/>
  <c r="P118" i="79" s="1"/>
  <c r="O64" i="79"/>
  <c r="P64" i="79" s="1"/>
  <c r="O55" i="79"/>
  <c r="P55" i="79" s="1"/>
  <c r="O146" i="79"/>
  <c r="P146" i="79" s="1"/>
  <c r="O41" i="79"/>
  <c r="P41" i="79" s="1"/>
  <c r="O154" i="79"/>
  <c r="P154" i="79" s="1"/>
  <c r="O39" i="79"/>
  <c r="P39" i="79" s="1"/>
  <c r="O65" i="79"/>
  <c r="P65" i="79" s="1"/>
  <c r="O75" i="79"/>
  <c r="P75" i="79" s="1"/>
  <c r="O144" i="79"/>
  <c r="P144" i="79" s="1"/>
  <c r="O162" i="79"/>
  <c r="P162" i="79" s="1"/>
  <c r="O71" i="79"/>
  <c r="P71" i="79" s="1"/>
  <c r="O117" i="79"/>
  <c r="P117" i="79" s="1"/>
  <c r="O209" i="79"/>
  <c r="P209" i="79" s="1"/>
  <c r="O103" i="79"/>
  <c r="P103" i="79" s="1"/>
  <c r="O96" i="79"/>
  <c r="P96" i="79" s="1"/>
  <c r="O199" i="79"/>
  <c r="P199" i="79" s="1"/>
  <c r="O121" i="79"/>
  <c r="P121" i="79" s="1"/>
  <c r="O206" i="79"/>
  <c r="P206" i="79" s="1"/>
  <c r="O212" i="79"/>
  <c r="P212" i="79" s="1"/>
  <c r="O157" i="79"/>
  <c r="P157" i="79" s="1"/>
  <c r="O54" i="79"/>
  <c r="P54" i="79" s="1"/>
  <c r="O152" i="79"/>
  <c r="P152" i="79" s="1"/>
  <c r="O62" i="79"/>
  <c r="P62" i="79" s="1"/>
  <c r="O102" i="79"/>
  <c r="P102" i="79" s="1"/>
  <c r="O78" i="79"/>
  <c r="P78" i="79" s="1"/>
  <c r="O225" i="79"/>
  <c r="P225" i="79" s="1"/>
  <c r="O143" i="79"/>
  <c r="P143" i="79" s="1"/>
  <c r="O81" i="79"/>
  <c r="P81" i="79" s="1"/>
  <c r="O104" i="79"/>
  <c r="P104" i="79" s="1"/>
  <c r="O114" i="79"/>
  <c r="P114" i="79" s="1"/>
  <c r="O161" i="79"/>
  <c r="P161" i="79" s="1"/>
  <c r="O227" i="79"/>
  <c r="P227" i="79" s="1"/>
  <c r="O46" i="79"/>
  <c r="P46" i="79" s="1"/>
  <c r="O116" i="79"/>
  <c r="P116" i="79" s="1"/>
  <c r="O30" i="79"/>
  <c r="P30" i="79" s="1"/>
  <c r="O85" i="79"/>
  <c r="P85" i="79" s="1"/>
  <c r="O68" i="79"/>
  <c r="P68" i="79" s="1"/>
  <c r="I229" i="79"/>
  <c r="O133" i="79"/>
  <c r="P133" i="79" s="1"/>
  <c r="O159" i="79"/>
  <c r="P159" i="79" s="1"/>
  <c r="O43" i="79"/>
  <c r="P43" i="79" s="1"/>
  <c r="O25" i="79"/>
  <c r="P25" i="79" s="1"/>
  <c r="O165" i="79"/>
  <c r="P165" i="79" s="1"/>
  <c r="O219" i="79"/>
  <c r="P219" i="79" s="1"/>
  <c r="O51" i="79"/>
  <c r="P51" i="79" s="1"/>
  <c r="O170" i="79"/>
  <c r="P170" i="79" s="1"/>
  <c r="O48" i="79"/>
  <c r="P48" i="79" s="1"/>
  <c r="O63" i="79"/>
  <c r="P63" i="79" s="1"/>
  <c r="O135" i="79"/>
  <c r="P135" i="79" s="1"/>
  <c r="O155" i="79"/>
  <c r="P155" i="79" s="1"/>
  <c r="O101" i="79"/>
  <c r="P101" i="79" s="1"/>
  <c r="O82" i="79"/>
  <c r="P82" i="79" s="1"/>
  <c r="O37" i="79"/>
  <c r="P37" i="79" s="1"/>
  <c r="O45" i="79"/>
  <c r="P45" i="79" s="1"/>
  <c r="O60" i="79"/>
  <c r="P60" i="79" s="1"/>
  <c r="O131" i="79"/>
  <c r="P131" i="79" s="1"/>
  <c r="O119" i="79"/>
  <c r="P119" i="79" s="1"/>
  <c r="O180" i="79"/>
  <c r="P180" i="79" s="1"/>
  <c r="O208" i="79"/>
  <c r="P208" i="79" s="1"/>
  <c r="O76" i="79"/>
  <c r="P76" i="79" s="1"/>
  <c r="O183" i="79"/>
  <c r="P183" i="79" s="1"/>
  <c r="O141" i="79"/>
  <c r="P141" i="79" s="1"/>
  <c r="O188" i="79"/>
  <c r="P188" i="79" s="1"/>
  <c r="O172" i="79"/>
  <c r="P172" i="79" s="1"/>
  <c r="O49" i="79"/>
  <c r="P49" i="79" s="1"/>
  <c r="O139" i="79"/>
  <c r="P139" i="79" s="1"/>
  <c r="O205" i="79"/>
  <c r="P205" i="79" s="1"/>
  <c r="O69" i="79"/>
  <c r="P69" i="79" s="1"/>
  <c r="O88" i="79"/>
  <c r="P88" i="79" s="1"/>
  <c r="O186" i="79"/>
  <c r="P186" i="79" s="1"/>
  <c r="O196" i="79"/>
  <c r="P196" i="79" s="1"/>
  <c r="O137" i="79"/>
  <c r="P137" i="79" s="1"/>
  <c r="O44" i="79"/>
  <c r="P44" i="79" s="1"/>
  <c r="O27" i="79"/>
  <c r="P27" i="79" s="1"/>
  <c r="O167" i="79"/>
  <c r="P167" i="79" s="1"/>
  <c r="O140" i="79"/>
  <c r="P140" i="79" s="1"/>
  <c r="O150" i="79"/>
  <c r="P150" i="79" s="1"/>
  <c r="O189" i="79"/>
  <c r="P189" i="79" s="1"/>
  <c r="O89" i="79"/>
  <c r="P89" i="79" s="1"/>
  <c r="O122" i="79"/>
  <c r="P122" i="79" s="1"/>
  <c r="O112" i="79"/>
  <c r="P112" i="79" s="1"/>
  <c r="O79" i="79"/>
  <c r="P79" i="79" s="1"/>
  <c r="O147" i="79"/>
  <c r="P147" i="79" s="1"/>
  <c r="O91" i="79"/>
  <c r="P91" i="79" s="1"/>
  <c r="O61" i="79"/>
  <c r="P61" i="79" s="1"/>
  <c r="O87" i="79"/>
  <c r="P87" i="79" s="1"/>
  <c r="O21" i="79"/>
  <c r="P21" i="79" s="1"/>
  <c r="O42" i="79"/>
  <c r="P42" i="79" s="1"/>
  <c r="O216" i="79"/>
  <c r="P216" i="79" s="1"/>
  <c r="O113" i="79"/>
  <c r="P113" i="79" s="1"/>
  <c r="O77" i="79"/>
  <c r="P77" i="79" s="1"/>
  <c r="O108" i="79"/>
  <c r="P108" i="79" s="1"/>
  <c r="O207" i="79"/>
  <c r="P207" i="79" s="1"/>
  <c r="O190" i="79"/>
  <c r="P190" i="79" s="1"/>
  <c r="O72" i="79"/>
  <c r="P72" i="79" s="1"/>
  <c r="O213" i="79"/>
  <c r="P213" i="79" s="1"/>
  <c r="O201" i="79"/>
  <c r="P201" i="79" s="1"/>
  <c r="O145" i="79"/>
  <c r="P145" i="79" s="1"/>
  <c r="O203" i="79"/>
  <c r="P203" i="79" s="1"/>
  <c r="O50" i="79"/>
  <c r="P50" i="79" s="1"/>
  <c r="O126" i="79"/>
  <c r="P126" i="79" s="1"/>
  <c r="O24" i="79"/>
  <c r="P24" i="79" s="1"/>
  <c r="O59" i="79"/>
  <c r="P59" i="79" s="1"/>
  <c r="O38" i="79"/>
  <c r="P38" i="79" s="1"/>
  <c r="O16" i="79"/>
  <c r="P16" i="79" s="1"/>
  <c r="O198" i="79"/>
  <c r="P198" i="79" s="1"/>
  <c r="N150" i="79"/>
  <c r="K34" i="79"/>
  <c r="L34" i="79" s="1"/>
  <c r="H34" i="79"/>
  <c r="O34" i="79" s="1"/>
  <c r="P34" i="79" s="1"/>
  <c r="M58" i="79"/>
  <c r="N58" i="79" s="1"/>
  <c r="H58" i="79"/>
  <c r="O58" i="79" s="1"/>
  <c r="P58" i="79" s="1"/>
  <c r="E228" i="79"/>
  <c r="K204" i="79"/>
  <c r="K41" i="79"/>
  <c r="L41" i="79" s="1"/>
  <c r="K115" i="79"/>
  <c r="L115" i="79" s="1"/>
  <c r="K154" i="79"/>
  <c r="L154" i="79" s="1"/>
  <c r="K176" i="79"/>
  <c r="L176" i="79" s="1"/>
  <c r="K39" i="79"/>
  <c r="L39" i="79" s="1"/>
  <c r="K20" i="79"/>
  <c r="L20" i="79" s="1"/>
  <c r="K65" i="79"/>
  <c r="L65" i="79" s="1"/>
  <c r="K105" i="79"/>
  <c r="L105" i="79" s="1"/>
  <c r="K75" i="79"/>
  <c r="L75" i="79" s="1"/>
  <c r="K109" i="79"/>
  <c r="L109" i="79" s="1"/>
  <c r="K150" i="79"/>
  <c r="L150" i="79" s="1"/>
  <c r="K159" i="79"/>
  <c r="L159" i="79" s="1"/>
  <c r="K80" i="79"/>
  <c r="L80" i="79" s="1"/>
  <c r="K37" i="79"/>
  <c r="L37" i="79" s="1"/>
  <c r="K148" i="79"/>
  <c r="L148" i="79" s="1"/>
  <c r="K45" i="79"/>
  <c r="L45" i="79" s="1"/>
  <c r="K161" i="79"/>
  <c r="L161" i="79" s="1"/>
  <c r="K158" i="79"/>
  <c r="L158" i="79" s="1"/>
  <c r="H56" i="79"/>
  <c r="O56" i="79" s="1"/>
  <c r="P56" i="79" s="1"/>
  <c r="K56" i="79"/>
  <c r="L56" i="79" s="1"/>
  <c r="H184" i="79"/>
  <c r="O184" i="79" s="1"/>
  <c r="P184" i="79" s="1"/>
  <c r="K184" i="79"/>
  <c r="L184" i="79" s="1"/>
  <c r="H136" i="79"/>
  <c r="O136" i="79" s="1"/>
  <c r="P136" i="79" s="1"/>
  <c r="K136" i="79"/>
  <c r="L136" i="79" s="1"/>
  <c r="H33" i="79"/>
  <c r="O33" i="79" s="1"/>
  <c r="P33" i="79" s="1"/>
  <c r="K33" i="79"/>
  <c r="L33" i="79" s="1"/>
  <c r="O95" i="79"/>
  <c r="P95" i="79" s="1"/>
  <c r="O106" i="79"/>
  <c r="P106" i="79" s="1"/>
  <c r="H90" i="79"/>
  <c r="O90" i="79" s="1"/>
  <c r="P90" i="79" s="1"/>
  <c r="O32" i="79"/>
  <c r="P32" i="79" s="1"/>
  <c r="K19" i="79"/>
  <c r="L19" i="79" s="1"/>
  <c r="H19" i="79"/>
  <c r="O19" i="79" s="1"/>
  <c r="P19" i="79" s="1"/>
  <c r="K74" i="79"/>
  <c r="L74" i="79" s="1"/>
  <c r="H74" i="79"/>
  <c r="O74" i="79" s="1"/>
  <c r="P74" i="79" s="1"/>
  <c r="H40" i="79"/>
  <c r="O40" i="79" s="1"/>
  <c r="P40" i="79" s="1"/>
  <c r="K40" i="79"/>
  <c r="L40" i="79" s="1"/>
  <c r="H224" i="79"/>
  <c r="O224" i="79" s="1"/>
  <c r="P224" i="79" s="1"/>
  <c r="K224" i="79"/>
  <c r="L224" i="79" s="1"/>
  <c r="H31" i="79"/>
  <c r="O31" i="79" s="1"/>
  <c r="P31" i="79" s="1"/>
  <c r="K31" i="79"/>
  <c r="L31" i="79" s="1"/>
  <c r="H97" i="79"/>
  <c r="O97" i="79" s="1"/>
  <c r="P97" i="79" s="1"/>
  <c r="K97" i="79"/>
  <c r="L97" i="79" s="1"/>
  <c r="H210" i="79"/>
  <c r="O210" i="79" s="1"/>
  <c r="P210" i="79" s="1"/>
  <c r="K210" i="79"/>
  <c r="L210" i="79" s="1"/>
  <c r="M156" i="79"/>
  <c r="N156" i="79" s="1"/>
  <c r="H156" i="79"/>
  <c r="O156" i="79" s="1"/>
  <c r="P156" i="79" s="1"/>
  <c r="M53" i="79"/>
  <c r="N53" i="79" s="1"/>
  <c r="H53" i="79"/>
  <c r="O53" i="79" s="1"/>
  <c r="P53" i="79" s="1"/>
  <c r="K220" i="79"/>
  <c r="L220" i="79" s="1"/>
  <c r="H220" i="79"/>
  <c r="O220" i="79" s="1"/>
  <c r="P220" i="79" s="1"/>
  <c r="K163" i="79"/>
  <c r="L163" i="79" s="1"/>
  <c r="H163" i="79"/>
  <c r="O163" i="79" s="1"/>
  <c r="P163" i="79" s="1"/>
  <c r="K214" i="79"/>
  <c r="L214" i="79" s="1"/>
  <c r="H214" i="79"/>
  <c r="O214" i="79" s="1"/>
  <c r="P214" i="79" s="1"/>
  <c r="H204" i="79"/>
  <c r="H29" i="79"/>
  <c r="O29" i="79" s="1"/>
  <c r="P29" i="79" s="1"/>
  <c r="K217" i="79"/>
  <c r="L217" i="79" s="1"/>
  <c r="H142" i="79"/>
  <c r="O142" i="79" s="1"/>
  <c r="P142" i="79" s="1"/>
  <c r="K227" i="79"/>
  <c r="L227" i="79" s="1"/>
  <c r="H160" i="79"/>
  <c r="O160" i="79" s="1"/>
  <c r="P160" i="79" s="1"/>
  <c r="O92" i="79"/>
  <c r="P92" i="79" s="1"/>
  <c r="O153" i="79"/>
  <c r="P153" i="79" s="1"/>
  <c r="O57" i="79"/>
  <c r="P57" i="79" s="1"/>
  <c r="O128" i="79"/>
  <c r="P128" i="79" s="1"/>
  <c r="O130" i="79"/>
  <c r="P130" i="79" s="1"/>
  <c r="O191" i="79"/>
  <c r="P191" i="79" s="1"/>
  <c r="H178" i="79"/>
  <c r="O178" i="79" s="1"/>
  <c r="P178" i="79" s="1"/>
  <c r="K178" i="79"/>
  <c r="L178" i="79" s="1"/>
  <c r="O22" i="79"/>
  <c r="P22" i="79" s="1"/>
  <c r="H47" i="79"/>
  <c r="O47" i="79" s="1"/>
  <c r="P47" i="79" s="1"/>
  <c r="K47" i="79"/>
  <c r="L47" i="79" s="1"/>
  <c r="H98" i="79"/>
  <c r="O98" i="79" s="1"/>
  <c r="P98" i="79" s="1"/>
  <c r="K98" i="79"/>
  <c r="L98" i="79" s="1"/>
  <c r="H132" i="79"/>
  <c r="O132" i="79" s="1"/>
  <c r="P132" i="79" s="1"/>
  <c r="H107" i="79"/>
  <c r="O107" i="79" s="1"/>
  <c r="P107" i="79" s="1"/>
  <c r="H124" i="79"/>
  <c r="O124" i="79" s="1"/>
  <c r="P124" i="79" s="1"/>
  <c r="M18" i="79"/>
  <c r="N18" i="79" s="1"/>
  <c r="H18" i="79"/>
  <c r="O18" i="79" s="1"/>
  <c r="P18" i="79" s="1"/>
  <c r="M123" i="79"/>
  <c r="N123" i="79" s="1"/>
  <c r="H123" i="79"/>
  <c r="O123" i="79" s="1"/>
  <c r="P123" i="79" s="1"/>
  <c r="K125" i="79"/>
  <c r="L125" i="79" s="1"/>
  <c r="H125" i="79"/>
  <c r="O125" i="79" s="1"/>
  <c r="P125" i="79" s="1"/>
  <c r="K211" i="79"/>
  <c r="L211" i="79" s="1"/>
  <c r="H211" i="79"/>
  <c r="O211" i="79" s="1"/>
  <c r="P211" i="79" s="1"/>
  <c r="M94" i="79"/>
  <c r="N94" i="79" s="1"/>
  <c r="H94" i="79"/>
  <c r="O94" i="79" s="1"/>
  <c r="P94" i="79" s="1"/>
  <c r="K28" i="79"/>
  <c r="L28" i="79" s="1"/>
  <c r="H28" i="79"/>
  <c r="O28" i="79" s="1"/>
  <c r="P28" i="79" s="1"/>
  <c r="K67" i="79"/>
  <c r="L67" i="79" s="1"/>
  <c r="H67" i="79"/>
  <c r="O67" i="79" s="1"/>
  <c r="P67" i="79" s="1"/>
  <c r="M134" i="79"/>
  <c r="N134" i="79" s="1"/>
  <c r="H134" i="79"/>
  <c r="O134" i="79" s="1"/>
  <c r="P134" i="79" s="1"/>
  <c r="H36" i="79"/>
  <c r="O36" i="79" s="1"/>
  <c r="P36" i="79" s="1"/>
  <c r="H192" i="79"/>
  <c r="O192" i="79" s="1"/>
  <c r="P192" i="79" s="1"/>
  <c r="H129" i="79"/>
  <c r="O129" i="79" s="1"/>
  <c r="P129" i="79" s="1"/>
  <c r="K129" i="79"/>
  <c r="L129" i="79" s="1"/>
  <c r="H169" i="79"/>
  <c r="O169" i="79" s="1"/>
  <c r="P169" i="79" s="1"/>
  <c r="K169" i="79"/>
  <c r="L169" i="79" s="1"/>
  <c r="H166" i="79"/>
  <c r="O166" i="79" s="1"/>
  <c r="P166" i="79" s="1"/>
  <c r="K166" i="79"/>
  <c r="L166" i="79" s="1"/>
  <c r="H120" i="79"/>
  <c r="O120" i="79" s="1"/>
  <c r="P120" i="79" s="1"/>
  <c r="H221" i="79"/>
  <c r="O221" i="79" s="1"/>
  <c r="P221" i="79" s="1"/>
  <c r="H83" i="79"/>
  <c r="O83" i="79" s="1"/>
  <c r="P83" i="79" s="1"/>
  <c r="H66" i="79"/>
  <c r="O66" i="79" s="1"/>
  <c r="P66" i="79" s="1"/>
  <c r="M151" i="79"/>
  <c r="N151" i="79" s="1"/>
  <c r="H151" i="79"/>
  <c r="O151" i="79" s="1"/>
  <c r="P151" i="79" s="1"/>
  <c r="K215" i="79"/>
  <c r="L215" i="79" s="1"/>
  <c r="H215" i="79"/>
  <c r="O215" i="79" s="1"/>
  <c r="P215" i="79" s="1"/>
  <c r="O35" i="79"/>
  <c r="P35" i="79" s="1"/>
  <c r="O93" i="79"/>
  <c r="P93" i="79" s="1"/>
  <c r="O70" i="79"/>
  <c r="P70" i="79" s="1"/>
  <c r="M200" i="79"/>
  <c r="N200" i="79" s="1"/>
  <c r="H200" i="79"/>
  <c r="O200" i="79" s="1"/>
  <c r="P200" i="79" s="1"/>
  <c r="K100" i="79"/>
  <c r="L100" i="79" s="1"/>
  <c r="H100" i="79"/>
  <c r="O100" i="79" s="1"/>
  <c r="P100" i="79" s="1"/>
  <c r="O173" i="79"/>
  <c r="P173" i="79" s="1"/>
  <c r="O179" i="79"/>
  <c r="P179" i="79" s="1"/>
  <c r="O111" i="79"/>
  <c r="P111" i="79" s="1"/>
  <c r="M218" i="79"/>
  <c r="H218" i="79"/>
  <c r="O218" i="79" s="1"/>
  <c r="P218" i="79" s="1"/>
  <c r="O73" i="79"/>
  <c r="P73" i="79" s="1"/>
  <c r="H222" i="79"/>
  <c r="O222" i="79" s="1"/>
  <c r="P222" i="79" s="1"/>
  <c r="H197" i="79"/>
  <c r="O197" i="79" s="1"/>
  <c r="P197" i="79" s="1"/>
  <c r="H174" i="79"/>
  <c r="O174" i="79" s="1"/>
  <c r="P174" i="79" s="1"/>
  <c r="O223" i="79"/>
  <c r="P223" i="79" s="1"/>
  <c r="O182" i="79"/>
  <c r="P182" i="79" s="1"/>
  <c r="O23" i="79"/>
  <c r="P23" i="79" s="1"/>
  <c r="H17" i="79"/>
  <c r="O17" i="79" s="1"/>
  <c r="P17" i="79" s="1"/>
  <c r="H99" i="79"/>
  <c r="O99" i="79" s="1"/>
  <c r="P99" i="79" s="1"/>
  <c r="H185" i="79"/>
  <c r="O185" i="79" s="1"/>
  <c r="P185" i="79" s="1"/>
  <c r="H86" i="79"/>
  <c r="O86" i="79" s="1"/>
  <c r="P86" i="79" s="1"/>
  <c r="K86" i="79"/>
  <c r="L86" i="79" s="1"/>
  <c r="O175" i="79"/>
  <c r="P175" i="79" s="1"/>
  <c r="K21" i="79"/>
  <c r="L21" i="79" s="1"/>
  <c r="K187" i="79"/>
  <c r="L187" i="79" s="1"/>
  <c r="K17" i="79"/>
  <c r="L17" i="79" s="1"/>
  <c r="K24" i="79"/>
  <c r="L24" i="79" s="1"/>
  <c r="K186" i="79"/>
  <c r="L186" i="79" s="1"/>
  <c r="K196" i="79"/>
  <c r="L196" i="79" s="1"/>
  <c r="K59" i="79"/>
  <c r="L59" i="79" s="1"/>
  <c r="K137" i="79"/>
  <c r="L137" i="79" s="1"/>
  <c r="K113" i="79"/>
  <c r="L113" i="79" s="1"/>
  <c r="K225" i="79"/>
  <c r="L225" i="79" s="1"/>
  <c r="K77" i="79"/>
  <c r="L77" i="79" s="1"/>
  <c r="K143" i="79"/>
  <c r="L143" i="79" s="1"/>
  <c r="K108" i="79"/>
  <c r="L108" i="79" s="1"/>
  <c r="K81" i="79"/>
  <c r="L81" i="79" s="1"/>
  <c r="K207" i="79"/>
  <c r="L207" i="79" s="1"/>
  <c r="K167" i="79"/>
  <c r="L167" i="79" s="1"/>
  <c r="K16" i="79"/>
  <c r="L16" i="79" s="1"/>
  <c r="K140" i="79"/>
  <c r="L140" i="79" s="1"/>
  <c r="K99" i="79"/>
  <c r="L99" i="79" s="1"/>
  <c r="K104" i="79"/>
  <c r="L104" i="79" s="1"/>
  <c r="K190" i="79"/>
  <c r="L190" i="79" s="1"/>
  <c r="K114" i="79"/>
  <c r="L114" i="79" s="1"/>
  <c r="K185" i="79"/>
  <c r="L185" i="79" s="1"/>
  <c r="H229" i="80" l="1"/>
  <c r="O228" i="80"/>
  <c r="P228" i="80" s="1"/>
  <c r="P221" i="80"/>
  <c r="H228" i="79"/>
  <c r="H229" i="79" s="1"/>
  <c r="O204" i="79"/>
  <c r="K228" i="79"/>
  <c r="L228" i="79" s="1"/>
  <c r="L204" i="79"/>
  <c r="M228" i="79"/>
  <c r="N228" i="79" s="1"/>
  <c r="O228" i="79" l="1"/>
  <c r="P228" i="79" s="1"/>
  <c r="P204" i="79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L14" i="37" s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17" i="37"/>
  <c r="A18" i="37" s="1"/>
  <c r="A19" i="37" s="1"/>
  <c r="A48" i="37"/>
  <c r="A49" i="37" s="1"/>
  <c r="A34" i="37"/>
  <c r="A35" i="37" s="1"/>
  <c r="A39" i="37"/>
  <c r="A40" i="37" s="1"/>
  <c r="A41" i="37" s="1"/>
  <c r="A20" i="37" l="1"/>
  <c r="A21" i="37" s="1"/>
  <c r="A42" i="37"/>
  <c r="A43" i="37" s="1"/>
  <c r="A44" i="37" s="1"/>
  <c r="A45" i="37" s="1"/>
  <c r="A46" i="37" s="1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36" i="37"/>
  <c r="A23" i="37"/>
  <c r="A24" i="37" s="1"/>
  <c r="A25" i="37" s="1"/>
  <c r="A26" i="37" s="1"/>
  <c r="A27" i="37" s="1"/>
  <c r="A28" i="37" s="1"/>
  <c r="A29" i="37" s="1"/>
  <c r="A30" i="37" s="1"/>
  <c r="A31" i="37" s="1"/>
  <c r="A32" i="37" s="1"/>
</calcChain>
</file>

<file path=xl/sharedStrings.xml><?xml version="1.0" encoding="utf-8"?>
<sst xmlns="http://schemas.openxmlformats.org/spreadsheetml/2006/main" count="995" uniqueCount="298">
  <si>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</si>
  <si>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</si>
  <si>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</si>
  <si>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</si>
  <si>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</si>
  <si>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</si>
  <si>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</si>
  <si>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</si>
  <si>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</si>
  <si>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</si>
  <si>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</si>
  <si>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</si>
  <si>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</si>
  <si>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</si>
  <si>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</si>
  <si>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</si>
  <si>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</si>
  <si>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</si>
  <si>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</si>
  <si>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</si>
  <si>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</si>
  <si>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</si>
  <si>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</si>
  <si>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</si>
  <si>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</si>
  <si>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</si>
  <si>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</si>
  <si>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</si>
  <si>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</si>
  <si>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</si>
  <si>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</si>
  <si>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</si>
  <si>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</si>
  <si>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</si>
  <si>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</si>
  <si>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</si>
  <si>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</si>
  <si>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</si>
  <si>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</si>
  <si>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</si>
  <si>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</si>
  <si>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</si>
  <si>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</si>
  <si>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</si>
  <si>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</si>
  <si>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</si>
  <si>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</si>
  <si>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</si>
  <si>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</si>
  <si>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</si>
  <si>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</si>
  <si>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</si>
  <si>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</si>
  <si>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</si>
  <si>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</si>
  <si>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</si>
  <si>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</si>
  <si>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</si>
  <si>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</si>
  <si>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</si>
  <si>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</si>
  <si>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</si>
  <si>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</si>
  <si>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</si>
  <si>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</si>
  <si>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</si>
  <si>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</si>
  <si>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</si>
  <si>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</si>
  <si>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</si>
  <si>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</si>
  <si>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</si>
  <si>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</si>
  <si>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</si>
  <si>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</si>
  <si>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</si>
  <si>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</si>
  <si>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</si>
  <si>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</si>
  <si>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</si>
  <si>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</si>
  <si>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</si>
  <si>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</si>
  <si>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</si>
  <si>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</si>
  <si>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</si>
  <si>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</si>
  <si>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</si>
  <si>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</si>
  <si>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</si>
  <si>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</si>
  <si>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</si>
  <si>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</si>
  <si>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</si>
  <si>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</si>
  <si>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</si>
  <si>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</si>
  <si>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</si>
  <si>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</si>
  <si>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</si>
  <si>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</si>
  <si>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</si>
  <si>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</si>
  <si>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</si>
  <si>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</si>
  <si>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</si>
  <si>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</si>
  <si>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</si>
  <si>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</si>
  <si>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</si>
  <si>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</si>
  <si>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</si>
  <si>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</si>
  <si>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</si>
  <si>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</si>
  <si>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</si>
  <si>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</si>
  <si>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</si>
  <si>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</si>
  <si>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</si>
  <si>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</si>
  <si>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</si>
  <si>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</si>
  <si>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</si>
  <si>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</si>
  <si>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</si>
  <si>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</si>
  <si>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</si>
  <si>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</si>
  <si>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</si>
  <si>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</si>
  <si>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</si>
  <si>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</si>
  <si>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</si>
  <si>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</si>
  <si>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</si>
  <si>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</si>
  <si>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</si>
  <si>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</si>
  <si>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</si>
  <si>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</si>
  <si>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</si>
  <si>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</si>
  <si>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</si>
  <si>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</si>
  <si>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</si>
  <si>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</si>
  <si>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</si>
  <si>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</si>
  <si>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</si>
  <si>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</si>
  <si>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</si>
  <si>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</si>
  <si>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</si>
  <si>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</si>
  <si>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</si>
  <si>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</si>
  <si>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</si>
  <si>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</si>
  <si>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</si>
  <si>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</si>
  <si>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</si>
  <si>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</si>
  <si>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</si>
  <si>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</si>
  <si>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</si>
  <si>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</si>
  <si>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</si>
  <si>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</si>
  <si>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</si>
  <si>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</si>
  <si>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</si>
  <si>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</si>
  <si>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</si>
  <si>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</si>
  <si>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</si>
  <si>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</si>
  <si>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</si>
  <si>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</si>
  <si>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</si>
  <si>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</si>
  <si>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</si>
  <si>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</si>
  <si>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</si>
  <si>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</si>
  <si>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</si>
  <si>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</si>
  <si>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</si>
  <si>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</si>
  <si>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</si>
  <si>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</si>
  <si>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</si>
  <si>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</si>
  <si>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</si>
  <si>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</si>
  <si>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</si>
  <si>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</si>
  <si>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</si>
  <si>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</si>
  <si>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</si>
  <si>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</si>
  <si>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</si>
  <si>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</si>
  <si>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</si>
  <si>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</si>
  <si>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</si>
  <si>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</si>
  <si>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</si>
  <si>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</si>
  <si>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</si>
  <si>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</si>
  <si>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</si>
  <si>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</si>
  <si>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</si>
  <si>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</si>
  <si>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</si>
  <si>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</si>
  <si>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</si>
  <si>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</si>
  <si>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</si>
  <si>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</si>
  <si>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</si>
  <si>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</si>
  <si>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</si>
  <si>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</si>
  <si>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</si>
  <si>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</si>
  <si>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</si>
  <si>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</si>
  <si>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</si>
  <si>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</si>
  <si>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</si>
  <si>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</si>
  <si>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</si>
  <si>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</si>
  <si>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</si>
  <si>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</si>
  <si>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</si>
  <si>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</si>
  <si>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</si>
  <si>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</si>
  <si>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</si>
  <si>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</si>
  <si>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</si>
  <si>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</si>
  <si>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</si>
  <si>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</si>
  <si>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</si>
  <si>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</si>
  <si>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</si>
  <si>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</si>
  <si>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</si>
  <si>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</si>
  <si>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</si>
  <si>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</si>
  <si>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</si>
  <si>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</si>
  <si>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</si>
  <si>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</si>
  <si>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</si>
  <si>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</si>
  <si>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</si>
  <si>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</si>
  <si>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</si>
  <si>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</si>
  <si>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</si>
  <si>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</si>
  <si>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</si>
  <si>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</si>
  <si>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</si>
  <si>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</si>
  <si>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</si>
  <si>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</si>
  <si>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</si>
  <si>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</si>
  <si>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</si>
  <si>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</si>
  <si>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</si>
  <si>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</si>
  <si>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</si>
  <si>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</si>
  <si>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</si>
  <si>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>FALTANTE - DIFERENCIA 2021 Vs 2020 MATRÍCULA TOTAL</t>
  </si>
  <si>
    <t xml:space="preserve">ALERTA </t>
  </si>
  <si>
    <t>NOTA: MATRICULA A CRECER - ALFABETIZACIÓN: 1025  ADULTOS (CICLO 1)</t>
  </si>
  <si>
    <t>NOTA: MATRICULA A CRECER - ALFABETIZACIÓN: 1025 ADULTOS (CICLO 1)</t>
  </si>
  <si>
    <t>4  MUNICIPIOS LES FALTA ENTRE EL 1,1% Y 2,0% DEL REGISTRO DE MATRICULA</t>
  </si>
  <si>
    <t xml:space="preserve">MATRICULA OFICIAL 2021,  COMPARATIVO MATRICULA 1 DE SEPTIEMBRE 2021 VS 2 OCTUBRE 2020 </t>
  </si>
  <si>
    <t>MATRÍCULA CORTE SIMAT 1 SEPTIEMBRE</t>
  </si>
  <si>
    <t>MATRICULA OFICIAL 2021 POR MUNICIPIO. COMPARATIVO MATRICULA 1 SEPTIEMBRE 2021 VS 2 OCTUBRE 2020</t>
  </si>
  <si>
    <t>11 INSTITUCIONES EDUCATIVAS LES FALTA ENTRE EL 5,1% Y 10,7% DE REGISTRO DE MATRICULA REGULAR</t>
  </si>
  <si>
    <t>28 INSTITUCIONES EDUCATIVAS QUE LES FALTA  ENTRE 1,1% Y 3,0% DE REGISTRO DE MATRICULA</t>
  </si>
  <si>
    <t>11 INSTITUCIONES EDUCATIVAS QUE LES FALTA  ENTRE -01% Y  1,0% DE REGISTRO DE MATRICULA</t>
  </si>
  <si>
    <t>16 INSTITUCIONES EDUCATIVAS LES FALTA  ENTRE 3,1% y 5,0% DE REGISTRO DE MATRICULA</t>
  </si>
  <si>
    <t>146 INSTITUCIONES EDUCATIVAS QUE A LA FECHA LOGRARON Y/O SUPERARON LA MATRICULA REGULAR DEL AÑO ANTERIOR</t>
  </si>
  <si>
    <t>4  MUNICIPIOS LES FALTA ENTRE EL 2,1% Y 5,0% DEL REGISTRO DE MATRICULA</t>
  </si>
  <si>
    <t>5 MUNICIPIOS LES FALTA ENTRE 0,1 % Y 1,0% ESTUDIANTES</t>
  </si>
  <si>
    <t>33 MUNICIPIOS LOGRARON Y SUPERARON EL 100% DE LA MATRICULA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</si>
</sst>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horizontal="left" vertical="center"/>
    </xf>
    <xf numFmtId="1" fontId="13" fillId="10" borderId="14" xfId="2" applyNumberFormat="1" applyFont="1" applyFill="1" applyBorder="1" applyAlignment="1">
      <alignment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164" fontId="14" fillId="10" borderId="21" xfId="0" applyNumberFormat="1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0" fontId="0" fillId="1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  <xf numFmtId="1" fontId="8" fillId="4" borderId="16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64" fontId="14" fillId="11" borderId="32" xfId="1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12" borderId="29" xfId="1" applyNumberFormat="1" applyFont="1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1" fontId="10" fillId="12" borderId="10" xfId="0" applyNumberFormat="1" applyFont="1" applyFill="1" applyBorder="1" applyAlignment="1"/>
    <xf numFmtId="1" fontId="13" fillId="12" borderId="14" xfId="2" applyNumberFormat="1" applyFont="1" applyFill="1" applyBorder="1" applyAlignment="1">
      <alignment horizontal="left" vertical="center"/>
    </xf>
    <xf numFmtId="0" fontId="15" fillId="12" borderId="14" xfId="0" applyFont="1" applyFill="1" applyBorder="1" applyAlignment="1" applyProtection="1">
      <alignment horizontal="left" vertical="center" wrapText="1"/>
    </xf>
    <xf numFmtId="1" fontId="15" fillId="12" borderId="10" xfId="0" applyNumberFormat="1" applyFont="1" applyFill="1" applyBorder="1" applyAlignment="1" applyProtection="1">
      <alignment horizontal="left" vertical="center" wrapText="1"/>
    </xf>
    <xf numFmtId="0" fontId="15" fillId="12" borderId="10" xfId="0" applyFont="1" applyFill="1" applyBorder="1" applyAlignment="1" applyProtection="1">
      <alignment horizontal="left"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8" fillId="12" borderId="17" xfId="0" applyNumberFormat="1" applyFont="1" applyFill="1" applyBorder="1" applyAlignment="1">
      <alignment horizontal="center" vertical="center" wrapText="1"/>
    </xf>
    <xf numFmtId="1" fontId="13" fillId="12" borderId="14" xfId="2" applyNumberFormat="1" applyFont="1" applyFill="1" applyBorder="1" applyAlignment="1">
      <alignment vertical="center"/>
    </xf>
    <xf numFmtId="1" fontId="15" fillId="12" borderId="10" xfId="0" applyNumberFormat="1" applyFont="1" applyFill="1" applyBorder="1" applyAlignment="1" applyProtection="1">
      <alignment horizontal="center" vertical="center" wrapText="1"/>
    </xf>
    <xf numFmtId="1" fontId="13" fillId="12" borderId="18" xfId="2" applyNumberFormat="1" applyFont="1" applyFill="1" applyBorder="1" applyAlignment="1">
      <alignment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1" fontId="13" fillId="12" borderId="19" xfId="2" applyNumberFormat="1" applyFont="1" applyFill="1" applyBorder="1" applyAlignment="1">
      <alignment vertical="center" wrapText="1"/>
    </xf>
    <xf numFmtId="1" fontId="8" fillId="12" borderId="16" xfId="0" applyNumberFormat="1" applyFont="1" applyFill="1" applyBorder="1" applyAlignment="1">
      <alignment horizontal="center" vertical="center" wrapText="1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9" fontId="0" fillId="12" borderId="11" xfId="1" applyFont="1" applyFill="1" applyBorder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/>
    </xf>
    <xf numFmtId="1" fontId="10" fillId="12" borderId="14" xfId="0" applyNumberFormat="1" applyFont="1" applyFill="1" applyBorder="1" applyAlignment="1"/>
    <xf numFmtId="1" fontId="13" fillId="3" borderId="14" xfId="2" applyNumberFormat="1" applyFont="1" applyFill="1" applyBorder="1" applyAlignment="1">
      <alignment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5" fillId="12" borderId="14" xfId="0" applyNumberFormat="1" applyFont="1" applyFill="1" applyBorder="1" applyAlignment="1" applyProtection="1">
      <alignment horizontal="center" vertical="center" wrapText="1"/>
    </xf>
    <xf numFmtId="1" fontId="20" fillId="4" borderId="10" xfId="2" applyNumberFormat="1" applyFont="1" applyFill="1" applyBorder="1" applyAlignment="1">
      <alignment vertical="center" wrapText="1"/>
    </xf>
    <xf numFmtId="9" fontId="14" fillId="12" borderId="32" xfId="1" applyFont="1" applyFill="1" applyBorder="1" applyAlignment="1">
      <alignment horizontal="center" vertical="center"/>
    </xf>
    <xf numFmtId="1" fontId="8" fillId="11" borderId="14" xfId="0" applyNumberFormat="1" applyFont="1" applyFill="1" applyBorder="1" applyAlignment="1">
      <alignment horizontal="center" vertical="center" wrapText="1"/>
    </xf>
    <xf numFmtId="1" fontId="13" fillId="11" borderId="15" xfId="2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CCFF66"/>
      <color rgb="FFFF0000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10E2A12-2D3B-476A-9C38-684CC031E01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2D8E32-4323-480A-9BB1-24BDDEA0B02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2372DC6F-1CFB-4E32-8F2E-90469EA7F4D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3ABF64-64F7-4F9F-AABE-93B4784E7B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8212-D39B-4B1B-8688-3C9358805F06}">
  <dimension ref="A1:W236"/>
  <sheetViews>
    <sheetView tabSelected="1" zoomScale="89" zoomScaleNormal="89" workbookViewId="0">
      <selection sqref="A1:P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2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23" ht="14.25" customHeight="1" x14ac:dyDescent="0.25">
      <c r="A2" s="202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23" ht="15" customHeight="1" x14ac:dyDescent="0.25">
      <c r="A3" s="202" t="s">
        <v>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23" ht="17.25" customHeight="1" x14ac:dyDescent="0.25"/>
    <row r="5" spans="1:23" ht="21" x14ac:dyDescent="0.25">
      <c r="B5" s="3" t="s">
        <v>287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0.05</v>
      </c>
      <c r="D7" s="1" t="s">
        <v>290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0.08</v>
      </c>
      <c r="D8" s="1" t="s">
        <v>293</v>
      </c>
      <c r="E8" s="2"/>
      <c r="F8" s="9"/>
      <c r="G8" s="1"/>
      <c r="I8" s="13"/>
      <c r="K8" s="14"/>
      <c r="L8" s="113"/>
      <c r="M8" s="8"/>
    </row>
    <row r="9" spans="1:23" ht="15" customHeight="1" x14ac:dyDescent="0.25">
      <c r="B9" s="15" t="s">
        <v>4</v>
      </c>
      <c r="C9" s="13">
        <v>0.13</v>
      </c>
      <c r="D9" s="1" t="s">
        <v>291</v>
      </c>
      <c r="F9" s="9"/>
      <c r="I9" s="90"/>
      <c r="J9" s="13"/>
      <c r="K9" s="10"/>
      <c r="L9" s="113"/>
      <c r="M9" s="12"/>
    </row>
    <row r="10" spans="1:23" ht="15" customHeight="1" x14ac:dyDescent="0.25">
      <c r="B10" s="62" t="s">
        <v>253</v>
      </c>
      <c r="C10" s="13">
        <v>0.05</v>
      </c>
      <c r="D10" s="1" t="s">
        <v>292</v>
      </c>
      <c r="F10" s="9"/>
      <c r="I10" s="13"/>
      <c r="J10" s="87"/>
      <c r="K10" s="10"/>
      <c r="L10" s="114"/>
      <c r="M10" s="16"/>
    </row>
    <row r="11" spans="1:23" ht="15" customHeight="1" x14ac:dyDescent="0.25">
      <c r="B11" s="17" t="s">
        <v>5</v>
      </c>
      <c r="C11" s="13">
        <v>0.69</v>
      </c>
      <c r="D11" s="1" t="s">
        <v>294</v>
      </c>
      <c r="I11" s="13"/>
      <c r="J11" s="13"/>
      <c r="K11" s="10"/>
      <c r="L11" s="115"/>
      <c r="M11" s="96"/>
    </row>
    <row r="12" spans="1:23" x14ac:dyDescent="0.25">
      <c r="B12" s="16"/>
      <c r="C12" s="13">
        <f>SUBTOTAL(9,C7:C11)</f>
        <v>1</v>
      </c>
      <c r="D12" s="16"/>
      <c r="I12" s="13"/>
      <c r="L12" s="114"/>
      <c r="M12" s="16"/>
    </row>
    <row r="13" spans="1:23" ht="15.75" thickBot="1" x14ac:dyDescent="0.3">
      <c r="B13" s="16"/>
      <c r="C13" s="87"/>
      <c r="J13" s="13"/>
    </row>
    <row r="14" spans="1:23" s="21" customFormat="1" ht="40.5" customHeight="1" thickBot="1" x14ac:dyDescent="0.3">
      <c r="A14" s="18"/>
      <c r="B14" s="19"/>
      <c r="C14" s="91"/>
      <c r="D14" s="20"/>
      <c r="E14" s="203" t="s">
        <v>261</v>
      </c>
      <c r="F14" s="204"/>
      <c r="G14" s="205"/>
      <c r="H14" s="203" t="s">
        <v>272</v>
      </c>
      <c r="I14" s="204"/>
      <c r="J14" s="206"/>
      <c r="K14" s="207" t="s">
        <v>273</v>
      </c>
      <c r="L14" s="208"/>
      <c r="M14" s="208"/>
      <c r="N14" s="208"/>
      <c r="O14" s="208"/>
      <c r="P14" s="97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288</v>
      </c>
      <c r="I15" s="29" t="s">
        <v>274</v>
      </c>
      <c r="J15" s="60" t="s">
        <v>275</v>
      </c>
      <c r="K15" s="61" t="s">
        <v>265</v>
      </c>
      <c r="L15" s="116" t="s">
        <v>266</v>
      </c>
      <c r="M15" s="61" t="s">
        <v>267</v>
      </c>
      <c r="N15" s="69" t="s">
        <v>269</v>
      </c>
      <c r="O15" s="102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94">
        <v>1</v>
      </c>
      <c r="B16" s="187" t="s">
        <v>10</v>
      </c>
      <c r="C16" s="166">
        <v>173024000020</v>
      </c>
      <c r="D16" s="167" t="s">
        <v>11</v>
      </c>
      <c r="E16" s="33">
        <f t="shared" ref="E16:E79" si="0">+F16+G16</f>
        <v>504</v>
      </c>
      <c r="F16" s="34">
        <v>504</v>
      </c>
      <c r="G16" s="35">
        <v>0</v>
      </c>
      <c r="H16" s="33">
        <f t="shared" ref="H16:H79" si="1">+I16+J16</f>
        <v>544</v>
      </c>
      <c r="I16" s="34">
        <v>544</v>
      </c>
      <c r="J16" s="34">
        <v>0</v>
      </c>
      <c r="K16" s="94">
        <f t="shared" ref="K16:K79" si="2">+I16-F16</f>
        <v>40</v>
      </c>
      <c r="L16" s="163">
        <f t="shared" ref="L16:L79" si="3">+K16/F16</f>
        <v>7.9365079365079361E-2</v>
      </c>
      <c r="M16" s="94"/>
      <c r="N16" s="101"/>
      <c r="O16" s="103">
        <f t="shared" ref="O16:O79" si="4">+H16-E16</f>
        <v>40</v>
      </c>
      <c r="P16" s="185">
        <f t="shared" ref="P16:P79" si="5">+O16/E16</f>
        <v>7.9365079365079361E-2</v>
      </c>
      <c r="Q16" s="129"/>
      <c r="R16" s="10"/>
    </row>
    <row r="17" spans="1:18" ht="30.95" customHeight="1" x14ac:dyDescent="0.25">
      <c r="A17" s="36">
        <v>2</v>
      </c>
      <c r="B17" s="189" t="s">
        <v>10</v>
      </c>
      <c r="C17" s="44">
        <v>273024000482</v>
      </c>
      <c r="D17" s="45" t="s">
        <v>12</v>
      </c>
      <c r="E17" s="33">
        <f t="shared" si="0"/>
        <v>251</v>
      </c>
      <c r="F17" s="34">
        <v>251</v>
      </c>
      <c r="G17" s="35">
        <v>0</v>
      </c>
      <c r="H17" s="33">
        <f t="shared" si="1"/>
        <v>243</v>
      </c>
      <c r="I17" s="34">
        <v>243</v>
      </c>
      <c r="J17" s="34">
        <v>0</v>
      </c>
      <c r="K17" s="94">
        <f t="shared" si="2"/>
        <v>-8</v>
      </c>
      <c r="L17" s="140">
        <f t="shared" si="3"/>
        <v>-3.1872509960159362E-2</v>
      </c>
      <c r="M17" s="94"/>
      <c r="N17" s="196"/>
      <c r="O17" s="104">
        <f t="shared" si="4"/>
        <v>-8</v>
      </c>
      <c r="P17" s="193">
        <f t="shared" si="5"/>
        <v>-3.1872509960159362E-2</v>
      </c>
      <c r="Q17" s="129"/>
      <c r="R17" s="10"/>
    </row>
    <row r="18" spans="1:18" ht="30.95" customHeight="1" x14ac:dyDescent="0.25">
      <c r="A18" s="194">
        <v>3</v>
      </c>
      <c r="B18" s="165" t="s">
        <v>13</v>
      </c>
      <c r="C18" s="166">
        <v>173026000019</v>
      </c>
      <c r="D18" s="167" t="s">
        <v>14</v>
      </c>
      <c r="E18" s="33">
        <f t="shared" si="0"/>
        <v>888</v>
      </c>
      <c r="F18" s="34">
        <v>888</v>
      </c>
      <c r="G18" s="35">
        <v>0</v>
      </c>
      <c r="H18" s="33">
        <f t="shared" si="1"/>
        <v>904</v>
      </c>
      <c r="I18" s="34">
        <v>904</v>
      </c>
      <c r="J18" s="34">
        <v>0</v>
      </c>
      <c r="K18" s="94">
        <f t="shared" si="2"/>
        <v>16</v>
      </c>
      <c r="L18" s="163">
        <f t="shared" si="3"/>
        <v>1.8018018018018018E-2</v>
      </c>
      <c r="M18" s="94"/>
      <c r="N18" s="99"/>
      <c r="O18" s="104">
        <f t="shared" si="4"/>
        <v>16</v>
      </c>
      <c r="P18" s="183">
        <f t="shared" si="5"/>
        <v>1.8018018018018018E-2</v>
      </c>
      <c r="Q18" s="129"/>
      <c r="R18" s="10"/>
    </row>
    <row r="19" spans="1:18" ht="30.95" customHeight="1" x14ac:dyDescent="0.25">
      <c r="A19" s="36">
        <v>4</v>
      </c>
      <c r="B19" s="165" t="s">
        <v>13</v>
      </c>
      <c r="C19" s="166">
        <v>273026000099</v>
      </c>
      <c r="D19" s="167" t="s">
        <v>15</v>
      </c>
      <c r="E19" s="33">
        <f t="shared" si="0"/>
        <v>231</v>
      </c>
      <c r="F19" s="34">
        <v>231</v>
      </c>
      <c r="G19" s="35">
        <v>0</v>
      </c>
      <c r="H19" s="33">
        <f t="shared" si="1"/>
        <v>240</v>
      </c>
      <c r="I19" s="34">
        <v>240</v>
      </c>
      <c r="J19" s="34">
        <v>0</v>
      </c>
      <c r="K19" s="94">
        <f t="shared" si="2"/>
        <v>9</v>
      </c>
      <c r="L19" s="163">
        <f t="shared" si="3"/>
        <v>3.896103896103896E-2</v>
      </c>
      <c r="M19" s="94"/>
      <c r="N19" s="99"/>
      <c r="O19" s="104">
        <f t="shared" si="4"/>
        <v>9</v>
      </c>
      <c r="P19" s="183">
        <f t="shared" si="5"/>
        <v>3.896103896103896E-2</v>
      </c>
      <c r="Q19" s="129"/>
      <c r="R19" s="10"/>
    </row>
    <row r="20" spans="1:18" ht="30.95" customHeight="1" x14ac:dyDescent="0.25">
      <c r="A20" s="194">
        <v>5</v>
      </c>
      <c r="B20" s="165" t="s">
        <v>13</v>
      </c>
      <c r="C20" s="166">
        <v>273026000587</v>
      </c>
      <c r="D20" s="167" t="s">
        <v>16</v>
      </c>
      <c r="E20" s="33">
        <f t="shared" si="0"/>
        <v>326</v>
      </c>
      <c r="F20" s="34">
        <v>326</v>
      </c>
      <c r="G20" s="35">
        <v>0</v>
      </c>
      <c r="H20" s="33">
        <f t="shared" si="1"/>
        <v>345</v>
      </c>
      <c r="I20" s="34">
        <v>345</v>
      </c>
      <c r="J20" s="34">
        <v>0</v>
      </c>
      <c r="K20" s="94">
        <f t="shared" si="2"/>
        <v>19</v>
      </c>
      <c r="L20" s="163">
        <f t="shared" si="3"/>
        <v>5.8282208588957052E-2</v>
      </c>
      <c r="M20" s="94"/>
      <c r="N20" s="99"/>
      <c r="O20" s="104">
        <f t="shared" si="4"/>
        <v>19</v>
      </c>
      <c r="P20" s="183">
        <f t="shared" si="5"/>
        <v>5.8282208588957052E-2</v>
      </c>
      <c r="Q20" s="129"/>
      <c r="R20" s="10"/>
    </row>
    <row r="21" spans="1:18" ht="30.95" customHeight="1" x14ac:dyDescent="0.25">
      <c r="A21" s="36">
        <v>6</v>
      </c>
      <c r="B21" s="43" t="s">
        <v>17</v>
      </c>
      <c r="C21" s="44">
        <v>173030000066</v>
      </c>
      <c r="D21" s="45" t="s">
        <v>18</v>
      </c>
      <c r="E21" s="33">
        <f t="shared" si="0"/>
        <v>808</v>
      </c>
      <c r="F21" s="34">
        <v>808</v>
      </c>
      <c r="G21" s="35">
        <v>0</v>
      </c>
      <c r="H21" s="33">
        <f t="shared" si="1"/>
        <v>779</v>
      </c>
      <c r="I21" s="34">
        <v>779</v>
      </c>
      <c r="J21" s="34">
        <v>0</v>
      </c>
      <c r="K21" s="94">
        <f t="shared" si="2"/>
        <v>-29</v>
      </c>
      <c r="L21" s="140">
        <f t="shared" si="3"/>
        <v>-3.5891089108910888E-2</v>
      </c>
      <c r="M21" s="94"/>
      <c r="N21" s="196"/>
      <c r="O21" s="104">
        <f t="shared" si="4"/>
        <v>-29</v>
      </c>
      <c r="P21" s="193">
        <f t="shared" si="5"/>
        <v>-3.5891089108910888E-2</v>
      </c>
      <c r="Q21" s="129"/>
      <c r="R21" s="10"/>
    </row>
    <row r="22" spans="1:18" ht="30.95" customHeight="1" x14ac:dyDescent="0.25">
      <c r="A22" s="194">
        <v>7</v>
      </c>
      <c r="B22" s="41" t="s">
        <v>17</v>
      </c>
      <c r="C22" s="138">
        <v>273030000192</v>
      </c>
      <c r="D22" s="139" t="s">
        <v>19</v>
      </c>
      <c r="E22" s="33">
        <f t="shared" si="0"/>
        <v>191</v>
      </c>
      <c r="F22" s="34">
        <v>191</v>
      </c>
      <c r="G22" s="35">
        <v>0</v>
      </c>
      <c r="H22" s="33">
        <f t="shared" si="1"/>
        <v>176</v>
      </c>
      <c r="I22" s="34">
        <v>176</v>
      </c>
      <c r="J22" s="34">
        <v>0</v>
      </c>
      <c r="K22" s="94">
        <f t="shared" si="2"/>
        <v>-15</v>
      </c>
      <c r="L22" s="136">
        <f t="shared" si="3"/>
        <v>-7.8534031413612565E-2</v>
      </c>
      <c r="M22" s="94"/>
      <c r="N22" s="196"/>
      <c r="O22" s="104">
        <f t="shared" si="4"/>
        <v>-15</v>
      </c>
      <c r="P22" s="42">
        <f t="shared" si="5"/>
        <v>-7.8534031413612565E-2</v>
      </c>
      <c r="Q22" s="129"/>
      <c r="R22" s="10"/>
    </row>
    <row r="23" spans="1:18" ht="30.95" customHeight="1" x14ac:dyDescent="0.25">
      <c r="A23" s="36">
        <v>8</v>
      </c>
      <c r="B23" s="40" t="s">
        <v>20</v>
      </c>
      <c r="C23" s="37">
        <v>173043000014</v>
      </c>
      <c r="D23" s="38" t="s">
        <v>21</v>
      </c>
      <c r="E23" s="33">
        <f t="shared" si="0"/>
        <v>859</v>
      </c>
      <c r="F23" s="34">
        <v>859</v>
      </c>
      <c r="G23" s="35">
        <v>0</v>
      </c>
      <c r="H23" s="33">
        <f t="shared" si="1"/>
        <v>847</v>
      </c>
      <c r="I23" s="34">
        <v>847</v>
      </c>
      <c r="J23" s="34">
        <v>0</v>
      </c>
      <c r="K23" s="94">
        <f t="shared" si="2"/>
        <v>-12</v>
      </c>
      <c r="L23" s="142">
        <f t="shared" si="3"/>
        <v>-1.3969732246798603E-2</v>
      </c>
      <c r="M23" s="94"/>
      <c r="N23" s="99"/>
      <c r="O23" s="104">
        <f t="shared" si="4"/>
        <v>-12</v>
      </c>
      <c r="P23" s="39">
        <f t="shared" si="5"/>
        <v>-1.3969732246798603E-2</v>
      </c>
      <c r="Q23" s="129"/>
      <c r="R23" s="10"/>
    </row>
    <row r="24" spans="1:18" ht="30.95" customHeight="1" x14ac:dyDescent="0.25">
      <c r="A24" s="194">
        <v>9</v>
      </c>
      <c r="B24" s="165" t="s">
        <v>20</v>
      </c>
      <c r="C24" s="173">
        <v>273043000027</v>
      </c>
      <c r="D24" s="167" t="s">
        <v>22</v>
      </c>
      <c r="E24" s="33">
        <f t="shared" si="0"/>
        <v>487</v>
      </c>
      <c r="F24" s="34">
        <v>487</v>
      </c>
      <c r="G24" s="35">
        <v>0</v>
      </c>
      <c r="H24" s="33">
        <f t="shared" si="1"/>
        <v>493</v>
      </c>
      <c r="I24" s="34">
        <v>493</v>
      </c>
      <c r="J24" s="34">
        <v>0</v>
      </c>
      <c r="K24" s="94">
        <f t="shared" si="2"/>
        <v>6</v>
      </c>
      <c r="L24" s="163">
        <f t="shared" si="3"/>
        <v>1.2320328542094456E-2</v>
      </c>
      <c r="M24" s="94"/>
      <c r="N24" s="99"/>
      <c r="O24" s="104">
        <f t="shared" si="4"/>
        <v>6</v>
      </c>
      <c r="P24" s="184">
        <f t="shared" si="5"/>
        <v>1.2320328542094456E-2</v>
      </c>
      <c r="Q24" s="129"/>
      <c r="R24" s="10"/>
    </row>
    <row r="25" spans="1:18" ht="30.95" customHeight="1" x14ac:dyDescent="0.25">
      <c r="A25" s="36">
        <v>10</v>
      </c>
      <c r="B25" s="160" t="s">
        <v>20</v>
      </c>
      <c r="C25" s="161">
        <v>273043000787</v>
      </c>
      <c r="D25" s="162" t="s">
        <v>23</v>
      </c>
      <c r="E25" s="33">
        <f t="shared" si="0"/>
        <v>506</v>
      </c>
      <c r="F25" s="34">
        <v>506</v>
      </c>
      <c r="G25" s="35">
        <v>0</v>
      </c>
      <c r="H25" s="33">
        <f t="shared" si="1"/>
        <v>503</v>
      </c>
      <c r="I25" s="34">
        <v>503</v>
      </c>
      <c r="J25" s="34">
        <v>0</v>
      </c>
      <c r="K25" s="94">
        <f t="shared" si="2"/>
        <v>-3</v>
      </c>
      <c r="L25" s="158">
        <f t="shared" si="3"/>
        <v>-5.9288537549407111E-3</v>
      </c>
      <c r="M25" s="94"/>
      <c r="N25" s="99"/>
      <c r="O25" s="104">
        <f t="shared" si="4"/>
        <v>-3</v>
      </c>
      <c r="P25" s="181">
        <f t="shared" si="5"/>
        <v>-5.9288537549407111E-3</v>
      </c>
      <c r="Q25" s="129"/>
      <c r="R25" s="10"/>
    </row>
    <row r="26" spans="1:18" ht="30.95" customHeight="1" x14ac:dyDescent="0.25">
      <c r="A26" s="194">
        <v>11</v>
      </c>
      <c r="B26" s="165" t="s">
        <v>24</v>
      </c>
      <c r="C26" s="166">
        <v>173055000044</v>
      </c>
      <c r="D26" s="167" t="s">
        <v>25</v>
      </c>
      <c r="E26" s="33">
        <f t="shared" si="0"/>
        <v>649</v>
      </c>
      <c r="F26" s="34">
        <v>649</v>
      </c>
      <c r="G26" s="35">
        <v>0</v>
      </c>
      <c r="H26" s="33">
        <f t="shared" si="1"/>
        <v>658</v>
      </c>
      <c r="I26" s="34">
        <v>658</v>
      </c>
      <c r="J26" s="34">
        <v>0</v>
      </c>
      <c r="K26" s="94">
        <f t="shared" si="2"/>
        <v>9</v>
      </c>
      <c r="L26" s="163">
        <f t="shared" si="3"/>
        <v>1.386748844375963E-2</v>
      </c>
      <c r="M26" s="94"/>
      <c r="N26" s="99"/>
      <c r="O26" s="104">
        <f t="shared" si="4"/>
        <v>9</v>
      </c>
      <c r="P26" s="183">
        <f t="shared" si="5"/>
        <v>1.386748844375963E-2</v>
      </c>
      <c r="Q26" s="129"/>
      <c r="R26" s="10"/>
    </row>
    <row r="27" spans="1:18" ht="30.95" customHeight="1" x14ac:dyDescent="0.25">
      <c r="A27" s="36">
        <v>12</v>
      </c>
      <c r="B27" s="165" t="s">
        <v>24</v>
      </c>
      <c r="C27" s="166">
        <v>173055000095</v>
      </c>
      <c r="D27" s="167" t="s">
        <v>26</v>
      </c>
      <c r="E27" s="33">
        <f t="shared" si="0"/>
        <v>843</v>
      </c>
      <c r="F27" s="34">
        <v>759</v>
      </c>
      <c r="G27" s="35">
        <v>84</v>
      </c>
      <c r="H27" s="33">
        <f t="shared" si="1"/>
        <v>870</v>
      </c>
      <c r="I27" s="34">
        <v>788</v>
      </c>
      <c r="J27" s="34">
        <v>82</v>
      </c>
      <c r="K27" s="94">
        <f t="shared" si="2"/>
        <v>29</v>
      </c>
      <c r="L27" s="163">
        <f t="shared" si="3"/>
        <v>3.8208168642951248E-2</v>
      </c>
      <c r="M27" s="94">
        <f>+J27-G27</f>
        <v>-2</v>
      </c>
      <c r="N27" s="158">
        <f>+M27/G27</f>
        <v>-2.3809523809523808E-2</v>
      </c>
      <c r="O27" s="104">
        <f t="shared" si="4"/>
        <v>27</v>
      </c>
      <c r="P27" s="183">
        <f t="shared" si="5"/>
        <v>3.2028469750889681E-2</v>
      </c>
      <c r="Q27" s="129"/>
      <c r="R27" s="10"/>
    </row>
    <row r="28" spans="1:18" ht="30.95" customHeight="1" x14ac:dyDescent="0.25">
      <c r="A28" s="194">
        <v>13</v>
      </c>
      <c r="B28" s="165" t="s">
        <v>24</v>
      </c>
      <c r="C28" s="166">
        <v>173055000893</v>
      </c>
      <c r="D28" s="167" t="s">
        <v>27</v>
      </c>
      <c r="E28" s="33">
        <f t="shared" si="0"/>
        <v>538</v>
      </c>
      <c r="F28" s="34">
        <v>538</v>
      </c>
      <c r="G28" s="35">
        <v>0</v>
      </c>
      <c r="H28" s="33">
        <f t="shared" si="1"/>
        <v>538</v>
      </c>
      <c r="I28" s="34">
        <v>538</v>
      </c>
      <c r="J28" s="34">
        <v>0</v>
      </c>
      <c r="K28" s="94">
        <f t="shared" si="2"/>
        <v>0</v>
      </c>
      <c r="L28" s="163">
        <f t="shared" si="3"/>
        <v>0</v>
      </c>
      <c r="M28" s="94"/>
      <c r="N28" s="99"/>
      <c r="O28" s="104">
        <f t="shared" si="4"/>
        <v>0</v>
      </c>
      <c r="P28" s="183">
        <f t="shared" si="5"/>
        <v>0</v>
      </c>
      <c r="Q28" s="129"/>
      <c r="R28" s="10"/>
    </row>
    <row r="29" spans="1:18" ht="30.95" customHeight="1" x14ac:dyDescent="0.25">
      <c r="A29" s="36">
        <v>14</v>
      </c>
      <c r="B29" s="165" t="s">
        <v>24</v>
      </c>
      <c r="C29" s="166">
        <v>273055000219</v>
      </c>
      <c r="D29" s="167" t="s">
        <v>28</v>
      </c>
      <c r="E29" s="33">
        <f t="shared" si="0"/>
        <v>255</v>
      </c>
      <c r="F29" s="34">
        <v>255</v>
      </c>
      <c r="G29" s="35">
        <v>0</v>
      </c>
      <c r="H29" s="33">
        <f t="shared" si="1"/>
        <v>271</v>
      </c>
      <c r="I29" s="34">
        <v>271</v>
      </c>
      <c r="J29" s="34">
        <v>0</v>
      </c>
      <c r="K29" s="94">
        <f t="shared" si="2"/>
        <v>16</v>
      </c>
      <c r="L29" s="163">
        <f t="shared" si="3"/>
        <v>6.2745098039215685E-2</v>
      </c>
      <c r="M29" s="94"/>
      <c r="N29" s="99"/>
      <c r="O29" s="104">
        <f t="shared" si="4"/>
        <v>16</v>
      </c>
      <c r="P29" s="183">
        <f t="shared" si="5"/>
        <v>6.2745098039215685E-2</v>
      </c>
      <c r="Q29" s="129"/>
      <c r="R29" s="10"/>
    </row>
    <row r="30" spans="1:18" ht="30.95" customHeight="1" x14ac:dyDescent="0.25">
      <c r="A30" s="194">
        <v>15</v>
      </c>
      <c r="B30" s="165" t="s">
        <v>29</v>
      </c>
      <c r="C30" s="166">
        <v>173067000104</v>
      </c>
      <c r="D30" s="167" t="s">
        <v>30</v>
      </c>
      <c r="E30" s="33">
        <f t="shared" si="0"/>
        <v>1755</v>
      </c>
      <c r="F30" s="34">
        <v>1683</v>
      </c>
      <c r="G30" s="35">
        <v>72</v>
      </c>
      <c r="H30" s="33">
        <f t="shared" si="1"/>
        <v>1828</v>
      </c>
      <c r="I30" s="34">
        <v>1732</v>
      </c>
      <c r="J30" s="34">
        <v>96</v>
      </c>
      <c r="K30" s="94">
        <f t="shared" si="2"/>
        <v>49</v>
      </c>
      <c r="L30" s="163">
        <f t="shared" si="3"/>
        <v>2.9114676173499703E-2</v>
      </c>
      <c r="M30" s="94">
        <f>+J30-G30</f>
        <v>24</v>
      </c>
      <c r="N30" s="163">
        <f>+M30/G30</f>
        <v>0.33333333333333331</v>
      </c>
      <c r="O30" s="104">
        <f t="shared" si="4"/>
        <v>73</v>
      </c>
      <c r="P30" s="183">
        <f t="shared" si="5"/>
        <v>4.1595441595441596E-2</v>
      </c>
      <c r="Q30" s="129"/>
      <c r="R30" s="10"/>
    </row>
    <row r="31" spans="1:18" ht="30.95" customHeight="1" x14ac:dyDescent="0.25">
      <c r="A31" s="36">
        <v>16</v>
      </c>
      <c r="B31" s="170" t="s">
        <v>29</v>
      </c>
      <c r="C31" s="171">
        <v>273067001024</v>
      </c>
      <c r="D31" s="172" t="s">
        <v>31</v>
      </c>
      <c r="E31" s="33">
        <f t="shared" si="0"/>
        <v>311</v>
      </c>
      <c r="F31" s="34">
        <v>259</v>
      </c>
      <c r="G31" s="35">
        <v>52</v>
      </c>
      <c r="H31" s="33">
        <f t="shared" si="1"/>
        <v>316</v>
      </c>
      <c r="I31" s="34">
        <v>270</v>
      </c>
      <c r="J31" s="34">
        <v>46</v>
      </c>
      <c r="K31" s="94">
        <f t="shared" si="2"/>
        <v>11</v>
      </c>
      <c r="L31" s="163">
        <f t="shared" si="3"/>
        <v>4.2471042471042469E-2</v>
      </c>
      <c r="M31" s="94">
        <f>+J31-G31</f>
        <v>-6</v>
      </c>
      <c r="N31" s="140">
        <f>+M31/G31</f>
        <v>-0.11538461538461539</v>
      </c>
      <c r="O31" s="104">
        <f t="shared" si="4"/>
        <v>5</v>
      </c>
      <c r="P31" s="183">
        <f t="shared" si="5"/>
        <v>1.607717041800643E-2</v>
      </c>
      <c r="Q31" s="129"/>
      <c r="R31" s="10"/>
    </row>
    <row r="32" spans="1:18" ht="30.95" customHeight="1" x14ac:dyDescent="0.25">
      <c r="A32" s="194">
        <v>17</v>
      </c>
      <c r="B32" s="165" t="s">
        <v>29</v>
      </c>
      <c r="C32" s="166">
        <v>273067001075</v>
      </c>
      <c r="D32" s="167" t="s">
        <v>32</v>
      </c>
      <c r="E32" s="33">
        <f t="shared" si="0"/>
        <v>717</v>
      </c>
      <c r="F32" s="34">
        <v>717</v>
      </c>
      <c r="G32" s="35">
        <v>0</v>
      </c>
      <c r="H32" s="33">
        <f t="shared" si="1"/>
        <v>743</v>
      </c>
      <c r="I32" s="34">
        <v>743</v>
      </c>
      <c r="J32" s="34">
        <v>0</v>
      </c>
      <c r="K32" s="94">
        <f t="shared" si="2"/>
        <v>26</v>
      </c>
      <c r="L32" s="163">
        <f t="shared" si="3"/>
        <v>3.626220362622036E-2</v>
      </c>
      <c r="M32" s="94"/>
      <c r="N32" s="99"/>
      <c r="O32" s="104">
        <f t="shared" si="4"/>
        <v>26</v>
      </c>
      <c r="P32" s="183">
        <f t="shared" si="5"/>
        <v>3.626220362622036E-2</v>
      </c>
      <c r="Q32" s="129"/>
      <c r="R32" s="10"/>
    </row>
    <row r="33" spans="1:18" ht="30.95" customHeight="1" x14ac:dyDescent="0.25">
      <c r="A33" s="36">
        <v>18</v>
      </c>
      <c r="B33" s="165" t="s">
        <v>29</v>
      </c>
      <c r="C33" s="166">
        <v>273067001202</v>
      </c>
      <c r="D33" s="167" t="s">
        <v>33</v>
      </c>
      <c r="E33" s="33">
        <f t="shared" si="0"/>
        <v>1224</v>
      </c>
      <c r="F33" s="34">
        <v>1171</v>
      </c>
      <c r="G33" s="35">
        <v>53</v>
      </c>
      <c r="H33" s="33">
        <f t="shared" si="1"/>
        <v>1306</v>
      </c>
      <c r="I33" s="34">
        <v>1252</v>
      </c>
      <c r="J33" s="34">
        <v>54</v>
      </c>
      <c r="K33" s="94">
        <f t="shared" si="2"/>
        <v>81</v>
      </c>
      <c r="L33" s="163">
        <f t="shared" si="3"/>
        <v>6.9171648163962429E-2</v>
      </c>
      <c r="M33" s="94">
        <f>+J33-G33</f>
        <v>1</v>
      </c>
      <c r="N33" s="163">
        <f>+M33/G33</f>
        <v>1.8867924528301886E-2</v>
      </c>
      <c r="O33" s="104">
        <f t="shared" si="4"/>
        <v>82</v>
      </c>
      <c r="P33" s="184">
        <f t="shared" si="5"/>
        <v>6.699346405228758E-2</v>
      </c>
      <c r="Q33" s="129"/>
      <c r="R33" s="10"/>
    </row>
    <row r="34" spans="1:18" ht="30.95" customHeight="1" x14ac:dyDescent="0.25">
      <c r="A34" s="194">
        <v>19</v>
      </c>
      <c r="B34" s="160" t="s">
        <v>29</v>
      </c>
      <c r="C34" s="200">
        <v>273067001482</v>
      </c>
      <c r="D34" s="201" t="s">
        <v>34</v>
      </c>
      <c r="E34" s="33">
        <f t="shared" si="0"/>
        <v>592</v>
      </c>
      <c r="F34" s="34">
        <v>592</v>
      </c>
      <c r="G34" s="35">
        <v>0</v>
      </c>
      <c r="H34" s="33">
        <f t="shared" si="1"/>
        <v>591</v>
      </c>
      <c r="I34" s="34">
        <v>591</v>
      </c>
      <c r="J34" s="34">
        <v>0</v>
      </c>
      <c r="K34" s="94">
        <f t="shared" si="2"/>
        <v>-1</v>
      </c>
      <c r="L34" s="158">
        <f t="shared" si="3"/>
        <v>-1.6891891891891893E-3</v>
      </c>
      <c r="M34" s="94"/>
      <c r="N34" s="99"/>
      <c r="O34" s="104">
        <f t="shared" si="4"/>
        <v>-1</v>
      </c>
      <c r="P34" s="182">
        <f t="shared" si="5"/>
        <v>-1.6891891891891893E-3</v>
      </c>
      <c r="Q34" s="129"/>
      <c r="R34" s="10"/>
    </row>
    <row r="35" spans="1:18" ht="30.95" customHeight="1" x14ac:dyDescent="0.25">
      <c r="A35" s="36">
        <v>20</v>
      </c>
      <c r="B35" s="192" t="s">
        <v>35</v>
      </c>
      <c r="C35" s="44">
        <v>173124000019</v>
      </c>
      <c r="D35" s="45" t="s">
        <v>36</v>
      </c>
      <c r="E35" s="33">
        <f t="shared" si="0"/>
        <v>1151</v>
      </c>
      <c r="F35" s="34">
        <v>1151</v>
      </c>
      <c r="G35" s="35">
        <v>0</v>
      </c>
      <c r="H35" s="33">
        <f t="shared" si="1"/>
        <v>1107</v>
      </c>
      <c r="I35" s="34">
        <v>1107</v>
      </c>
      <c r="J35" s="34">
        <v>0</v>
      </c>
      <c r="K35" s="94">
        <f t="shared" si="2"/>
        <v>-44</v>
      </c>
      <c r="L35" s="140">
        <f t="shared" si="3"/>
        <v>-3.8227628149435276E-2</v>
      </c>
      <c r="M35" s="94"/>
      <c r="N35" s="196"/>
      <c r="O35" s="104">
        <f t="shared" si="4"/>
        <v>-44</v>
      </c>
      <c r="P35" s="46">
        <f t="shared" si="5"/>
        <v>-3.8227628149435276E-2</v>
      </c>
      <c r="Q35" s="129"/>
      <c r="R35" s="10"/>
    </row>
    <row r="36" spans="1:18" ht="30.95" customHeight="1" x14ac:dyDescent="0.25">
      <c r="A36" s="194">
        <v>21</v>
      </c>
      <c r="B36" s="165" t="s">
        <v>35</v>
      </c>
      <c r="C36" s="166">
        <v>173124000817</v>
      </c>
      <c r="D36" s="167" t="s">
        <v>37</v>
      </c>
      <c r="E36" s="33">
        <f t="shared" si="0"/>
        <v>1068</v>
      </c>
      <c r="F36" s="34">
        <v>1068</v>
      </c>
      <c r="G36" s="35">
        <v>0</v>
      </c>
      <c r="H36" s="33">
        <f t="shared" si="1"/>
        <v>1108</v>
      </c>
      <c r="I36" s="34">
        <v>1108</v>
      </c>
      <c r="J36" s="34">
        <v>0</v>
      </c>
      <c r="K36" s="94">
        <f t="shared" si="2"/>
        <v>40</v>
      </c>
      <c r="L36" s="163">
        <f t="shared" si="3"/>
        <v>3.7453183520599252E-2</v>
      </c>
      <c r="M36" s="94"/>
      <c r="N36" s="99"/>
      <c r="O36" s="104">
        <f t="shared" si="4"/>
        <v>40</v>
      </c>
      <c r="P36" s="183">
        <f t="shared" si="5"/>
        <v>3.7453183520599252E-2</v>
      </c>
      <c r="Q36" s="129"/>
      <c r="R36" s="10"/>
    </row>
    <row r="37" spans="1:18" ht="30.95" customHeight="1" x14ac:dyDescent="0.25">
      <c r="A37" s="36">
        <v>22</v>
      </c>
      <c r="B37" s="40" t="s">
        <v>35</v>
      </c>
      <c r="C37" s="37">
        <v>273124000358</v>
      </c>
      <c r="D37" s="38" t="s">
        <v>38</v>
      </c>
      <c r="E37" s="33">
        <f t="shared" si="0"/>
        <v>238</v>
      </c>
      <c r="F37" s="34">
        <v>238</v>
      </c>
      <c r="G37" s="35">
        <v>0</v>
      </c>
      <c r="H37" s="33">
        <f t="shared" si="1"/>
        <v>231</v>
      </c>
      <c r="I37" s="34">
        <v>231</v>
      </c>
      <c r="J37" s="34">
        <v>0</v>
      </c>
      <c r="K37" s="94">
        <f t="shared" si="2"/>
        <v>-7</v>
      </c>
      <c r="L37" s="142">
        <f t="shared" si="3"/>
        <v>-2.9411764705882353E-2</v>
      </c>
      <c r="M37" s="94"/>
      <c r="N37" s="99"/>
      <c r="O37" s="104">
        <f t="shared" si="4"/>
        <v>-7</v>
      </c>
      <c r="P37" s="76">
        <f t="shared" si="5"/>
        <v>-2.9411764705882353E-2</v>
      </c>
      <c r="Q37" s="129"/>
      <c r="R37" s="10"/>
    </row>
    <row r="38" spans="1:18" ht="30.95" customHeight="1" x14ac:dyDescent="0.25">
      <c r="A38" s="194">
        <v>23</v>
      </c>
      <c r="B38" s="165" t="s">
        <v>35</v>
      </c>
      <c r="C38" s="166">
        <v>273124000366</v>
      </c>
      <c r="D38" s="167" t="s">
        <v>39</v>
      </c>
      <c r="E38" s="33">
        <f t="shared" si="0"/>
        <v>532</v>
      </c>
      <c r="F38" s="34">
        <v>532</v>
      </c>
      <c r="G38" s="35">
        <v>0</v>
      </c>
      <c r="H38" s="33">
        <f t="shared" si="1"/>
        <v>555</v>
      </c>
      <c r="I38" s="34">
        <v>555</v>
      </c>
      <c r="J38" s="34">
        <v>0</v>
      </c>
      <c r="K38" s="94">
        <f t="shared" si="2"/>
        <v>23</v>
      </c>
      <c r="L38" s="163">
        <f t="shared" si="3"/>
        <v>4.3233082706766915E-2</v>
      </c>
      <c r="M38" s="94"/>
      <c r="N38" s="99"/>
      <c r="O38" s="104">
        <f t="shared" si="4"/>
        <v>23</v>
      </c>
      <c r="P38" s="183">
        <f t="shared" si="5"/>
        <v>4.3233082706766915E-2</v>
      </c>
      <c r="Q38" s="129"/>
      <c r="R38" s="10"/>
    </row>
    <row r="39" spans="1:18" ht="30.95" customHeight="1" x14ac:dyDescent="0.25">
      <c r="A39" s="36">
        <v>24</v>
      </c>
      <c r="B39" s="40" t="s">
        <v>35</v>
      </c>
      <c r="C39" s="37">
        <v>273124000498</v>
      </c>
      <c r="D39" s="38" t="s">
        <v>40</v>
      </c>
      <c r="E39" s="33">
        <f t="shared" si="0"/>
        <v>417</v>
      </c>
      <c r="F39" s="34">
        <v>417</v>
      </c>
      <c r="G39" s="35">
        <v>0</v>
      </c>
      <c r="H39" s="33">
        <f t="shared" si="1"/>
        <v>410</v>
      </c>
      <c r="I39" s="34">
        <v>410</v>
      </c>
      <c r="J39" s="34">
        <v>0</v>
      </c>
      <c r="K39" s="94">
        <f t="shared" si="2"/>
        <v>-7</v>
      </c>
      <c r="L39" s="142">
        <f t="shared" si="3"/>
        <v>-1.6786570743405275E-2</v>
      </c>
      <c r="M39" s="94"/>
      <c r="N39" s="196"/>
      <c r="O39" s="104">
        <f t="shared" si="4"/>
        <v>-7</v>
      </c>
      <c r="P39" s="39">
        <f t="shared" si="5"/>
        <v>-1.6786570743405275E-2</v>
      </c>
      <c r="Q39" s="129"/>
      <c r="R39" s="10"/>
    </row>
    <row r="40" spans="1:18" ht="30.95" customHeight="1" x14ac:dyDescent="0.25">
      <c r="A40" s="194">
        <v>25</v>
      </c>
      <c r="B40" s="169" t="s">
        <v>41</v>
      </c>
      <c r="C40" s="166">
        <v>173148000010</v>
      </c>
      <c r="D40" s="167" t="s">
        <v>42</v>
      </c>
      <c r="E40" s="33">
        <f t="shared" si="0"/>
        <v>1712</v>
      </c>
      <c r="F40" s="34">
        <v>1614</v>
      </c>
      <c r="G40" s="35">
        <v>98</v>
      </c>
      <c r="H40" s="33">
        <f t="shared" si="1"/>
        <v>1857</v>
      </c>
      <c r="I40" s="34">
        <v>1686</v>
      </c>
      <c r="J40" s="34">
        <v>171</v>
      </c>
      <c r="K40" s="94">
        <f t="shared" si="2"/>
        <v>72</v>
      </c>
      <c r="L40" s="163">
        <f t="shared" si="3"/>
        <v>4.4609665427509292E-2</v>
      </c>
      <c r="M40" s="94">
        <f>+J40-G40</f>
        <v>73</v>
      </c>
      <c r="N40" s="163">
        <f>+M40/G40</f>
        <v>0.74489795918367352</v>
      </c>
      <c r="O40" s="104">
        <f t="shared" si="4"/>
        <v>145</v>
      </c>
      <c r="P40" s="183">
        <f t="shared" si="5"/>
        <v>8.4696261682242993E-2</v>
      </c>
      <c r="Q40" s="129"/>
      <c r="R40" s="10"/>
    </row>
    <row r="41" spans="1:18" ht="30.95" customHeight="1" x14ac:dyDescent="0.25">
      <c r="A41" s="36">
        <v>26</v>
      </c>
      <c r="B41" s="165" t="s">
        <v>43</v>
      </c>
      <c r="C41" s="166">
        <v>173152000016</v>
      </c>
      <c r="D41" s="167" t="s">
        <v>256</v>
      </c>
      <c r="E41" s="33">
        <f t="shared" si="0"/>
        <v>576</v>
      </c>
      <c r="F41" s="34">
        <v>576</v>
      </c>
      <c r="G41" s="35">
        <v>0</v>
      </c>
      <c r="H41" s="33">
        <f t="shared" si="1"/>
        <v>618</v>
      </c>
      <c r="I41" s="34">
        <v>618</v>
      </c>
      <c r="J41" s="34">
        <v>0</v>
      </c>
      <c r="K41" s="94">
        <f t="shared" si="2"/>
        <v>42</v>
      </c>
      <c r="L41" s="163">
        <f t="shared" si="3"/>
        <v>7.2916666666666671E-2</v>
      </c>
      <c r="M41" s="94"/>
      <c r="N41" s="99"/>
      <c r="O41" s="104">
        <f t="shared" si="4"/>
        <v>42</v>
      </c>
      <c r="P41" s="183">
        <f t="shared" si="5"/>
        <v>7.2916666666666671E-2</v>
      </c>
      <c r="Q41" s="129"/>
      <c r="R41" s="10"/>
    </row>
    <row r="42" spans="1:18" ht="30.95" customHeight="1" x14ac:dyDescent="0.25">
      <c r="A42" s="194">
        <v>27</v>
      </c>
      <c r="B42" s="43" t="s">
        <v>43</v>
      </c>
      <c r="C42" s="44">
        <v>273152000142</v>
      </c>
      <c r="D42" s="45" t="s">
        <v>34</v>
      </c>
      <c r="E42" s="33">
        <f t="shared" si="0"/>
        <v>224</v>
      </c>
      <c r="F42" s="34">
        <v>224</v>
      </c>
      <c r="G42" s="35">
        <v>0</v>
      </c>
      <c r="H42" s="33">
        <f t="shared" si="1"/>
        <v>215</v>
      </c>
      <c r="I42" s="34">
        <v>215</v>
      </c>
      <c r="J42" s="34">
        <v>0</v>
      </c>
      <c r="K42" s="94">
        <f t="shared" si="2"/>
        <v>-9</v>
      </c>
      <c r="L42" s="140">
        <f t="shared" si="3"/>
        <v>-4.0178571428571432E-2</v>
      </c>
      <c r="M42" s="94"/>
      <c r="N42" s="196"/>
      <c r="O42" s="104">
        <f t="shared" si="4"/>
        <v>-9</v>
      </c>
      <c r="P42" s="46">
        <f t="shared" si="5"/>
        <v>-4.0178571428571432E-2</v>
      </c>
      <c r="Q42" s="129"/>
      <c r="R42" s="10"/>
    </row>
    <row r="43" spans="1:18" ht="30.95" customHeight="1" x14ac:dyDescent="0.25">
      <c r="A43" s="36">
        <v>28</v>
      </c>
      <c r="B43" s="160" t="s">
        <v>43</v>
      </c>
      <c r="C43" s="161">
        <v>273152000231</v>
      </c>
      <c r="D43" s="162" t="s">
        <v>44</v>
      </c>
      <c r="E43" s="33">
        <f t="shared" si="0"/>
        <v>308</v>
      </c>
      <c r="F43" s="34">
        <v>308</v>
      </c>
      <c r="G43" s="35">
        <v>0</v>
      </c>
      <c r="H43" s="33">
        <f t="shared" si="1"/>
        <v>305</v>
      </c>
      <c r="I43" s="34">
        <v>305</v>
      </c>
      <c r="J43" s="34">
        <v>0</v>
      </c>
      <c r="K43" s="94">
        <f t="shared" si="2"/>
        <v>-3</v>
      </c>
      <c r="L43" s="158">
        <f t="shared" si="3"/>
        <v>-9.74025974025974E-3</v>
      </c>
      <c r="M43" s="94"/>
      <c r="N43" s="99"/>
      <c r="O43" s="104">
        <f t="shared" si="4"/>
        <v>-3</v>
      </c>
      <c r="P43" s="182">
        <f t="shared" si="5"/>
        <v>-9.74025974025974E-3</v>
      </c>
      <c r="Q43" s="129"/>
      <c r="R43" s="10"/>
    </row>
    <row r="44" spans="1:18" ht="30.95" customHeight="1" x14ac:dyDescent="0.25">
      <c r="A44" s="194">
        <v>29</v>
      </c>
      <c r="B44" s="165" t="s">
        <v>45</v>
      </c>
      <c r="C44" s="180">
        <v>173168000105</v>
      </c>
      <c r="D44" s="167" t="s">
        <v>46</v>
      </c>
      <c r="E44" s="33">
        <f t="shared" si="0"/>
        <v>1590</v>
      </c>
      <c r="F44" s="34">
        <v>1310</v>
      </c>
      <c r="G44" s="35">
        <v>280</v>
      </c>
      <c r="H44" s="33">
        <f t="shared" si="1"/>
        <v>1617</v>
      </c>
      <c r="I44" s="34">
        <v>1402</v>
      </c>
      <c r="J44" s="34">
        <v>215</v>
      </c>
      <c r="K44" s="94">
        <f t="shared" si="2"/>
        <v>92</v>
      </c>
      <c r="L44" s="163">
        <f t="shared" si="3"/>
        <v>7.0229007633587789E-2</v>
      </c>
      <c r="M44" s="94">
        <f>+J44-G44</f>
        <v>-65</v>
      </c>
      <c r="N44" s="140">
        <f>+M44/G44</f>
        <v>-0.23214285714285715</v>
      </c>
      <c r="O44" s="104">
        <f t="shared" si="4"/>
        <v>27</v>
      </c>
      <c r="P44" s="183">
        <f t="shared" si="5"/>
        <v>1.6981132075471698E-2</v>
      </c>
      <c r="Q44" s="129"/>
      <c r="R44" s="10"/>
    </row>
    <row r="45" spans="1:18" ht="30.95" customHeight="1" x14ac:dyDescent="0.25">
      <c r="A45" s="36">
        <v>30</v>
      </c>
      <c r="B45" s="165" t="s">
        <v>45</v>
      </c>
      <c r="C45" s="166">
        <v>173168000113</v>
      </c>
      <c r="D45" s="167" t="s">
        <v>47</v>
      </c>
      <c r="E45" s="33">
        <f t="shared" si="0"/>
        <v>1274</v>
      </c>
      <c r="F45" s="34">
        <v>1274</v>
      </c>
      <c r="G45" s="35">
        <v>0</v>
      </c>
      <c r="H45" s="33">
        <f t="shared" si="1"/>
        <v>1328</v>
      </c>
      <c r="I45" s="34">
        <v>1328</v>
      </c>
      <c r="J45" s="34">
        <v>0</v>
      </c>
      <c r="K45" s="94">
        <f t="shared" si="2"/>
        <v>54</v>
      </c>
      <c r="L45" s="163">
        <f t="shared" si="3"/>
        <v>4.2386185243328101E-2</v>
      </c>
      <c r="M45" s="94"/>
      <c r="N45" s="99"/>
      <c r="O45" s="104">
        <f t="shared" si="4"/>
        <v>54</v>
      </c>
      <c r="P45" s="183">
        <f t="shared" si="5"/>
        <v>4.2386185243328101E-2</v>
      </c>
      <c r="Q45" s="129"/>
      <c r="R45" s="10"/>
    </row>
    <row r="46" spans="1:18" ht="30.95" customHeight="1" x14ac:dyDescent="0.25">
      <c r="A46" s="194">
        <v>31</v>
      </c>
      <c r="B46" s="165" t="s">
        <v>45</v>
      </c>
      <c r="C46" s="166">
        <v>173168000121</v>
      </c>
      <c r="D46" s="167" t="s">
        <v>48</v>
      </c>
      <c r="E46" s="33">
        <f t="shared" si="0"/>
        <v>2336</v>
      </c>
      <c r="F46" s="34">
        <v>2111</v>
      </c>
      <c r="G46" s="35">
        <v>225</v>
      </c>
      <c r="H46" s="33">
        <f t="shared" si="1"/>
        <v>2363</v>
      </c>
      <c r="I46" s="34">
        <v>2154</v>
      </c>
      <c r="J46" s="34">
        <v>209</v>
      </c>
      <c r="K46" s="94">
        <f t="shared" si="2"/>
        <v>43</v>
      </c>
      <c r="L46" s="163">
        <f t="shared" si="3"/>
        <v>2.0369493131217432E-2</v>
      </c>
      <c r="M46" s="94">
        <f>+J46-G46</f>
        <v>-16</v>
      </c>
      <c r="N46" s="142">
        <f>+M46/G46</f>
        <v>-7.1111111111111111E-2</v>
      </c>
      <c r="O46" s="104">
        <f t="shared" si="4"/>
        <v>27</v>
      </c>
      <c r="P46" s="183">
        <f t="shared" si="5"/>
        <v>1.1558219178082191E-2</v>
      </c>
      <c r="Q46" s="129"/>
      <c r="R46" s="10"/>
    </row>
    <row r="47" spans="1:18" ht="30.95" customHeight="1" x14ac:dyDescent="0.25">
      <c r="A47" s="36">
        <v>32</v>
      </c>
      <c r="B47" s="43" t="s">
        <v>45</v>
      </c>
      <c r="C47" s="44">
        <v>173168003538</v>
      </c>
      <c r="D47" s="45" t="s">
        <v>49</v>
      </c>
      <c r="E47" s="33">
        <f t="shared" si="0"/>
        <v>2052</v>
      </c>
      <c r="F47" s="34">
        <v>2052</v>
      </c>
      <c r="G47" s="35">
        <v>0</v>
      </c>
      <c r="H47" s="33">
        <f t="shared" si="1"/>
        <v>1959</v>
      </c>
      <c r="I47" s="34">
        <v>1959</v>
      </c>
      <c r="J47" s="34">
        <v>0</v>
      </c>
      <c r="K47" s="94">
        <f t="shared" si="2"/>
        <v>-93</v>
      </c>
      <c r="L47" s="140">
        <f t="shared" si="3"/>
        <v>-4.5321637426900582E-2</v>
      </c>
      <c r="M47" s="94"/>
      <c r="N47" s="196"/>
      <c r="O47" s="104">
        <f t="shared" si="4"/>
        <v>-93</v>
      </c>
      <c r="P47" s="46">
        <f t="shared" si="5"/>
        <v>-4.5321637426900582E-2</v>
      </c>
      <c r="Q47" s="129"/>
      <c r="R47" s="10"/>
    </row>
    <row r="48" spans="1:18" ht="30.95" customHeight="1" x14ac:dyDescent="0.25">
      <c r="A48" s="194">
        <v>33</v>
      </c>
      <c r="B48" s="165" t="s">
        <v>45</v>
      </c>
      <c r="C48" s="176">
        <v>273168000487</v>
      </c>
      <c r="D48" s="167" t="s">
        <v>50</v>
      </c>
      <c r="E48" s="33">
        <f t="shared" si="0"/>
        <v>390</v>
      </c>
      <c r="F48" s="34">
        <v>390</v>
      </c>
      <c r="G48" s="35">
        <v>0</v>
      </c>
      <c r="H48" s="33">
        <f t="shared" si="1"/>
        <v>430</v>
      </c>
      <c r="I48" s="34">
        <v>430</v>
      </c>
      <c r="J48" s="34">
        <v>0</v>
      </c>
      <c r="K48" s="94">
        <f t="shared" si="2"/>
        <v>40</v>
      </c>
      <c r="L48" s="163">
        <f t="shared" si="3"/>
        <v>0.10256410256410256</v>
      </c>
      <c r="M48" s="94"/>
      <c r="N48" s="99"/>
      <c r="O48" s="104">
        <f t="shared" si="4"/>
        <v>40</v>
      </c>
      <c r="P48" s="183">
        <f t="shared" si="5"/>
        <v>0.10256410256410256</v>
      </c>
      <c r="Q48" s="129"/>
      <c r="R48" s="10"/>
    </row>
    <row r="49" spans="1:18" ht="30.95" customHeight="1" x14ac:dyDescent="0.25">
      <c r="A49" s="36">
        <v>34</v>
      </c>
      <c r="B49" s="165" t="s">
        <v>45</v>
      </c>
      <c r="C49" s="166">
        <v>273168000908</v>
      </c>
      <c r="D49" s="167" t="s">
        <v>51</v>
      </c>
      <c r="E49" s="33">
        <f t="shared" si="0"/>
        <v>478</v>
      </c>
      <c r="F49" s="34">
        <v>478</v>
      </c>
      <c r="G49" s="35">
        <v>0</v>
      </c>
      <c r="H49" s="33">
        <f t="shared" si="1"/>
        <v>531</v>
      </c>
      <c r="I49" s="34">
        <v>495</v>
      </c>
      <c r="J49" s="34">
        <v>36</v>
      </c>
      <c r="K49" s="94">
        <f t="shared" si="2"/>
        <v>17</v>
      </c>
      <c r="L49" s="163">
        <f t="shared" si="3"/>
        <v>3.5564853556485358E-2</v>
      </c>
      <c r="M49" s="94">
        <f>+J49-G49</f>
        <v>36</v>
      </c>
      <c r="N49" s="195"/>
      <c r="O49" s="104">
        <f t="shared" si="4"/>
        <v>53</v>
      </c>
      <c r="P49" s="183">
        <f t="shared" si="5"/>
        <v>0.11087866108786611</v>
      </c>
      <c r="Q49" s="129"/>
      <c r="R49" s="10"/>
    </row>
    <row r="50" spans="1:18" ht="30.95" customHeight="1" x14ac:dyDescent="0.25">
      <c r="A50" s="194">
        <v>35</v>
      </c>
      <c r="B50" s="165" t="s">
        <v>45</v>
      </c>
      <c r="C50" s="166">
        <v>273168002111</v>
      </c>
      <c r="D50" s="167" t="s">
        <v>52</v>
      </c>
      <c r="E50" s="33">
        <f t="shared" si="0"/>
        <v>688</v>
      </c>
      <c r="F50" s="34">
        <v>685</v>
      </c>
      <c r="G50" s="35">
        <v>3</v>
      </c>
      <c r="H50" s="33">
        <f t="shared" si="1"/>
        <v>808</v>
      </c>
      <c r="I50" s="34">
        <v>797</v>
      </c>
      <c r="J50" s="34">
        <v>11</v>
      </c>
      <c r="K50" s="94">
        <f t="shared" si="2"/>
        <v>112</v>
      </c>
      <c r="L50" s="163">
        <f t="shared" si="3"/>
        <v>0.1635036496350365</v>
      </c>
      <c r="M50" s="94">
        <f>+J50-G50</f>
        <v>8</v>
      </c>
      <c r="N50" s="99"/>
      <c r="O50" s="104">
        <f t="shared" si="4"/>
        <v>120</v>
      </c>
      <c r="P50" s="183">
        <f t="shared" si="5"/>
        <v>0.1744186046511628</v>
      </c>
      <c r="Q50" s="129"/>
      <c r="R50" s="10"/>
    </row>
    <row r="51" spans="1:18" ht="30.95" customHeight="1" x14ac:dyDescent="0.25">
      <c r="A51" s="36">
        <v>36</v>
      </c>
      <c r="B51" s="165" t="s">
        <v>45</v>
      </c>
      <c r="C51" s="166">
        <v>273168002277</v>
      </c>
      <c r="D51" s="167" t="s">
        <v>53</v>
      </c>
      <c r="E51" s="33">
        <f t="shared" si="0"/>
        <v>614</v>
      </c>
      <c r="F51" s="34">
        <v>558</v>
      </c>
      <c r="G51" s="35">
        <v>56</v>
      </c>
      <c r="H51" s="33">
        <f t="shared" si="1"/>
        <v>641</v>
      </c>
      <c r="I51" s="34">
        <v>582</v>
      </c>
      <c r="J51" s="34">
        <v>59</v>
      </c>
      <c r="K51" s="94">
        <f t="shared" si="2"/>
        <v>24</v>
      </c>
      <c r="L51" s="163">
        <f t="shared" si="3"/>
        <v>4.3010752688172046E-2</v>
      </c>
      <c r="M51" s="94">
        <f>+J51-G51</f>
        <v>3</v>
      </c>
      <c r="N51" s="163">
        <f>+M51/G51</f>
        <v>5.3571428571428568E-2</v>
      </c>
      <c r="O51" s="104">
        <f t="shared" si="4"/>
        <v>27</v>
      </c>
      <c r="P51" s="183">
        <f t="shared" si="5"/>
        <v>4.3973941368078175E-2</v>
      </c>
      <c r="Q51" s="129"/>
      <c r="R51" s="10"/>
    </row>
    <row r="52" spans="1:18" ht="30.95" customHeight="1" x14ac:dyDescent="0.25">
      <c r="A52" s="194">
        <v>37</v>
      </c>
      <c r="B52" s="165" t="s">
        <v>45</v>
      </c>
      <c r="C52" s="166">
        <v>273168002803</v>
      </c>
      <c r="D52" s="167" t="s">
        <v>54</v>
      </c>
      <c r="E52" s="33">
        <f t="shared" si="0"/>
        <v>852</v>
      </c>
      <c r="F52" s="34">
        <v>852</v>
      </c>
      <c r="G52" s="35">
        <v>0</v>
      </c>
      <c r="H52" s="33">
        <f t="shared" si="1"/>
        <v>925</v>
      </c>
      <c r="I52" s="34">
        <v>925</v>
      </c>
      <c r="J52" s="34">
        <v>0</v>
      </c>
      <c r="K52" s="94">
        <f t="shared" si="2"/>
        <v>73</v>
      </c>
      <c r="L52" s="163">
        <f t="shared" si="3"/>
        <v>8.5680751173708922E-2</v>
      </c>
      <c r="M52" s="94"/>
      <c r="N52" s="99"/>
      <c r="O52" s="104">
        <f t="shared" si="4"/>
        <v>73</v>
      </c>
      <c r="P52" s="184">
        <f t="shared" si="5"/>
        <v>8.5680751173708922E-2</v>
      </c>
      <c r="Q52" s="129"/>
      <c r="R52" s="10"/>
    </row>
    <row r="53" spans="1:18" ht="30.95" customHeight="1" x14ac:dyDescent="0.25">
      <c r="A53" s="36">
        <v>38</v>
      </c>
      <c r="B53" s="40" t="s">
        <v>55</v>
      </c>
      <c r="C53" s="37">
        <v>173200000368</v>
      </c>
      <c r="D53" s="38" t="s">
        <v>51</v>
      </c>
      <c r="E53" s="33">
        <f t="shared" si="0"/>
        <v>343</v>
      </c>
      <c r="F53" s="34">
        <v>343</v>
      </c>
      <c r="G53" s="35">
        <v>0</v>
      </c>
      <c r="H53" s="33">
        <f t="shared" si="1"/>
        <v>333</v>
      </c>
      <c r="I53" s="34">
        <v>333</v>
      </c>
      <c r="J53" s="34">
        <v>0</v>
      </c>
      <c r="K53" s="94">
        <f t="shared" si="2"/>
        <v>-10</v>
      </c>
      <c r="L53" s="142">
        <f t="shared" si="3"/>
        <v>-2.9154518950437316E-2</v>
      </c>
      <c r="M53" s="94">
        <f>+J53-G53</f>
        <v>0</v>
      </c>
      <c r="N53" s="195"/>
      <c r="O53" s="104">
        <f t="shared" si="4"/>
        <v>-10</v>
      </c>
      <c r="P53" s="39">
        <f t="shared" si="5"/>
        <v>-2.9154518950437316E-2</v>
      </c>
      <c r="Q53" s="129"/>
      <c r="R53" s="10"/>
    </row>
    <row r="54" spans="1:18" ht="30.95" customHeight="1" x14ac:dyDescent="0.25">
      <c r="A54" s="194">
        <v>39</v>
      </c>
      <c r="B54" s="165" t="s">
        <v>55</v>
      </c>
      <c r="C54" s="166">
        <v>273200000095</v>
      </c>
      <c r="D54" s="167" t="s">
        <v>56</v>
      </c>
      <c r="E54" s="33">
        <f t="shared" si="0"/>
        <v>222</v>
      </c>
      <c r="F54" s="34">
        <v>222</v>
      </c>
      <c r="G54" s="35">
        <v>0</v>
      </c>
      <c r="H54" s="33">
        <f t="shared" si="1"/>
        <v>226</v>
      </c>
      <c r="I54" s="34">
        <v>226</v>
      </c>
      <c r="J54" s="34">
        <v>0</v>
      </c>
      <c r="K54" s="94">
        <f t="shared" si="2"/>
        <v>4</v>
      </c>
      <c r="L54" s="163">
        <f t="shared" si="3"/>
        <v>1.8018018018018018E-2</v>
      </c>
      <c r="M54" s="94"/>
      <c r="N54" s="99"/>
      <c r="O54" s="104">
        <f t="shared" si="4"/>
        <v>4</v>
      </c>
      <c r="P54" s="183">
        <f t="shared" si="5"/>
        <v>1.8018018018018018E-2</v>
      </c>
      <c r="Q54" s="129"/>
      <c r="R54" s="10"/>
    </row>
    <row r="55" spans="1:18" ht="30.95" customHeight="1" x14ac:dyDescent="0.25">
      <c r="A55" s="36">
        <v>40</v>
      </c>
      <c r="B55" s="165" t="s">
        <v>55</v>
      </c>
      <c r="C55" s="166">
        <v>273200000150</v>
      </c>
      <c r="D55" s="167" t="s">
        <v>57</v>
      </c>
      <c r="E55" s="33">
        <f t="shared" si="0"/>
        <v>270</v>
      </c>
      <c r="F55" s="34">
        <v>270</v>
      </c>
      <c r="G55" s="35">
        <v>0</v>
      </c>
      <c r="H55" s="33">
        <f t="shared" si="1"/>
        <v>279</v>
      </c>
      <c r="I55" s="34">
        <v>279</v>
      </c>
      <c r="J55" s="34">
        <v>0</v>
      </c>
      <c r="K55" s="94">
        <f t="shared" si="2"/>
        <v>9</v>
      </c>
      <c r="L55" s="163">
        <f t="shared" si="3"/>
        <v>3.3333333333333333E-2</v>
      </c>
      <c r="M55" s="94"/>
      <c r="N55" s="99"/>
      <c r="O55" s="104">
        <f t="shared" si="4"/>
        <v>9</v>
      </c>
      <c r="P55" s="184">
        <f t="shared" si="5"/>
        <v>3.3333333333333333E-2</v>
      </c>
      <c r="Q55" s="129"/>
      <c r="R55" s="10"/>
    </row>
    <row r="56" spans="1:18" ht="30.95" customHeight="1" x14ac:dyDescent="0.25">
      <c r="A56" s="194">
        <v>41</v>
      </c>
      <c r="B56" s="40" t="s">
        <v>55</v>
      </c>
      <c r="C56" s="37">
        <v>273200000354</v>
      </c>
      <c r="D56" s="38" t="s">
        <v>44</v>
      </c>
      <c r="E56" s="33">
        <f t="shared" si="0"/>
        <v>626</v>
      </c>
      <c r="F56" s="34">
        <v>626</v>
      </c>
      <c r="G56" s="35">
        <v>0</v>
      </c>
      <c r="H56" s="33">
        <f t="shared" si="1"/>
        <v>607</v>
      </c>
      <c r="I56" s="34">
        <v>607</v>
      </c>
      <c r="J56" s="34">
        <v>0</v>
      </c>
      <c r="K56" s="94">
        <f t="shared" si="2"/>
        <v>-19</v>
      </c>
      <c r="L56" s="142">
        <f t="shared" si="3"/>
        <v>-3.035143769968051E-2</v>
      </c>
      <c r="M56" s="94"/>
      <c r="N56" s="196"/>
      <c r="O56" s="104">
        <f t="shared" si="4"/>
        <v>-19</v>
      </c>
      <c r="P56" s="46">
        <f t="shared" si="5"/>
        <v>-3.035143769968051E-2</v>
      </c>
      <c r="Q56" s="129"/>
      <c r="R56" s="10"/>
    </row>
    <row r="57" spans="1:18" ht="30.95" customHeight="1" x14ac:dyDescent="0.25">
      <c r="A57" s="36">
        <v>42</v>
      </c>
      <c r="B57" s="165" t="s">
        <v>58</v>
      </c>
      <c r="C57" s="166">
        <v>173217000035</v>
      </c>
      <c r="D57" s="167" t="s">
        <v>59</v>
      </c>
      <c r="E57" s="33">
        <f t="shared" si="0"/>
        <v>1317</v>
      </c>
      <c r="F57" s="34">
        <v>1317</v>
      </c>
      <c r="G57" s="35">
        <v>0</v>
      </c>
      <c r="H57" s="33">
        <f t="shared" si="1"/>
        <v>1332</v>
      </c>
      <c r="I57" s="34">
        <v>1332</v>
      </c>
      <c r="J57" s="34">
        <v>0</v>
      </c>
      <c r="K57" s="94">
        <f t="shared" si="2"/>
        <v>15</v>
      </c>
      <c r="L57" s="163">
        <f t="shared" si="3"/>
        <v>1.1389521640091117E-2</v>
      </c>
      <c r="M57" s="94"/>
      <c r="N57" s="99"/>
      <c r="O57" s="104">
        <f t="shared" si="4"/>
        <v>15</v>
      </c>
      <c r="P57" s="183">
        <f t="shared" si="5"/>
        <v>1.1389521640091117E-2</v>
      </c>
      <c r="Q57" s="129"/>
      <c r="R57" s="10"/>
    </row>
    <row r="58" spans="1:18" ht="30.95" customHeight="1" x14ac:dyDescent="0.25">
      <c r="A58" s="194">
        <v>43</v>
      </c>
      <c r="B58" s="165" t="s">
        <v>58</v>
      </c>
      <c r="C58" s="166">
        <v>273217000072</v>
      </c>
      <c r="D58" s="167" t="s">
        <v>60</v>
      </c>
      <c r="E58" s="33">
        <f t="shared" si="0"/>
        <v>432</v>
      </c>
      <c r="F58" s="34">
        <v>432</v>
      </c>
      <c r="G58" s="35">
        <v>0</v>
      </c>
      <c r="H58" s="33">
        <f t="shared" si="1"/>
        <v>444</v>
      </c>
      <c r="I58" s="34">
        <v>444</v>
      </c>
      <c r="J58" s="34">
        <v>0</v>
      </c>
      <c r="K58" s="94">
        <f t="shared" si="2"/>
        <v>12</v>
      </c>
      <c r="L58" s="163">
        <f t="shared" si="3"/>
        <v>2.7777777777777776E-2</v>
      </c>
      <c r="M58" s="94"/>
      <c r="N58" s="99"/>
      <c r="O58" s="104">
        <f t="shared" si="4"/>
        <v>12</v>
      </c>
      <c r="P58" s="184">
        <f t="shared" si="5"/>
        <v>2.7777777777777776E-2</v>
      </c>
      <c r="Q58" s="129"/>
      <c r="R58" s="10"/>
    </row>
    <row r="59" spans="1:18" ht="30.95" customHeight="1" x14ac:dyDescent="0.25">
      <c r="A59" s="36">
        <v>44</v>
      </c>
      <c r="B59" s="165" t="s">
        <v>58</v>
      </c>
      <c r="C59" s="166">
        <v>273217000234</v>
      </c>
      <c r="D59" s="167" t="s">
        <v>61</v>
      </c>
      <c r="E59" s="33">
        <f t="shared" si="0"/>
        <v>279</v>
      </c>
      <c r="F59" s="34">
        <v>279</v>
      </c>
      <c r="G59" s="35">
        <v>0</v>
      </c>
      <c r="H59" s="33">
        <f t="shared" si="1"/>
        <v>280</v>
      </c>
      <c r="I59" s="34">
        <v>280</v>
      </c>
      <c r="J59" s="34">
        <v>0</v>
      </c>
      <c r="K59" s="94">
        <f t="shared" si="2"/>
        <v>1</v>
      </c>
      <c r="L59" s="163">
        <f t="shared" si="3"/>
        <v>3.5842293906810036E-3</v>
      </c>
      <c r="M59" s="94"/>
      <c r="N59" s="99"/>
      <c r="O59" s="104">
        <f t="shared" si="4"/>
        <v>1</v>
      </c>
      <c r="P59" s="183">
        <f t="shared" si="5"/>
        <v>3.5842293906810036E-3</v>
      </c>
      <c r="Q59" s="129"/>
      <c r="R59" s="10"/>
    </row>
    <row r="60" spans="1:18" ht="30.95" customHeight="1" x14ac:dyDescent="0.25">
      <c r="A60" s="194">
        <v>45</v>
      </c>
      <c r="B60" s="41" t="s">
        <v>58</v>
      </c>
      <c r="C60" s="138">
        <v>273217000293</v>
      </c>
      <c r="D60" s="139" t="s">
        <v>62</v>
      </c>
      <c r="E60" s="33">
        <f t="shared" si="0"/>
        <v>251</v>
      </c>
      <c r="F60" s="34">
        <v>251</v>
      </c>
      <c r="G60" s="35">
        <v>0</v>
      </c>
      <c r="H60" s="33">
        <f t="shared" si="1"/>
        <v>237</v>
      </c>
      <c r="I60" s="34">
        <v>237</v>
      </c>
      <c r="J60" s="34">
        <v>0</v>
      </c>
      <c r="K60" s="94">
        <f t="shared" si="2"/>
        <v>-14</v>
      </c>
      <c r="L60" s="136">
        <f t="shared" si="3"/>
        <v>-5.5776892430278883E-2</v>
      </c>
      <c r="M60" s="94"/>
      <c r="N60" s="196"/>
      <c r="O60" s="104">
        <f t="shared" si="4"/>
        <v>-14</v>
      </c>
      <c r="P60" s="42">
        <f t="shared" si="5"/>
        <v>-5.5776892430278883E-2</v>
      </c>
      <c r="Q60" s="129"/>
      <c r="R60" s="10"/>
    </row>
    <row r="61" spans="1:18" ht="30.95" customHeight="1" x14ac:dyDescent="0.25">
      <c r="A61" s="36">
        <v>46</v>
      </c>
      <c r="B61" s="165" t="s">
        <v>58</v>
      </c>
      <c r="C61" s="166">
        <v>273217000315</v>
      </c>
      <c r="D61" s="167" t="s">
        <v>63</v>
      </c>
      <c r="E61" s="33">
        <f t="shared" si="0"/>
        <v>516</v>
      </c>
      <c r="F61" s="34">
        <v>516</v>
      </c>
      <c r="G61" s="35">
        <v>0</v>
      </c>
      <c r="H61" s="33">
        <f t="shared" si="1"/>
        <v>536</v>
      </c>
      <c r="I61" s="34">
        <v>536</v>
      </c>
      <c r="J61" s="34">
        <v>0</v>
      </c>
      <c r="K61" s="94">
        <f t="shared" si="2"/>
        <v>20</v>
      </c>
      <c r="L61" s="163">
        <f t="shared" si="3"/>
        <v>3.875968992248062E-2</v>
      </c>
      <c r="M61" s="94"/>
      <c r="N61" s="99"/>
      <c r="O61" s="104">
        <f t="shared" si="4"/>
        <v>20</v>
      </c>
      <c r="P61" s="183">
        <f t="shared" si="5"/>
        <v>3.875968992248062E-2</v>
      </c>
      <c r="Q61" s="129"/>
      <c r="R61" s="10"/>
    </row>
    <row r="62" spans="1:18" ht="30.95" customHeight="1" x14ac:dyDescent="0.25">
      <c r="A62" s="194">
        <v>47</v>
      </c>
      <c r="B62" s="165" t="s">
        <v>58</v>
      </c>
      <c r="C62" s="166">
        <v>273217000455</v>
      </c>
      <c r="D62" s="167" t="s">
        <v>64</v>
      </c>
      <c r="E62" s="33">
        <f t="shared" si="0"/>
        <v>590</v>
      </c>
      <c r="F62" s="34">
        <v>590</v>
      </c>
      <c r="G62" s="35">
        <v>0</v>
      </c>
      <c r="H62" s="33">
        <f t="shared" si="1"/>
        <v>591</v>
      </c>
      <c r="I62" s="34">
        <v>591</v>
      </c>
      <c r="J62" s="34">
        <v>0</v>
      </c>
      <c r="K62" s="94">
        <f t="shared" si="2"/>
        <v>1</v>
      </c>
      <c r="L62" s="163">
        <f t="shared" si="3"/>
        <v>1.6949152542372881E-3</v>
      </c>
      <c r="M62" s="94"/>
      <c r="N62" s="99"/>
      <c r="O62" s="104">
        <f t="shared" si="4"/>
        <v>1</v>
      </c>
      <c r="P62" s="183">
        <f t="shared" si="5"/>
        <v>1.6949152542372881E-3</v>
      </c>
      <c r="Q62" s="129"/>
      <c r="R62" s="10"/>
    </row>
    <row r="63" spans="1:18" ht="30.95" customHeight="1" x14ac:dyDescent="0.25">
      <c r="A63" s="36">
        <v>48</v>
      </c>
      <c r="B63" s="40" t="s">
        <v>58</v>
      </c>
      <c r="C63" s="37">
        <v>273217000692</v>
      </c>
      <c r="D63" s="38" t="s">
        <v>65</v>
      </c>
      <c r="E63" s="33">
        <f t="shared" si="0"/>
        <v>478</v>
      </c>
      <c r="F63" s="34">
        <v>478</v>
      </c>
      <c r="G63" s="35">
        <v>0</v>
      </c>
      <c r="H63" s="33">
        <f t="shared" si="1"/>
        <v>469</v>
      </c>
      <c r="I63" s="34">
        <v>469</v>
      </c>
      <c r="J63" s="34">
        <v>0</v>
      </c>
      <c r="K63" s="94">
        <f t="shared" si="2"/>
        <v>-9</v>
      </c>
      <c r="L63" s="142">
        <f t="shared" si="3"/>
        <v>-1.8828451882845189E-2</v>
      </c>
      <c r="M63" s="94"/>
      <c r="N63" s="196"/>
      <c r="O63" s="104">
        <f t="shared" si="4"/>
        <v>-9</v>
      </c>
      <c r="P63" s="39">
        <f t="shared" si="5"/>
        <v>-1.8828451882845189E-2</v>
      </c>
      <c r="Q63" s="129"/>
      <c r="R63" s="10"/>
    </row>
    <row r="64" spans="1:18" ht="30.95" customHeight="1" x14ac:dyDescent="0.25">
      <c r="A64" s="194">
        <v>49</v>
      </c>
      <c r="B64" s="165" t="s">
        <v>58</v>
      </c>
      <c r="C64" s="166">
        <v>273217000927</v>
      </c>
      <c r="D64" s="167" t="s">
        <v>66</v>
      </c>
      <c r="E64" s="33">
        <f t="shared" si="0"/>
        <v>365</v>
      </c>
      <c r="F64" s="34">
        <v>365</v>
      </c>
      <c r="G64" s="35">
        <v>0</v>
      </c>
      <c r="H64" s="33">
        <f t="shared" si="1"/>
        <v>382</v>
      </c>
      <c r="I64" s="34">
        <v>382</v>
      </c>
      <c r="J64" s="34">
        <v>0</v>
      </c>
      <c r="K64" s="94">
        <f t="shared" si="2"/>
        <v>17</v>
      </c>
      <c r="L64" s="163">
        <f t="shared" si="3"/>
        <v>4.6575342465753428E-2</v>
      </c>
      <c r="M64" s="94"/>
      <c r="N64" s="99"/>
      <c r="O64" s="104">
        <f t="shared" si="4"/>
        <v>17</v>
      </c>
      <c r="P64" s="183">
        <f t="shared" si="5"/>
        <v>4.6575342465753428E-2</v>
      </c>
      <c r="Q64" s="129"/>
      <c r="R64" s="10"/>
    </row>
    <row r="65" spans="1:18" ht="30.95" customHeight="1" x14ac:dyDescent="0.25">
      <c r="A65" s="36">
        <v>50</v>
      </c>
      <c r="B65" s="165" t="s">
        <v>58</v>
      </c>
      <c r="C65" s="166">
        <v>273217001001</v>
      </c>
      <c r="D65" s="167" t="s">
        <v>67</v>
      </c>
      <c r="E65" s="33">
        <f t="shared" si="0"/>
        <v>424</v>
      </c>
      <c r="F65" s="34">
        <v>424</v>
      </c>
      <c r="G65" s="35">
        <v>0</v>
      </c>
      <c r="H65" s="33">
        <f t="shared" si="1"/>
        <v>435</v>
      </c>
      <c r="I65" s="34">
        <v>435</v>
      </c>
      <c r="J65" s="34">
        <v>0</v>
      </c>
      <c r="K65" s="94">
        <f t="shared" si="2"/>
        <v>11</v>
      </c>
      <c r="L65" s="163">
        <f t="shared" si="3"/>
        <v>2.5943396226415096E-2</v>
      </c>
      <c r="M65" s="94"/>
      <c r="N65" s="99"/>
      <c r="O65" s="104">
        <f t="shared" si="4"/>
        <v>11</v>
      </c>
      <c r="P65" s="183">
        <f t="shared" si="5"/>
        <v>2.5943396226415096E-2</v>
      </c>
      <c r="Q65" s="129"/>
      <c r="R65" s="10"/>
    </row>
    <row r="66" spans="1:18" ht="30.95" customHeight="1" x14ac:dyDescent="0.25">
      <c r="A66" s="194">
        <v>51</v>
      </c>
      <c r="B66" s="165" t="s">
        <v>58</v>
      </c>
      <c r="C66" s="166">
        <v>273217001044</v>
      </c>
      <c r="D66" s="167" t="s">
        <v>68</v>
      </c>
      <c r="E66" s="33">
        <f t="shared" si="0"/>
        <v>435</v>
      </c>
      <c r="F66" s="34">
        <v>435</v>
      </c>
      <c r="G66" s="35">
        <v>0</v>
      </c>
      <c r="H66" s="33">
        <f t="shared" si="1"/>
        <v>466</v>
      </c>
      <c r="I66" s="34">
        <v>466</v>
      </c>
      <c r="J66" s="34">
        <v>0</v>
      </c>
      <c r="K66" s="94">
        <f t="shared" si="2"/>
        <v>31</v>
      </c>
      <c r="L66" s="163">
        <f t="shared" si="3"/>
        <v>7.1264367816091953E-2</v>
      </c>
      <c r="M66" s="94"/>
      <c r="N66" s="99"/>
      <c r="O66" s="104">
        <f t="shared" si="4"/>
        <v>31</v>
      </c>
      <c r="P66" s="183">
        <f t="shared" si="5"/>
        <v>7.1264367816091953E-2</v>
      </c>
      <c r="Q66" s="129"/>
      <c r="R66" s="10"/>
    </row>
    <row r="67" spans="1:18" ht="30.95" customHeight="1" x14ac:dyDescent="0.25">
      <c r="A67" s="36">
        <v>52</v>
      </c>
      <c r="B67" s="165" t="s">
        <v>58</v>
      </c>
      <c r="C67" s="166">
        <v>273217001061</v>
      </c>
      <c r="D67" s="167" t="s">
        <v>69</v>
      </c>
      <c r="E67" s="33">
        <f t="shared" si="0"/>
        <v>415</v>
      </c>
      <c r="F67" s="34">
        <v>415</v>
      </c>
      <c r="G67" s="35">
        <v>0</v>
      </c>
      <c r="H67" s="33">
        <f t="shared" si="1"/>
        <v>426</v>
      </c>
      <c r="I67" s="34">
        <v>426</v>
      </c>
      <c r="J67" s="34">
        <v>0</v>
      </c>
      <c r="K67" s="94">
        <f t="shared" si="2"/>
        <v>11</v>
      </c>
      <c r="L67" s="163">
        <f t="shared" si="3"/>
        <v>2.6506024096385541E-2</v>
      </c>
      <c r="M67" s="94"/>
      <c r="N67" s="99"/>
      <c r="O67" s="104">
        <f t="shared" si="4"/>
        <v>11</v>
      </c>
      <c r="P67" s="183">
        <f t="shared" si="5"/>
        <v>2.6506024096385541E-2</v>
      </c>
      <c r="Q67" s="129"/>
      <c r="R67" s="10"/>
    </row>
    <row r="68" spans="1:18" ht="30.95" customHeight="1" x14ac:dyDescent="0.25">
      <c r="A68" s="194">
        <v>53</v>
      </c>
      <c r="B68" s="165" t="s">
        <v>70</v>
      </c>
      <c r="C68" s="166">
        <v>173226000056</v>
      </c>
      <c r="D68" s="167" t="s">
        <v>71</v>
      </c>
      <c r="E68" s="33">
        <f t="shared" si="0"/>
        <v>731</v>
      </c>
      <c r="F68" s="34">
        <v>675</v>
      </c>
      <c r="G68" s="35">
        <v>56</v>
      </c>
      <c r="H68" s="33">
        <f t="shared" si="1"/>
        <v>767</v>
      </c>
      <c r="I68" s="34">
        <v>689</v>
      </c>
      <c r="J68" s="34">
        <v>78</v>
      </c>
      <c r="K68" s="94">
        <f t="shared" si="2"/>
        <v>14</v>
      </c>
      <c r="L68" s="163">
        <f t="shared" si="3"/>
        <v>2.074074074074074E-2</v>
      </c>
      <c r="M68" s="94">
        <f>+J68-G68</f>
        <v>22</v>
      </c>
      <c r="N68" s="163">
        <f>+M68/G68</f>
        <v>0.39285714285714285</v>
      </c>
      <c r="O68" s="104">
        <f t="shared" si="4"/>
        <v>36</v>
      </c>
      <c r="P68" s="183">
        <f t="shared" si="5"/>
        <v>4.9247606019151846E-2</v>
      </c>
      <c r="Q68" s="129"/>
      <c r="R68" s="10"/>
    </row>
    <row r="69" spans="1:18" ht="30.95" customHeight="1" x14ac:dyDescent="0.25">
      <c r="A69" s="36">
        <v>54</v>
      </c>
      <c r="B69" s="43" t="s">
        <v>70</v>
      </c>
      <c r="C69" s="44">
        <v>273226001049</v>
      </c>
      <c r="D69" s="45" t="s">
        <v>72</v>
      </c>
      <c r="E69" s="33">
        <f t="shared" si="0"/>
        <v>182</v>
      </c>
      <c r="F69" s="34">
        <v>182</v>
      </c>
      <c r="G69" s="35">
        <v>0</v>
      </c>
      <c r="H69" s="33">
        <f t="shared" si="1"/>
        <v>176</v>
      </c>
      <c r="I69" s="34">
        <v>176</v>
      </c>
      <c r="J69" s="34">
        <v>0</v>
      </c>
      <c r="K69" s="94">
        <f t="shared" si="2"/>
        <v>-6</v>
      </c>
      <c r="L69" s="140">
        <f t="shared" si="3"/>
        <v>-3.2967032967032968E-2</v>
      </c>
      <c r="M69" s="94"/>
      <c r="N69" s="196"/>
      <c r="O69" s="104">
        <f t="shared" si="4"/>
        <v>-6</v>
      </c>
      <c r="P69" s="193">
        <f t="shared" si="5"/>
        <v>-3.2967032967032968E-2</v>
      </c>
      <c r="Q69" s="129"/>
      <c r="R69" s="10"/>
    </row>
    <row r="70" spans="1:18" ht="30.95" customHeight="1" x14ac:dyDescent="0.25">
      <c r="A70" s="194">
        <v>55</v>
      </c>
      <c r="B70" s="40" t="s">
        <v>70</v>
      </c>
      <c r="C70" s="37">
        <v>273226001171</v>
      </c>
      <c r="D70" s="38" t="s">
        <v>73</v>
      </c>
      <c r="E70" s="33">
        <f t="shared" si="0"/>
        <v>595</v>
      </c>
      <c r="F70" s="34">
        <v>571</v>
      </c>
      <c r="G70" s="35">
        <v>24</v>
      </c>
      <c r="H70" s="33">
        <f t="shared" si="1"/>
        <v>605</v>
      </c>
      <c r="I70" s="34">
        <v>560</v>
      </c>
      <c r="J70" s="34">
        <v>45</v>
      </c>
      <c r="K70" s="94">
        <f t="shared" si="2"/>
        <v>-11</v>
      </c>
      <c r="L70" s="142">
        <f t="shared" si="3"/>
        <v>-1.9264448336252189E-2</v>
      </c>
      <c r="M70" s="94">
        <f>+J70-G70</f>
        <v>21</v>
      </c>
      <c r="N70" s="163">
        <f>+M70/G70</f>
        <v>0.875</v>
      </c>
      <c r="O70" s="104">
        <f t="shared" si="4"/>
        <v>10</v>
      </c>
      <c r="P70" s="184">
        <f t="shared" si="5"/>
        <v>1.680672268907563E-2</v>
      </c>
      <c r="Q70" s="129"/>
      <c r="R70" s="10"/>
    </row>
    <row r="71" spans="1:18" ht="30.95" customHeight="1" x14ac:dyDescent="0.25">
      <c r="A71" s="36">
        <v>56</v>
      </c>
      <c r="B71" s="165" t="s">
        <v>70</v>
      </c>
      <c r="C71" s="166">
        <v>273226001421</v>
      </c>
      <c r="D71" s="167" t="s">
        <v>74</v>
      </c>
      <c r="E71" s="33">
        <f t="shared" si="0"/>
        <v>288</v>
      </c>
      <c r="F71" s="34">
        <v>288</v>
      </c>
      <c r="G71" s="35">
        <v>0</v>
      </c>
      <c r="H71" s="33">
        <f t="shared" si="1"/>
        <v>308</v>
      </c>
      <c r="I71" s="34">
        <v>308</v>
      </c>
      <c r="J71" s="34">
        <v>0</v>
      </c>
      <c r="K71" s="94">
        <f t="shared" si="2"/>
        <v>20</v>
      </c>
      <c r="L71" s="163">
        <f t="shared" si="3"/>
        <v>6.9444444444444448E-2</v>
      </c>
      <c r="M71" s="94"/>
      <c r="N71" s="99"/>
      <c r="O71" s="104">
        <f t="shared" si="4"/>
        <v>20</v>
      </c>
      <c r="P71" s="183">
        <f t="shared" si="5"/>
        <v>6.9444444444444448E-2</v>
      </c>
      <c r="Q71" s="129"/>
      <c r="R71" s="10"/>
    </row>
    <row r="72" spans="1:18" ht="30.95" customHeight="1" x14ac:dyDescent="0.25">
      <c r="A72" s="194">
        <v>57</v>
      </c>
      <c r="B72" s="43" t="s">
        <v>75</v>
      </c>
      <c r="C72" s="44">
        <v>173236000020</v>
      </c>
      <c r="D72" s="45" t="s">
        <v>76</v>
      </c>
      <c r="E72" s="33">
        <f t="shared" si="0"/>
        <v>799</v>
      </c>
      <c r="F72" s="34">
        <v>730</v>
      </c>
      <c r="G72" s="35">
        <v>69</v>
      </c>
      <c r="H72" s="33">
        <f t="shared" si="1"/>
        <v>788</v>
      </c>
      <c r="I72" s="34">
        <v>697</v>
      </c>
      <c r="J72" s="34">
        <v>91</v>
      </c>
      <c r="K72" s="94">
        <f t="shared" si="2"/>
        <v>-33</v>
      </c>
      <c r="L72" s="140">
        <f t="shared" si="3"/>
        <v>-4.5205479452054796E-2</v>
      </c>
      <c r="M72" s="94">
        <f>+J72-G72</f>
        <v>22</v>
      </c>
      <c r="N72" s="163">
        <f>+M72/G72</f>
        <v>0.3188405797101449</v>
      </c>
      <c r="O72" s="104">
        <f t="shared" si="4"/>
        <v>-11</v>
      </c>
      <c r="P72" s="39">
        <f t="shared" si="5"/>
        <v>-1.3767209011264081E-2</v>
      </c>
      <c r="Q72" s="129"/>
      <c r="R72" s="10"/>
    </row>
    <row r="73" spans="1:18" ht="30.95" customHeight="1" x14ac:dyDescent="0.25">
      <c r="A73" s="36">
        <v>58</v>
      </c>
      <c r="B73" s="165" t="s">
        <v>75</v>
      </c>
      <c r="C73" s="166">
        <v>273236000041</v>
      </c>
      <c r="D73" s="167" t="s">
        <v>28</v>
      </c>
      <c r="E73" s="33">
        <f t="shared" si="0"/>
        <v>223</v>
      </c>
      <c r="F73" s="34">
        <v>223</v>
      </c>
      <c r="G73" s="35">
        <v>0</v>
      </c>
      <c r="H73" s="33">
        <f t="shared" si="1"/>
        <v>262</v>
      </c>
      <c r="I73" s="34">
        <v>253</v>
      </c>
      <c r="J73" s="34">
        <v>9</v>
      </c>
      <c r="K73" s="94">
        <f t="shared" si="2"/>
        <v>30</v>
      </c>
      <c r="L73" s="163">
        <f t="shared" si="3"/>
        <v>0.13452914798206278</v>
      </c>
      <c r="M73" s="94">
        <f>+J73-G73</f>
        <v>9</v>
      </c>
      <c r="N73" s="99"/>
      <c r="O73" s="104">
        <f t="shared" si="4"/>
        <v>39</v>
      </c>
      <c r="P73" s="183">
        <f t="shared" si="5"/>
        <v>0.17488789237668162</v>
      </c>
      <c r="Q73" s="129"/>
      <c r="R73" s="10"/>
    </row>
    <row r="74" spans="1:18" ht="30.95" customHeight="1" x14ac:dyDescent="0.25">
      <c r="A74" s="194">
        <v>59</v>
      </c>
      <c r="B74" s="165" t="s">
        <v>75</v>
      </c>
      <c r="C74" s="166">
        <v>273236000172</v>
      </c>
      <c r="D74" s="167" t="s">
        <v>77</v>
      </c>
      <c r="E74" s="33">
        <f t="shared" si="0"/>
        <v>283</v>
      </c>
      <c r="F74" s="34">
        <v>283</v>
      </c>
      <c r="G74" s="35">
        <v>0</v>
      </c>
      <c r="H74" s="33">
        <f t="shared" si="1"/>
        <v>301</v>
      </c>
      <c r="I74" s="34">
        <v>301</v>
      </c>
      <c r="J74" s="34">
        <v>0</v>
      </c>
      <c r="K74" s="94">
        <f t="shared" si="2"/>
        <v>18</v>
      </c>
      <c r="L74" s="163">
        <f t="shared" si="3"/>
        <v>6.3604240282685506E-2</v>
      </c>
      <c r="M74" s="94"/>
      <c r="N74" s="99"/>
      <c r="O74" s="104">
        <f t="shared" si="4"/>
        <v>18</v>
      </c>
      <c r="P74" s="183">
        <f t="shared" si="5"/>
        <v>6.3604240282685506E-2</v>
      </c>
      <c r="Q74" s="129"/>
      <c r="R74" s="10"/>
    </row>
    <row r="75" spans="1:18" ht="30.95" customHeight="1" x14ac:dyDescent="0.25">
      <c r="A75" s="36">
        <v>60</v>
      </c>
      <c r="B75" s="165" t="s">
        <v>75</v>
      </c>
      <c r="C75" s="166">
        <v>273236000288</v>
      </c>
      <c r="D75" s="167" t="s">
        <v>78</v>
      </c>
      <c r="E75" s="33">
        <f t="shared" si="0"/>
        <v>254</v>
      </c>
      <c r="F75" s="34">
        <v>254</v>
      </c>
      <c r="G75" s="35">
        <v>0</v>
      </c>
      <c r="H75" s="33">
        <f t="shared" si="1"/>
        <v>269</v>
      </c>
      <c r="I75" s="34">
        <v>269</v>
      </c>
      <c r="J75" s="34">
        <v>0</v>
      </c>
      <c r="K75" s="94">
        <f t="shared" si="2"/>
        <v>15</v>
      </c>
      <c r="L75" s="163">
        <f t="shared" si="3"/>
        <v>5.905511811023622E-2</v>
      </c>
      <c r="M75" s="94"/>
      <c r="N75" s="99"/>
      <c r="O75" s="104">
        <f t="shared" si="4"/>
        <v>15</v>
      </c>
      <c r="P75" s="183">
        <f t="shared" si="5"/>
        <v>5.905511811023622E-2</v>
      </c>
      <c r="Q75" s="129"/>
      <c r="R75" s="10"/>
    </row>
    <row r="76" spans="1:18" ht="30.95" customHeight="1" x14ac:dyDescent="0.25">
      <c r="A76" s="194">
        <v>61</v>
      </c>
      <c r="B76" s="165" t="s">
        <v>79</v>
      </c>
      <c r="C76" s="166">
        <v>173268000137</v>
      </c>
      <c r="D76" s="167" t="s">
        <v>80</v>
      </c>
      <c r="E76" s="33">
        <f t="shared" si="0"/>
        <v>2954</v>
      </c>
      <c r="F76" s="34">
        <v>2773</v>
      </c>
      <c r="G76" s="35">
        <v>181</v>
      </c>
      <c r="H76" s="33">
        <f t="shared" si="1"/>
        <v>2946</v>
      </c>
      <c r="I76" s="34">
        <v>2845</v>
      </c>
      <c r="J76" s="34">
        <v>101</v>
      </c>
      <c r="K76" s="94">
        <f t="shared" si="2"/>
        <v>72</v>
      </c>
      <c r="L76" s="163">
        <f t="shared" si="3"/>
        <v>2.5964659213847819E-2</v>
      </c>
      <c r="M76" s="94">
        <f>+J76-G76</f>
        <v>-80</v>
      </c>
      <c r="N76" s="136">
        <f>+M76/G76</f>
        <v>-0.44198895027624308</v>
      </c>
      <c r="O76" s="104">
        <f t="shared" si="4"/>
        <v>-8</v>
      </c>
      <c r="P76" s="182">
        <f t="shared" si="5"/>
        <v>-2.7081922816519972E-3</v>
      </c>
      <c r="Q76" s="129"/>
      <c r="R76" s="10"/>
    </row>
    <row r="77" spans="1:18" ht="30.95" customHeight="1" x14ac:dyDescent="0.25">
      <c r="A77" s="36">
        <v>62</v>
      </c>
      <c r="B77" s="165" t="s">
        <v>79</v>
      </c>
      <c r="C77" s="166">
        <v>173268000200</v>
      </c>
      <c r="D77" s="167" t="s">
        <v>81</v>
      </c>
      <c r="E77" s="33">
        <f t="shared" si="0"/>
        <v>2122</v>
      </c>
      <c r="F77" s="34">
        <v>2122</v>
      </c>
      <c r="G77" s="35">
        <v>0</v>
      </c>
      <c r="H77" s="33">
        <f t="shared" si="1"/>
        <v>2138</v>
      </c>
      <c r="I77" s="34">
        <v>2138</v>
      </c>
      <c r="J77" s="34">
        <v>0</v>
      </c>
      <c r="K77" s="94">
        <f t="shared" si="2"/>
        <v>16</v>
      </c>
      <c r="L77" s="163">
        <f t="shared" si="3"/>
        <v>7.540056550424128E-3</v>
      </c>
      <c r="M77" s="94"/>
      <c r="N77" s="99"/>
      <c r="O77" s="104">
        <f t="shared" si="4"/>
        <v>16</v>
      </c>
      <c r="P77" s="184">
        <f t="shared" si="5"/>
        <v>7.540056550424128E-3</v>
      </c>
      <c r="Q77" s="129"/>
      <c r="R77" s="10"/>
    </row>
    <row r="78" spans="1:18" ht="30.95" customHeight="1" x14ac:dyDescent="0.25">
      <c r="A78" s="194">
        <v>63</v>
      </c>
      <c r="B78" s="41" t="s">
        <v>79</v>
      </c>
      <c r="C78" s="138">
        <v>173268000218</v>
      </c>
      <c r="D78" s="139" t="s">
        <v>82</v>
      </c>
      <c r="E78" s="33">
        <f t="shared" si="0"/>
        <v>742</v>
      </c>
      <c r="F78" s="34">
        <v>742</v>
      </c>
      <c r="G78" s="35">
        <v>0</v>
      </c>
      <c r="H78" s="33">
        <f t="shared" si="1"/>
        <v>699</v>
      </c>
      <c r="I78" s="34">
        <v>699</v>
      </c>
      <c r="J78" s="34">
        <v>0</v>
      </c>
      <c r="K78" s="94">
        <f t="shared" si="2"/>
        <v>-43</v>
      </c>
      <c r="L78" s="136">
        <f t="shared" si="3"/>
        <v>-5.7951482479784364E-2</v>
      </c>
      <c r="M78" s="94"/>
      <c r="N78" s="196"/>
      <c r="O78" s="104">
        <f t="shared" si="4"/>
        <v>-43</v>
      </c>
      <c r="P78" s="42">
        <f t="shared" si="5"/>
        <v>-5.7951482479784364E-2</v>
      </c>
      <c r="Q78" s="129"/>
      <c r="R78" s="10"/>
    </row>
    <row r="79" spans="1:18" ht="30.95" customHeight="1" x14ac:dyDescent="0.25">
      <c r="A79" s="36">
        <v>64</v>
      </c>
      <c r="B79" s="165" t="s">
        <v>79</v>
      </c>
      <c r="C79" s="166">
        <v>173268001010</v>
      </c>
      <c r="D79" s="167" t="s">
        <v>83</v>
      </c>
      <c r="E79" s="33">
        <f t="shared" si="0"/>
        <v>1447</v>
      </c>
      <c r="F79" s="34">
        <v>1112</v>
      </c>
      <c r="G79" s="35">
        <v>335</v>
      </c>
      <c r="H79" s="33">
        <f t="shared" si="1"/>
        <v>1366</v>
      </c>
      <c r="I79" s="34">
        <v>1154</v>
      </c>
      <c r="J79" s="34">
        <v>212</v>
      </c>
      <c r="K79" s="94">
        <f t="shared" si="2"/>
        <v>42</v>
      </c>
      <c r="L79" s="163">
        <f t="shared" si="3"/>
        <v>3.7769784172661872E-2</v>
      </c>
      <c r="M79" s="94">
        <f>+J79-G79</f>
        <v>-123</v>
      </c>
      <c r="N79" s="136">
        <f>+M79/G79</f>
        <v>-0.36716417910447763</v>
      </c>
      <c r="O79" s="104">
        <f t="shared" si="4"/>
        <v>-81</v>
      </c>
      <c r="P79" s="42">
        <f t="shared" si="5"/>
        <v>-5.5977885279889429E-2</v>
      </c>
      <c r="Q79" s="129"/>
      <c r="R79" s="10"/>
    </row>
    <row r="80" spans="1:18" ht="30.95" customHeight="1" x14ac:dyDescent="0.25">
      <c r="A80" s="194">
        <v>65</v>
      </c>
      <c r="B80" s="43" t="s">
        <v>79</v>
      </c>
      <c r="C80" s="44">
        <v>173268001346</v>
      </c>
      <c r="D80" s="45" t="s">
        <v>84</v>
      </c>
      <c r="E80" s="33">
        <f t="shared" ref="E80:E143" si="6">+F80+G80</f>
        <v>741</v>
      </c>
      <c r="F80" s="34">
        <v>741</v>
      </c>
      <c r="G80" s="35">
        <v>0</v>
      </c>
      <c r="H80" s="33">
        <f t="shared" ref="H80:H143" si="7">+I80+J80</f>
        <v>708</v>
      </c>
      <c r="I80" s="34">
        <v>708</v>
      </c>
      <c r="J80" s="34">
        <v>0</v>
      </c>
      <c r="K80" s="94">
        <f t="shared" ref="K80:K143" si="8">+I80-F80</f>
        <v>-33</v>
      </c>
      <c r="L80" s="140">
        <f t="shared" ref="L80:L143" si="9">+K80/F80</f>
        <v>-4.4534412955465584E-2</v>
      </c>
      <c r="M80" s="94"/>
      <c r="N80" s="196"/>
      <c r="O80" s="104">
        <f t="shared" ref="O80:O143" si="10">+H80-E80</f>
        <v>-33</v>
      </c>
      <c r="P80" s="46">
        <f t="shared" ref="P80:P143" si="11">+O80/E80</f>
        <v>-4.4534412955465584E-2</v>
      </c>
      <c r="Q80" s="129"/>
      <c r="R80" s="10"/>
    </row>
    <row r="81" spans="1:18" ht="30.95" customHeight="1" x14ac:dyDescent="0.25">
      <c r="A81" s="36">
        <v>66</v>
      </c>
      <c r="B81" s="165" t="s">
        <v>79</v>
      </c>
      <c r="C81" s="166">
        <v>273268000336</v>
      </c>
      <c r="D81" s="167" t="s">
        <v>85</v>
      </c>
      <c r="E81" s="33">
        <f t="shared" si="6"/>
        <v>317</v>
      </c>
      <c r="F81" s="34">
        <v>317</v>
      </c>
      <c r="G81" s="35">
        <v>0</v>
      </c>
      <c r="H81" s="33">
        <f t="shared" si="7"/>
        <v>327</v>
      </c>
      <c r="I81" s="34">
        <v>327</v>
      </c>
      <c r="J81" s="34">
        <v>0</v>
      </c>
      <c r="K81" s="94">
        <f t="shared" si="8"/>
        <v>10</v>
      </c>
      <c r="L81" s="163">
        <f t="shared" si="9"/>
        <v>3.1545741324921134E-2</v>
      </c>
      <c r="M81" s="94"/>
      <c r="N81" s="99"/>
      <c r="O81" s="104">
        <f t="shared" si="10"/>
        <v>10</v>
      </c>
      <c r="P81" s="183">
        <f t="shared" si="11"/>
        <v>3.1545741324921134E-2</v>
      </c>
      <c r="Q81" s="129"/>
      <c r="R81" s="10"/>
    </row>
    <row r="82" spans="1:18" ht="30.95" customHeight="1" x14ac:dyDescent="0.25">
      <c r="A82" s="194">
        <v>67</v>
      </c>
      <c r="B82" s="40" t="s">
        <v>79</v>
      </c>
      <c r="C82" s="37">
        <v>273268000476</v>
      </c>
      <c r="D82" s="38" t="s">
        <v>86</v>
      </c>
      <c r="E82" s="33">
        <f t="shared" si="6"/>
        <v>416</v>
      </c>
      <c r="F82" s="34">
        <v>416</v>
      </c>
      <c r="G82" s="35">
        <v>0</v>
      </c>
      <c r="H82" s="33">
        <f t="shared" si="7"/>
        <v>404</v>
      </c>
      <c r="I82" s="34">
        <v>404</v>
      </c>
      <c r="J82" s="34">
        <v>0</v>
      </c>
      <c r="K82" s="94">
        <f t="shared" si="8"/>
        <v>-12</v>
      </c>
      <c r="L82" s="142">
        <f t="shared" si="9"/>
        <v>-2.8846153846153848E-2</v>
      </c>
      <c r="M82" s="94"/>
      <c r="N82" s="196"/>
      <c r="O82" s="104">
        <f t="shared" si="10"/>
        <v>-12</v>
      </c>
      <c r="P82" s="39">
        <f t="shared" si="11"/>
        <v>-2.8846153846153848E-2</v>
      </c>
      <c r="Q82" s="129"/>
      <c r="R82" s="10"/>
    </row>
    <row r="83" spans="1:18" ht="30.95" customHeight="1" x14ac:dyDescent="0.25">
      <c r="A83" s="36">
        <v>68</v>
      </c>
      <c r="B83" s="165" t="s">
        <v>79</v>
      </c>
      <c r="C83" s="166">
        <v>273268000506</v>
      </c>
      <c r="D83" s="167" t="s">
        <v>87</v>
      </c>
      <c r="E83" s="33">
        <f t="shared" si="6"/>
        <v>471</v>
      </c>
      <c r="F83" s="34">
        <v>471</v>
      </c>
      <c r="G83" s="35">
        <v>0</v>
      </c>
      <c r="H83" s="33">
        <f t="shared" si="7"/>
        <v>495</v>
      </c>
      <c r="I83" s="34">
        <v>495</v>
      </c>
      <c r="J83" s="34">
        <v>0</v>
      </c>
      <c r="K83" s="94">
        <f t="shared" si="8"/>
        <v>24</v>
      </c>
      <c r="L83" s="163">
        <f t="shared" si="9"/>
        <v>5.0955414012738856E-2</v>
      </c>
      <c r="M83" s="94"/>
      <c r="N83" s="99"/>
      <c r="O83" s="104">
        <f t="shared" si="10"/>
        <v>24</v>
      </c>
      <c r="P83" s="183">
        <f t="shared" si="11"/>
        <v>5.0955414012738856E-2</v>
      </c>
      <c r="Q83" s="129"/>
      <c r="R83" s="10"/>
    </row>
    <row r="84" spans="1:18" ht="30.95" customHeight="1" x14ac:dyDescent="0.25">
      <c r="A84" s="194">
        <v>69</v>
      </c>
      <c r="B84" s="165" t="s">
        <v>79</v>
      </c>
      <c r="C84" s="166">
        <v>273268001120</v>
      </c>
      <c r="D84" s="167" t="s">
        <v>88</v>
      </c>
      <c r="E84" s="33">
        <f t="shared" si="6"/>
        <v>1247</v>
      </c>
      <c r="F84" s="34">
        <v>1247</v>
      </c>
      <c r="G84" s="35">
        <v>0</v>
      </c>
      <c r="H84" s="33">
        <f t="shared" si="7"/>
        <v>1258</v>
      </c>
      <c r="I84" s="34">
        <v>1258</v>
      </c>
      <c r="J84" s="34">
        <v>0</v>
      </c>
      <c r="K84" s="94">
        <f t="shared" si="8"/>
        <v>11</v>
      </c>
      <c r="L84" s="163">
        <f t="shared" si="9"/>
        <v>8.8211708099438652E-3</v>
      </c>
      <c r="M84" s="94"/>
      <c r="N84" s="99"/>
      <c r="O84" s="104">
        <f t="shared" si="10"/>
        <v>11</v>
      </c>
      <c r="P84" s="183">
        <f t="shared" si="11"/>
        <v>8.8211708099438652E-3</v>
      </c>
      <c r="Q84" s="129"/>
      <c r="R84" s="10"/>
    </row>
    <row r="85" spans="1:18" ht="30.95" customHeight="1" x14ac:dyDescent="0.25">
      <c r="A85" s="36">
        <v>70</v>
      </c>
      <c r="B85" s="43" t="s">
        <v>89</v>
      </c>
      <c r="C85" s="44">
        <v>273270000262</v>
      </c>
      <c r="D85" s="45" t="s">
        <v>90</v>
      </c>
      <c r="E85" s="33">
        <f t="shared" si="6"/>
        <v>251</v>
      </c>
      <c r="F85" s="34">
        <v>251</v>
      </c>
      <c r="G85" s="35">
        <v>0</v>
      </c>
      <c r="H85" s="33">
        <f t="shared" si="7"/>
        <v>240</v>
      </c>
      <c r="I85" s="34">
        <v>240</v>
      </c>
      <c r="J85" s="34">
        <v>0</v>
      </c>
      <c r="K85" s="94">
        <f t="shared" si="8"/>
        <v>-11</v>
      </c>
      <c r="L85" s="140">
        <f t="shared" si="9"/>
        <v>-4.3824701195219126E-2</v>
      </c>
      <c r="M85" s="94"/>
      <c r="N85" s="196"/>
      <c r="O85" s="104">
        <f t="shared" si="10"/>
        <v>-11</v>
      </c>
      <c r="P85" s="46">
        <f t="shared" si="11"/>
        <v>-4.3824701195219126E-2</v>
      </c>
      <c r="Q85" s="129"/>
      <c r="R85" s="10"/>
    </row>
    <row r="86" spans="1:18" ht="30.95" customHeight="1" x14ac:dyDescent="0.25">
      <c r="A86" s="194">
        <v>71</v>
      </c>
      <c r="B86" s="165" t="s">
        <v>89</v>
      </c>
      <c r="C86" s="166">
        <v>273270000661</v>
      </c>
      <c r="D86" s="167" t="s">
        <v>91</v>
      </c>
      <c r="E86" s="33">
        <f t="shared" si="6"/>
        <v>1022</v>
      </c>
      <c r="F86" s="34">
        <v>1022</v>
      </c>
      <c r="G86" s="35">
        <v>0</v>
      </c>
      <c r="H86" s="33">
        <f t="shared" si="7"/>
        <v>1032</v>
      </c>
      <c r="I86" s="34">
        <v>1032</v>
      </c>
      <c r="J86" s="34">
        <v>0</v>
      </c>
      <c r="K86" s="94">
        <f t="shared" si="8"/>
        <v>10</v>
      </c>
      <c r="L86" s="163">
        <f t="shared" si="9"/>
        <v>9.7847358121330719E-3</v>
      </c>
      <c r="M86" s="94"/>
      <c r="N86" s="99"/>
      <c r="O86" s="104">
        <f t="shared" si="10"/>
        <v>10</v>
      </c>
      <c r="P86" s="184">
        <f t="shared" si="11"/>
        <v>9.7847358121330719E-3</v>
      </c>
      <c r="Q86" s="129"/>
      <c r="R86" s="10"/>
    </row>
    <row r="87" spans="1:18" ht="30.95" customHeight="1" x14ac:dyDescent="0.25">
      <c r="A87" s="36">
        <v>72</v>
      </c>
      <c r="B87" s="165" t="s">
        <v>89</v>
      </c>
      <c r="C87" s="166">
        <v>273270000726</v>
      </c>
      <c r="D87" s="167" t="s">
        <v>92</v>
      </c>
      <c r="E87" s="33">
        <f t="shared" si="6"/>
        <v>510</v>
      </c>
      <c r="F87" s="34">
        <v>510</v>
      </c>
      <c r="G87" s="35">
        <v>0</v>
      </c>
      <c r="H87" s="33">
        <f t="shared" si="7"/>
        <v>534</v>
      </c>
      <c r="I87" s="34">
        <v>534</v>
      </c>
      <c r="J87" s="34">
        <v>0</v>
      </c>
      <c r="K87" s="94">
        <f t="shared" si="8"/>
        <v>24</v>
      </c>
      <c r="L87" s="163">
        <f t="shared" si="9"/>
        <v>4.7058823529411764E-2</v>
      </c>
      <c r="M87" s="94"/>
      <c r="N87" s="99"/>
      <c r="O87" s="104">
        <f t="shared" si="10"/>
        <v>24</v>
      </c>
      <c r="P87" s="183">
        <f t="shared" si="11"/>
        <v>4.7058823529411764E-2</v>
      </c>
      <c r="Q87" s="129"/>
      <c r="R87" s="10"/>
    </row>
    <row r="88" spans="1:18" ht="30.95" customHeight="1" x14ac:dyDescent="0.25">
      <c r="A88" s="194">
        <v>73</v>
      </c>
      <c r="B88" s="165" t="s">
        <v>93</v>
      </c>
      <c r="C88" s="166">
        <v>173275000037</v>
      </c>
      <c r="D88" s="167" t="s">
        <v>94</v>
      </c>
      <c r="E88" s="33">
        <f t="shared" si="6"/>
        <v>611</v>
      </c>
      <c r="F88" s="34">
        <v>611</v>
      </c>
      <c r="G88" s="35">
        <v>0</v>
      </c>
      <c r="H88" s="33">
        <f t="shared" si="7"/>
        <v>664</v>
      </c>
      <c r="I88" s="34">
        <v>664</v>
      </c>
      <c r="J88" s="34">
        <v>0</v>
      </c>
      <c r="K88" s="94">
        <f t="shared" si="8"/>
        <v>53</v>
      </c>
      <c r="L88" s="163">
        <f t="shared" si="9"/>
        <v>8.6743044189852694E-2</v>
      </c>
      <c r="M88" s="94">
        <f>+J88-G88</f>
        <v>0</v>
      </c>
      <c r="N88" s="163">
        <v>0</v>
      </c>
      <c r="O88" s="104">
        <f t="shared" si="10"/>
        <v>53</v>
      </c>
      <c r="P88" s="183">
        <f t="shared" si="11"/>
        <v>8.6743044189852694E-2</v>
      </c>
      <c r="Q88" s="129"/>
      <c r="R88" s="10"/>
    </row>
    <row r="89" spans="1:18" ht="30.95" customHeight="1" x14ac:dyDescent="0.25">
      <c r="A89" s="36">
        <v>74</v>
      </c>
      <c r="B89" s="165" t="s">
        <v>93</v>
      </c>
      <c r="C89" s="166">
        <v>173275000118</v>
      </c>
      <c r="D89" s="167" t="s">
        <v>95</v>
      </c>
      <c r="E89" s="33">
        <f t="shared" si="6"/>
        <v>1190</v>
      </c>
      <c r="F89" s="34">
        <v>1055</v>
      </c>
      <c r="G89" s="35">
        <v>135</v>
      </c>
      <c r="H89" s="33">
        <f t="shared" si="7"/>
        <v>1278</v>
      </c>
      <c r="I89" s="34">
        <v>1169</v>
      </c>
      <c r="J89" s="34">
        <v>109</v>
      </c>
      <c r="K89" s="94">
        <f t="shared" si="8"/>
        <v>114</v>
      </c>
      <c r="L89" s="163">
        <f t="shared" si="9"/>
        <v>0.1080568720379147</v>
      </c>
      <c r="M89" s="94">
        <f>+J89-G89</f>
        <v>-26</v>
      </c>
      <c r="N89" s="140">
        <f>+M89/G89</f>
        <v>-0.19259259259259259</v>
      </c>
      <c r="O89" s="104">
        <f t="shared" si="10"/>
        <v>88</v>
      </c>
      <c r="P89" s="184">
        <f t="shared" si="11"/>
        <v>7.3949579831932774E-2</v>
      </c>
      <c r="Q89" s="129"/>
      <c r="R89" s="10"/>
    </row>
    <row r="90" spans="1:18" ht="30.95" customHeight="1" x14ac:dyDescent="0.25">
      <c r="A90" s="194">
        <v>75</v>
      </c>
      <c r="B90" s="165" t="s">
        <v>93</v>
      </c>
      <c r="C90" s="166">
        <v>173275000428</v>
      </c>
      <c r="D90" s="167" t="s">
        <v>96</v>
      </c>
      <c r="E90" s="33">
        <f t="shared" si="6"/>
        <v>1247</v>
      </c>
      <c r="F90" s="34">
        <v>1176</v>
      </c>
      <c r="G90" s="35">
        <v>71</v>
      </c>
      <c r="H90" s="33">
        <f t="shared" si="7"/>
        <v>1388</v>
      </c>
      <c r="I90" s="34">
        <v>1262</v>
      </c>
      <c r="J90" s="34">
        <v>126</v>
      </c>
      <c r="K90" s="94">
        <f t="shared" si="8"/>
        <v>86</v>
      </c>
      <c r="L90" s="163">
        <f t="shared" si="9"/>
        <v>7.312925170068027E-2</v>
      </c>
      <c r="M90" s="94">
        <f>+J90-G90</f>
        <v>55</v>
      </c>
      <c r="N90" s="163">
        <f>+M90/G90</f>
        <v>0.77464788732394363</v>
      </c>
      <c r="O90" s="104">
        <f t="shared" si="10"/>
        <v>141</v>
      </c>
      <c r="P90" s="184">
        <f t="shared" si="11"/>
        <v>0.11307137129109864</v>
      </c>
      <c r="Q90" s="129"/>
      <c r="R90" s="10"/>
    </row>
    <row r="91" spans="1:18" ht="30.95" customHeight="1" x14ac:dyDescent="0.25">
      <c r="A91" s="36">
        <v>76</v>
      </c>
      <c r="B91" s="165" t="s">
        <v>93</v>
      </c>
      <c r="C91" s="166">
        <v>273275000163</v>
      </c>
      <c r="D91" s="167" t="s">
        <v>97</v>
      </c>
      <c r="E91" s="33">
        <f t="shared" si="6"/>
        <v>478</v>
      </c>
      <c r="F91" s="34">
        <v>464</v>
      </c>
      <c r="G91" s="35">
        <v>14</v>
      </c>
      <c r="H91" s="33">
        <f t="shared" si="7"/>
        <v>502</v>
      </c>
      <c r="I91" s="34">
        <v>477</v>
      </c>
      <c r="J91" s="34">
        <v>25</v>
      </c>
      <c r="K91" s="94">
        <f t="shared" si="8"/>
        <v>13</v>
      </c>
      <c r="L91" s="163">
        <f t="shared" si="9"/>
        <v>2.8017241379310345E-2</v>
      </c>
      <c r="M91" s="94">
        <f>+J91-G91</f>
        <v>11</v>
      </c>
      <c r="N91" s="163">
        <f>+M91/G91</f>
        <v>0.7857142857142857</v>
      </c>
      <c r="O91" s="104">
        <f t="shared" si="10"/>
        <v>24</v>
      </c>
      <c r="P91" s="183">
        <f t="shared" si="11"/>
        <v>5.0209205020920501E-2</v>
      </c>
      <c r="Q91" s="129"/>
      <c r="R91" s="10"/>
    </row>
    <row r="92" spans="1:18" ht="30.95" customHeight="1" x14ac:dyDescent="0.25">
      <c r="A92" s="194">
        <v>77</v>
      </c>
      <c r="B92" s="165" t="s">
        <v>98</v>
      </c>
      <c r="C92" s="166">
        <v>173283000011</v>
      </c>
      <c r="D92" s="167" t="s">
        <v>99</v>
      </c>
      <c r="E92" s="33">
        <f t="shared" si="6"/>
        <v>1109</v>
      </c>
      <c r="F92" s="34">
        <v>1109</v>
      </c>
      <c r="G92" s="35">
        <v>0</v>
      </c>
      <c r="H92" s="33">
        <f t="shared" si="7"/>
        <v>1116</v>
      </c>
      <c r="I92" s="34">
        <v>1116</v>
      </c>
      <c r="J92" s="34">
        <v>0</v>
      </c>
      <c r="K92" s="94">
        <f t="shared" si="8"/>
        <v>7</v>
      </c>
      <c r="L92" s="163">
        <f t="shared" si="9"/>
        <v>6.3119927862939585E-3</v>
      </c>
      <c r="M92" s="94"/>
      <c r="N92" s="99"/>
      <c r="O92" s="104">
        <f t="shared" si="10"/>
        <v>7</v>
      </c>
      <c r="P92" s="183">
        <f t="shared" si="11"/>
        <v>6.3119927862939585E-3</v>
      </c>
      <c r="Q92" s="129"/>
      <c r="R92" s="10"/>
    </row>
    <row r="93" spans="1:18" ht="30.95" customHeight="1" x14ac:dyDescent="0.25">
      <c r="A93" s="36">
        <v>78</v>
      </c>
      <c r="B93" s="165" t="s">
        <v>98</v>
      </c>
      <c r="C93" s="166">
        <v>173283000020</v>
      </c>
      <c r="D93" s="167" t="s">
        <v>100</v>
      </c>
      <c r="E93" s="33">
        <f t="shared" si="6"/>
        <v>1130</v>
      </c>
      <c r="F93" s="34">
        <v>1130</v>
      </c>
      <c r="G93" s="35">
        <v>0</v>
      </c>
      <c r="H93" s="33">
        <f t="shared" si="7"/>
        <v>1144</v>
      </c>
      <c r="I93" s="34">
        <v>1144</v>
      </c>
      <c r="J93" s="34">
        <v>0</v>
      </c>
      <c r="K93" s="94">
        <f t="shared" si="8"/>
        <v>14</v>
      </c>
      <c r="L93" s="163">
        <f t="shared" si="9"/>
        <v>1.2389380530973451E-2</v>
      </c>
      <c r="M93" s="94"/>
      <c r="N93" s="99"/>
      <c r="O93" s="104">
        <f t="shared" si="10"/>
        <v>14</v>
      </c>
      <c r="P93" s="183">
        <f t="shared" si="11"/>
        <v>1.2389380530973451E-2</v>
      </c>
      <c r="Q93" s="129"/>
      <c r="R93" s="10"/>
    </row>
    <row r="94" spans="1:18" ht="30.95" customHeight="1" x14ac:dyDescent="0.25">
      <c r="A94" s="194">
        <v>79</v>
      </c>
      <c r="B94" s="165" t="s">
        <v>98</v>
      </c>
      <c r="C94" s="166">
        <v>173283000038</v>
      </c>
      <c r="D94" s="167" t="s">
        <v>78</v>
      </c>
      <c r="E94" s="33">
        <f t="shared" si="6"/>
        <v>1056</v>
      </c>
      <c r="F94" s="34">
        <v>1056</v>
      </c>
      <c r="G94" s="35">
        <v>0</v>
      </c>
      <c r="H94" s="33">
        <f t="shared" si="7"/>
        <v>1078</v>
      </c>
      <c r="I94" s="34">
        <v>1078</v>
      </c>
      <c r="J94" s="34">
        <v>0</v>
      </c>
      <c r="K94" s="94">
        <f t="shared" si="8"/>
        <v>22</v>
      </c>
      <c r="L94" s="163">
        <f t="shared" si="9"/>
        <v>2.0833333333333332E-2</v>
      </c>
      <c r="M94" s="94"/>
      <c r="N94" s="99"/>
      <c r="O94" s="104">
        <f t="shared" si="10"/>
        <v>22</v>
      </c>
      <c r="P94" s="183">
        <f t="shared" si="11"/>
        <v>2.0833333333333332E-2</v>
      </c>
      <c r="Q94" s="129"/>
      <c r="R94" s="10"/>
    </row>
    <row r="95" spans="1:18" ht="30.95" customHeight="1" x14ac:dyDescent="0.25">
      <c r="A95" s="36">
        <v>80</v>
      </c>
      <c r="B95" s="165" t="s">
        <v>98</v>
      </c>
      <c r="C95" s="166">
        <v>273283000075</v>
      </c>
      <c r="D95" s="167" t="s">
        <v>101</v>
      </c>
      <c r="E95" s="33">
        <f t="shared" si="6"/>
        <v>184</v>
      </c>
      <c r="F95" s="34">
        <v>184</v>
      </c>
      <c r="G95" s="35">
        <v>0</v>
      </c>
      <c r="H95" s="33">
        <f t="shared" si="7"/>
        <v>197</v>
      </c>
      <c r="I95" s="34">
        <v>197</v>
      </c>
      <c r="J95" s="34">
        <v>0</v>
      </c>
      <c r="K95" s="94">
        <f t="shared" si="8"/>
        <v>13</v>
      </c>
      <c r="L95" s="163">
        <f t="shared" si="9"/>
        <v>7.0652173913043473E-2</v>
      </c>
      <c r="M95" s="94"/>
      <c r="N95" s="99"/>
      <c r="O95" s="104">
        <f t="shared" si="10"/>
        <v>13</v>
      </c>
      <c r="P95" s="183">
        <f t="shared" si="11"/>
        <v>7.0652173913043473E-2</v>
      </c>
      <c r="Q95" s="129"/>
      <c r="R95" s="10"/>
    </row>
    <row r="96" spans="1:18" ht="30.95" customHeight="1" x14ac:dyDescent="0.25">
      <c r="A96" s="194">
        <v>81</v>
      </c>
      <c r="B96" s="165" t="s">
        <v>98</v>
      </c>
      <c r="C96" s="166">
        <v>273283000245</v>
      </c>
      <c r="D96" s="167" t="s">
        <v>102</v>
      </c>
      <c r="E96" s="33">
        <f t="shared" si="6"/>
        <v>486</v>
      </c>
      <c r="F96" s="34">
        <v>486</v>
      </c>
      <c r="G96" s="35">
        <v>0</v>
      </c>
      <c r="H96" s="33">
        <f t="shared" si="7"/>
        <v>492</v>
      </c>
      <c r="I96" s="34">
        <v>492</v>
      </c>
      <c r="J96" s="34">
        <v>0</v>
      </c>
      <c r="K96" s="94">
        <f t="shared" si="8"/>
        <v>6</v>
      </c>
      <c r="L96" s="163">
        <f t="shared" si="9"/>
        <v>1.2345679012345678E-2</v>
      </c>
      <c r="M96" s="94"/>
      <c r="N96" s="99"/>
      <c r="O96" s="104">
        <f t="shared" si="10"/>
        <v>6</v>
      </c>
      <c r="P96" s="183">
        <f t="shared" si="11"/>
        <v>1.2345679012345678E-2</v>
      </c>
      <c r="Q96" s="129"/>
      <c r="R96" s="10"/>
    </row>
    <row r="97" spans="1:18" ht="30.95" customHeight="1" x14ac:dyDescent="0.25">
      <c r="A97" s="36">
        <v>82</v>
      </c>
      <c r="B97" s="165" t="s">
        <v>98</v>
      </c>
      <c r="C97" s="166">
        <v>273283000326</v>
      </c>
      <c r="D97" s="167" t="s">
        <v>103</v>
      </c>
      <c r="E97" s="33">
        <f t="shared" si="6"/>
        <v>300</v>
      </c>
      <c r="F97" s="34">
        <v>300</v>
      </c>
      <c r="G97" s="35">
        <v>0</v>
      </c>
      <c r="H97" s="33">
        <f t="shared" si="7"/>
        <v>307</v>
      </c>
      <c r="I97" s="34">
        <v>307</v>
      </c>
      <c r="J97" s="34">
        <v>0</v>
      </c>
      <c r="K97" s="94">
        <f t="shared" si="8"/>
        <v>7</v>
      </c>
      <c r="L97" s="163">
        <f t="shared" si="9"/>
        <v>2.3333333333333334E-2</v>
      </c>
      <c r="M97" s="94"/>
      <c r="N97" s="99"/>
      <c r="O97" s="104">
        <f t="shared" si="10"/>
        <v>7</v>
      </c>
      <c r="P97" s="183">
        <f t="shared" si="11"/>
        <v>2.3333333333333334E-2</v>
      </c>
      <c r="Q97" s="129"/>
      <c r="R97" s="10"/>
    </row>
    <row r="98" spans="1:18" ht="30.95" customHeight="1" x14ac:dyDescent="0.25">
      <c r="A98" s="194">
        <v>83</v>
      </c>
      <c r="B98" s="165" t="s">
        <v>98</v>
      </c>
      <c r="C98" s="166">
        <v>273283000521</v>
      </c>
      <c r="D98" s="167" t="s">
        <v>104</v>
      </c>
      <c r="E98" s="33">
        <f t="shared" si="6"/>
        <v>524</v>
      </c>
      <c r="F98" s="34">
        <v>524</v>
      </c>
      <c r="G98" s="35">
        <v>0</v>
      </c>
      <c r="H98" s="33">
        <f t="shared" si="7"/>
        <v>582</v>
      </c>
      <c r="I98" s="34">
        <v>582</v>
      </c>
      <c r="J98" s="34">
        <v>0</v>
      </c>
      <c r="K98" s="94">
        <f t="shared" si="8"/>
        <v>58</v>
      </c>
      <c r="L98" s="163">
        <f t="shared" si="9"/>
        <v>0.11068702290076336</v>
      </c>
      <c r="M98" s="94"/>
      <c r="N98" s="99"/>
      <c r="O98" s="104">
        <f t="shared" si="10"/>
        <v>58</v>
      </c>
      <c r="P98" s="183">
        <f t="shared" si="11"/>
        <v>0.11068702290076336</v>
      </c>
      <c r="Q98" s="129"/>
      <c r="R98" s="10"/>
    </row>
    <row r="99" spans="1:18" ht="30.95" customHeight="1" x14ac:dyDescent="0.25">
      <c r="A99" s="36">
        <v>84</v>
      </c>
      <c r="B99" s="165" t="s">
        <v>98</v>
      </c>
      <c r="C99" s="166">
        <v>273283001331</v>
      </c>
      <c r="D99" s="167" t="s">
        <v>105</v>
      </c>
      <c r="E99" s="33">
        <f t="shared" si="6"/>
        <v>638</v>
      </c>
      <c r="F99" s="34">
        <v>638</v>
      </c>
      <c r="G99" s="35">
        <v>0</v>
      </c>
      <c r="H99" s="33">
        <f t="shared" si="7"/>
        <v>652</v>
      </c>
      <c r="I99" s="34">
        <v>652</v>
      </c>
      <c r="J99" s="34">
        <v>0</v>
      </c>
      <c r="K99" s="94">
        <f t="shared" si="8"/>
        <v>14</v>
      </c>
      <c r="L99" s="163">
        <f t="shared" si="9"/>
        <v>2.1943573667711599E-2</v>
      </c>
      <c r="M99" s="94"/>
      <c r="N99" s="99"/>
      <c r="O99" s="104">
        <f t="shared" si="10"/>
        <v>14</v>
      </c>
      <c r="P99" s="184">
        <f t="shared" si="11"/>
        <v>2.1943573667711599E-2</v>
      </c>
      <c r="Q99" s="129"/>
      <c r="R99" s="10"/>
    </row>
    <row r="100" spans="1:18" ht="30.95" customHeight="1" x14ac:dyDescent="0.25">
      <c r="A100" s="194">
        <v>85</v>
      </c>
      <c r="B100" s="165" t="s">
        <v>106</v>
      </c>
      <c r="C100" s="166">
        <v>173319000072</v>
      </c>
      <c r="D100" s="167" t="s">
        <v>107</v>
      </c>
      <c r="E100" s="33">
        <f t="shared" si="6"/>
        <v>1861</v>
      </c>
      <c r="F100" s="34">
        <v>1861</v>
      </c>
      <c r="G100" s="35">
        <v>0</v>
      </c>
      <c r="H100" s="33">
        <f t="shared" si="7"/>
        <v>1866</v>
      </c>
      <c r="I100" s="34">
        <v>1866</v>
      </c>
      <c r="J100" s="34">
        <v>0</v>
      </c>
      <c r="K100" s="94">
        <f t="shared" si="8"/>
        <v>5</v>
      </c>
      <c r="L100" s="163">
        <f t="shared" si="9"/>
        <v>2.6867275658248252E-3</v>
      </c>
      <c r="M100" s="94"/>
      <c r="N100" s="99"/>
      <c r="O100" s="104">
        <f t="shared" si="10"/>
        <v>5</v>
      </c>
      <c r="P100" s="183">
        <f t="shared" si="11"/>
        <v>2.6867275658248252E-3</v>
      </c>
      <c r="Q100" s="129"/>
      <c r="R100" s="10"/>
    </row>
    <row r="101" spans="1:18" ht="30.95" customHeight="1" x14ac:dyDescent="0.25">
      <c r="A101" s="36">
        <v>86</v>
      </c>
      <c r="B101" s="165" t="s">
        <v>106</v>
      </c>
      <c r="C101" s="166">
        <v>173319000081</v>
      </c>
      <c r="D101" s="167" t="s">
        <v>108</v>
      </c>
      <c r="E101" s="33">
        <f t="shared" si="6"/>
        <v>660</v>
      </c>
      <c r="F101" s="34">
        <v>660</v>
      </c>
      <c r="G101" s="35">
        <v>0</v>
      </c>
      <c r="H101" s="33">
        <f t="shared" si="7"/>
        <v>700</v>
      </c>
      <c r="I101" s="34">
        <v>700</v>
      </c>
      <c r="J101" s="34">
        <v>0</v>
      </c>
      <c r="K101" s="94">
        <f t="shared" si="8"/>
        <v>40</v>
      </c>
      <c r="L101" s="163">
        <f t="shared" si="9"/>
        <v>6.0606060606060608E-2</v>
      </c>
      <c r="M101" s="94"/>
      <c r="N101" s="99"/>
      <c r="O101" s="104">
        <f t="shared" si="10"/>
        <v>40</v>
      </c>
      <c r="P101" s="183">
        <f t="shared" si="11"/>
        <v>6.0606060606060608E-2</v>
      </c>
      <c r="Q101" s="129"/>
      <c r="R101" s="10"/>
    </row>
    <row r="102" spans="1:18" ht="30.95" customHeight="1" x14ac:dyDescent="0.25">
      <c r="A102" s="194">
        <v>87</v>
      </c>
      <c r="B102" s="165" t="s">
        <v>106</v>
      </c>
      <c r="C102" s="166">
        <v>173319000099</v>
      </c>
      <c r="D102" s="167" t="s">
        <v>109</v>
      </c>
      <c r="E102" s="33">
        <f t="shared" si="6"/>
        <v>1719</v>
      </c>
      <c r="F102" s="34">
        <v>1527</v>
      </c>
      <c r="G102" s="35">
        <v>192</v>
      </c>
      <c r="H102" s="33">
        <f t="shared" si="7"/>
        <v>1771</v>
      </c>
      <c r="I102" s="34">
        <v>1591</v>
      </c>
      <c r="J102" s="34">
        <v>180</v>
      </c>
      <c r="K102" s="94">
        <f t="shared" si="8"/>
        <v>64</v>
      </c>
      <c r="L102" s="163">
        <f t="shared" si="9"/>
        <v>4.1912246234446629E-2</v>
      </c>
      <c r="M102" s="94">
        <f>+J102-G102</f>
        <v>-12</v>
      </c>
      <c r="N102" s="142">
        <f>+M102/G102</f>
        <v>-6.25E-2</v>
      </c>
      <c r="O102" s="104">
        <f t="shared" si="10"/>
        <v>52</v>
      </c>
      <c r="P102" s="183">
        <f t="shared" si="11"/>
        <v>3.0250145433391506E-2</v>
      </c>
      <c r="Q102" s="129"/>
      <c r="R102" s="10"/>
    </row>
    <row r="103" spans="1:18" ht="30.95" customHeight="1" x14ac:dyDescent="0.25">
      <c r="A103" s="36">
        <v>88</v>
      </c>
      <c r="B103" s="165" t="s">
        <v>106</v>
      </c>
      <c r="C103" s="166">
        <v>273319000379</v>
      </c>
      <c r="D103" s="167" t="s">
        <v>110</v>
      </c>
      <c r="E103" s="33">
        <f t="shared" si="6"/>
        <v>203</v>
      </c>
      <c r="F103" s="34">
        <v>203</v>
      </c>
      <c r="G103" s="35">
        <v>0</v>
      </c>
      <c r="H103" s="33">
        <f t="shared" si="7"/>
        <v>206</v>
      </c>
      <c r="I103" s="34">
        <v>206</v>
      </c>
      <c r="J103" s="34">
        <v>0</v>
      </c>
      <c r="K103" s="94">
        <f t="shared" si="8"/>
        <v>3</v>
      </c>
      <c r="L103" s="163">
        <f t="shared" si="9"/>
        <v>1.4778325123152709E-2</v>
      </c>
      <c r="M103" s="94"/>
      <c r="N103" s="196"/>
      <c r="O103" s="104">
        <f t="shared" si="10"/>
        <v>3</v>
      </c>
      <c r="P103" s="183">
        <f t="shared" si="11"/>
        <v>1.4778325123152709E-2</v>
      </c>
      <c r="Q103" s="129"/>
      <c r="R103" s="10"/>
    </row>
    <row r="104" spans="1:18" ht="30.95" customHeight="1" x14ac:dyDescent="0.25">
      <c r="A104" s="194">
        <v>89</v>
      </c>
      <c r="B104" s="165" t="s">
        <v>106</v>
      </c>
      <c r="C104" s="166">
        <v>273319000841</v>
      </c>
      <c r="D104" s="167" t="s">
        <v>111</v>
      </c>
      <c r="E104" s="33">
        <f t="shared" si="6"/>
        <v>264</v>
      </c>
      <c r="F104" s="34">
        <v>264</v>
      </c>
      <c r="G104" s="35">
        <v>0</v>
      </c>
      <c r="H104" s="33">
        <f t="shared" si="7"/>
        <v>264</v>
      </c>
      <c r="I104" s="34">
        <v>264</v>
      </c>
      <c r="J104" s="34">
        <v>0</v>
      </c>
      <c r="K104" s="94">
        <f t="shared" si="8"/>
        <v>0</v>
      </c>
      <c r="L104" s="163">
        <f t="shared" si="9"/>
        <v>0</v>
      </c>
      <c r="M104" s="94"/>
      <c r="N104" s="99"/>
      <c r="O104" s="104">
        <f t="shared" si="10"/>
        <v>0</v>
      </c>
      <c r="P104" s="183">
        <f t="shared" si="11"/>
        <v>0</v>
      </c>
      <c r="Q104" s="129"/>
      <c r="R104" s="10"/>
    </row>
    <row r="105" spans="1:18" ht="30.95" customHeight="1" x14ac:dyDescent="0.25">
      <c r="A105" s="36">
        <v>90</v>
      </c>
      <c r="B105" s="165" t="s">
        <v>106</v>
      </c>
      <c r="C105" s="166">
        <v>273319000859</v>
      </c>
      <c r="D105" s="167" t="s">
        <v>112</v>
      </c>
      <c r="E105" s="33">
        <f t="shared" si="6"/>
        <v>299</v>
      </c>
      <c r="F105" s="34">
        <v>299</v>
      </c>
      <c r="G105" s="35">
        <v>0</v>
      </c>
      <c r="H105" s="33">
        <f t="shared" si="7"/>
        <v>324</v>
      </c>
      <c r="I105" s="34">
        <v>324</v>
      </c>
      <c r="J105" s="34">
        <v>0</v>
      </c>
      <c r="K105" s="94">
        <f t="shared" si="8"/>
        <v>25</v>
      </c>
      <c r="L105" s="163">
        <f t="shared" si="9"/>
        <v>8.3612040133779264E-2</v>
      </c>
      <c r="M105" s="94"/>
      <c r="N105" s="99"/>
      <c r="O105" s="104">
        <f t="shared" si="10"/>
        <v>25</v>
      </c>
      <c r="P105" s="183">
        <f t="shared" si="11"/>
        <v>8.3612040133779264E-2</v>
      </c>
      <c r="Q105" s="129"/>
      <c r="R105" s="10"/>
    </row>
    <row r="106" spans="1:18" ht="30.95" customHeight="1" x14ac:dyDescent="0.25">
      <c r="A106" s="194">
        <v>91</v>
      </c>
      <c r="B106" s="40" t="s">
        <v>106</v>
      </c>
      <c r="C106" s="37">
        <v>273319001197</v>
      </c>
      <c r="D106" s="38" t="s">
        <v>113</v>
      </c>
      <c r="E106" s="33">
        <f t="shared" si="6"/>
        <v>220</v>
      </c>
      <c r="F106" s="34">
        <v>220</v>
      </c>
      <c r="G106" s="35">
        <v>0</v>
      </c>
      <c r="H106" s="33">
        <f t="shared" si="7"/>
        <v>217</v>
      </c>
      <c r="I106" s="34">
        <v>217</v>
      </c>
      <c r="J106" s="34">
        <v>0</v>
      </c>
      <c r="K106" s="94">
        <f t="shared" si="8"/>
        <v>-3</v>
      </c>
      <c r="L106" s="142">
        <f t="shared" si="9"/>
        <v>-1.3636363636363636E-2</v>
      </c>
      <c r="M106" s="94"/>
      <c r="N106" s="99"/>
      <c r="O106" s="104">
        <f t="shared" si="10"/>
        <v>-3</v>
      </c>
      <c r="P106" s="39">
        <f t="shared" si="11"/>
        <v>-1.3636363636363636E-2</v>
      </c>
      <c r="Q106" s="129"/>
      <c r="R106" s="10"/>
    </row>
    <row r="107" spans="1:18" ht="30.95" customHeight="1" x14ac:dyDescent="0.25">
      <c r="A107" s="36">
        <v>92</v>
      </c>
      <c r="B107" s="165" t="s">
        <v>114</v>
      </c>
      <c r="C107" s="166">
        <v>173347000011</v>
      </c>
      <c r="D107" s="167" t="s">
        <v>115</v>
      </c>
      <c r="E107" s="33">
        <f t="shared" si="6"/>
        <v>583</v>
      </c>
      <c r="F107" s="34">
        <v>544</v>
      </c>
      <c r="G107" s="35">
        <v>39</v>
      </c>
      <c r="H107" s="33">
        <f t="shared" si="7"/>
        <v>616</v>
      </c>
      <c r="I107" s="34">
        <v>556</v>
      </c>
      <c r="J107" s="34">
        <v>60</v>
      </c>
      <c r="K107" s="94">
        <f t="shared" si="8"/>
        <v>12</v>
      </c>
      <c r="L107" s="163">
        <f t="shared" si="9"/>
        <v>2.2058823529411766E-2</v>
      </c>
      <c r="M107" s="94">
        <f>+J107-G107</f>
        <v>21</v>
      </c>
      <c r="N107" s="163">
        <f>+M107/G107</f>
        <v>0.53846153846153844</v>
      </c>
      <c r="O107" s="104">
        <f t="shared" si="10"/>
        <v>33</v>
      </c>
      <c r="P107" s="183">
        <f t="shared" si="11"/>
        <v>5.6603773584905662E-2</v>
      </c>
      <c r="Q107" s="129"/>
      <c r="R107" s="10"/>
    </row>
    <row r="108" spans="1:18" ht="30.95" customHeight="1" x14ac:dyDescent="0.25">
      <c r="A108" s="194">
        <v>93</v>
      </c>
      <c r="B108" s="165" t="s">
        <v>114</v>
      </c>
      <c r="C108" s="166">
        <v>273347000252</v>
      </c>
      <c r="D108" s="167" t="s">
        <v>116</v>
      </c>
      <c r="E108" s="33">
        <f t="shared" si="6"/>
        <v>175</v>
      </c>
      <c r="F108" s="34">
        <v>175</v>
      </c>
      <c r="G108" s="35">
        <v>0</v>
      </c>
      <c r="H108" s="33">
        <f t="shared" si="7"/>
        <v>183</v>
      </c>
      <c r="I108" s="34">
        <v>183</v>
      </c>
      <c r="J108" s="34">
        <v>0</v>
      </c>
      <c r="K108" s="94">
        <f t="shared" si="8"/>
        <v>8</v>
      </c>
      <c r="L108" s="163">
        <f t="shared" si="9"/>
        <v>4.5714285714285714E-2</v>
      </c>
      <c r="M108" s="94"/>
      <c r="N108" s="99"/>
      <c r="O108" s="104">
        <f t="shared" si="10"/>
        <v>8</v>
      </c>
      <c r="P108" s="183">
        <f t="shared" si="11"/>
        <v>4.5714285714285714E-2</v>
      </c>
      <c r="Q108" s="129"/>
      <c r="R108" s="10"/>
    </row>
    <row r="109" spans="1:18" ht="30.95" customHeight="1" x14ac:dyDescent="0.25">
      <c r="A109" s="36">
        <v>94</v>
      </c>
      <c r="B109" s="43" t="s">
        <v>114</v>
      </c>
      <c r="C109" s="44">
        <v>273347000384</v>
      </c>
      <c r="D109" s="45" t="s">
        <v>117</v>
      </c>
      <c r="E109" s="33">
        <f t="shared" si="6"/>
        <v>539</v>
      </c>
      <c r="F109" s="34">
        <v>539</v>
      </c>
      <c r="G109" s="35">
        <v>0</v>
      </c>
      <c r="H109" s="33">
        <f t="shared" si="7"/>
        <v>515</v>
      </c>
      <c r="I109" s="34">
        <v>515</v>
      </c>
      <c r="J109" s="34">
        <v>0</v>
      </c>
      <c r="K109" s="94">
        <f t="shared" si="8"/>
        <v>-24</v>
      </c>
      <c r="L109" s="140">
        <f t="shared" si="9"/>
        <v>-4.4526901669758812E-2</v>
      </c>
      <c r="M109" s="94"/>
      <c r="N109" s="196"/>
      <c r="O109" s="104">
        <f t="shared" si="10"/>
        <v>-24</v>
      </c>
      <c r="P109" s="46">
        <f t="shared" si="11"/>
        <v>-4.4526901669758812E-2</v>
      </c>
      <c r="Q109" s="129"/>
      <c r="R109" s="10"/>
    </row>
    <row r="110" spans="1:18" ht="30.95" customHeight="1" x14ac:dyDescent="0.25">
      <c r="A110" s="194">
        <v>95</v>
      </c>
      <c r="B110" s="165" t="s">
        <v>118</v>
      </c>
      <c r="C110" s="166">
        <v>173349000026</v>
      </c>
      <c r="D110" s="167" t="s">
        <v>119</v>
      </c>
      <c r="E110" s="33">
        <f t="shared" si="6"/>
        <v>1111</v>
      </c>
      <c r="F110" s="34">
        <v>1111</v>
      </c>
      <c r="G110" s="35">
        <v>0</v>
      </c>
      <c r="H110" s="33">
        <f t="shared" si="7"/>
        <v>1205</v>
      </c>
      <c r="I110" s="34">
        <v>1205</v>
      </c>
      <c r="J110" s="34">
        <v>0</v>
      </c>
      <c r="K110" s="94">
        <f t="shared" si="8"/>
        <v>94</v>
      </c>
      <c r="L110" s="163">
        <f t="shared" si="9"/>
        <v>8.4608460846084602E-2</v>
      </c>
      <c r="M110" s="94"/>
      <c r="N110" s="99"/>
      <c r="O110" s="104">
        <f t="shared" si="10"/>
        <v>94</v>
      </c>
      <c r="P110" s="183">
        <f t="shared" si="11"/>
        <v>8.4608460846084602E-2</v>
      </c>
      <c r="Q110" s="129"/>
      <c r="R110" s="10"/>
    </row>
    <row r="111" spans="1:18" ht="30.95" customHeight="1" x14ac:dyDescent="0.25">
      <c r="A111" s="36">
        <v>96</v>
      </c>
      <c r="B111" s="40" t="s">
        <v>118</v>
      </c>
      <c r="C111" s="37">
        <v>173349000034</v>
      </c>
      <c r="D111" s="38" t="s">
        <v>257</v>
      </c>
      <c r="E111" s="33">
        <f t="shared" si="6"/>
        <v>352</v>
      </c>
      <c r="F111" s="34">
        <v>352</v>
      </c>
      <c r="G111" s="35">
        <v>0</v>
      </c>
      <c r="H111" s="33">
        <f t="shared" si="7"/>
        <v>343</v>
      </c>
      <c r="I111" s="34">
        <v>343</v>
      </c>
      <c r="J111" s="34">
        <v>0</v>
      </c>
      <c r="K111" s="94">
        <f t="shared" si="8"/>
        <v>-9</v>
      </c>
      <c r="L111" s="142">
        <f t="shared" si="9"/>
        <v>-2.556818181818182E-2</v>
      </c>
      <c r="M111" s="94"/>
      <c r="N111" s="196"/>
      <c r="O111" s="104">
        <f t="shared" si="10"/>
        <v>-9</v>
      </c>
      <c r="P111" s="39">
        <f t="shared" si="11"/>
        <v>-2.556818181818182E-2</v>
      </c>
      <c r="Q111" s="129"/>
      <c r="R111" s="10"/>
    </row>
    <row r="112" spans="1:18" ht="30.95" customHeight="1" x14ac:dyDescent="0.25">
      <c r="A112" s="194">
        <v>97</v>
      </c>
      <c r="B112" s="165" t="s">
        <v>118</v>
      </c>
      <c r="C112" s="166">
        <v>173349000093</v>
      </c>
      <c r="D112" s="167" t="s">
        <v>120</v>
      </c>
      <c r="E112" s="33">
        <f t="shared" si="6"/>
        <v>532</v>
      </c>
      <c r="F112" s="34">
        <v>532</v>
      </c>
      <c r="G112" s="35">
        <v>0</v>
      </c>
      <c r="H112" s="33">
        <f t="shared" si="7"/>
        <v>532</v>
      </c>
      <c r="I112" s="34">
        <v>532</v>
      </c>
      <c r="J112" s="34">
        <v>0</v>
      </c>
      <c r="K112" s="94">
        <f t="shared" si="8"/>
        <v>0</v>
      </c>
      <c r="L112" s="163">
        <f t="shared" si="9"/>
        <v>0</v>
      </c>
      <c r="M112" s="94"/>
      <c r="N112" s="99"/>
      <c r="O112" s="104">
        <f t="shared" si="10"/>
        <v>0</v>
      </c>
      <c r="P112" s="183">
        <f t="shared" si="11"/>
        <v>0</v>
      </c>
      <c r="Q112" s="129"/>
      <c r="R112" s="10"/>
    </row>
    <row r="113" spans="1:18" ht="30.95" customHeight="1" x14ac:dyDescent="0.25">
      <c r="A113" s="36">
        <v>98</v>
      </c>
      <c r="B113" s="41" t="s">
        <v>118</v>
      </c>
      <c r="C113" s="138">
        <v>173349000255</v>
      </c>
      <c r="D113" s="139" t="s">
        <v>121</v>
      </c>
      <c r="E113" s="33">
        <f t="shared" si="6"/>
        <v>698</v>
      </c>
      <c r="F113" s="34">
        <v>441</v>
      </c>
      <c r="G113" s="35">
        <v>257</v>
      </c>
      <c r="H113" s="33">
        <f t="shared" si="7"/>
        <v>719</v>
      </c>
      <c r="I113" s="34">
        <v>398</v>
      </c>
      <c r="J113" s="34">
        <v>321</v>
      </c>
      <c r="K113" s="94">
        <f t="shared" si="8"/>
        <v>-43</v>
      </c>
      <c r="L113" s="136">
        <f t="shared" si="9"/>
        <v>-9.7505668934240369E-2</v>
      </c>
      <c r="M113" s="94">
        <f>+J113-G113</f>
        <v>64</v>
      </c>
      <c r="N113" s="163">
        <f>+M113/G113</f>
        <v>0.24902723735408561</v>
      </c>
      <c r="O113" s="104">
        <f t="shared" si="10"/>
        <v>21</v>
      </c>
      <c r="P113" s="183">
        <f t="shared" si="11"/>
        <v>3.0085959885386818E-2</v>
      </c>
      <c r="Q113" s="129"/>
      <c r="R113" s="10"/>
    </row>
    <row r="114" spans="1:18" ht="30.95" customHeight="1" x14ac:dyDescent="0.25">
      <c r="A114" s="194">
        <v>99</v>
      </c>
      <c r="B114" s="165" t="s">
        <v>118</v>
      </c>
      <c r="C114" s="166">
        <v>173349000263</v>
      </c>
      <c r="D114" s="167" t="s">
        <v>122</v>
      </c>
      <c r="E114" s="33">
        <f t="shared" si="6"/>
        <v>325</v>
      </c>
      <c r="F114" s="34">
        <v>325</v>
      </c>
      <c r="G114" s="35">
        <v>0</v>
      </c>
      <c r="H114" s="33">
        <f t="shared" si="7"/>
        <v>342</v>
      </c>
      <c r="I114" s="34">
        <v>342</v>
      </c>
      <c r="J114" s="34">
        <v>0</v>
      </c>
      <c r="K114" s="94">
        <f t="shared" si="8"/>
        <v>17</v>
      </c>
      <c r="L114" s="163">
        <f t="shared" si="9"/>
        <v>5.2307692307692305E-2</v>
      </c>
      <c r="M114" s="94"/>
      <c r="N114" s="99"/>
      <c r="O114" s="104">
        <f t="shared" si="10"/>
        <v>17</v>
      </c>
      <c r="P114" s="183">
        <f t="shared" si="11"/>
        <v>5.2307692307692305E-2</v>
      </c>
      <c r="Q114" s="129"/>
      <c r="R114" s="10"/>
    </row>
    <row r="115" spans="1:18" ht="30.95" customHeight="1" x14ac:dyDescent="0.25">
      <c r="A115" s="36">
        <v>100</v>
      </c>
      <c r="B115" s="165" t="s">
        <v>118</v>
      </c>
      <c r="C115" s="166">
        <v>173349000735</v>
      </c>
      <c r="D115" s="167" t="s">
        <v>16</v>
      </c>
      <c r="E115" s="33">
        <f t="shared" si="6"/>
        <v>633</v>
      </c>
      <c r="F115" s="34">
        <v>418</v>
      </c>
      <c r="G115" s="35">
        <v>215</v>
      </c>
      <c r="H115" s="33">
        <f t="shared" si="7"/>
        <v>682</v>
      </c>
      <c r="I115" s="34">
        <v>477</v>
      </c>
      <c r="J115" s="34">
        <v>205</v>
      </c>
      <c r="K115" s="94">
        <f t="shared" si="8"/>
        <v>59</v>
      </c>
      <c r="L115" s="163">
        <f t="shared" si="9"/>
        <v>0.14114832535885166</v>
      </c>
      <c r="M115" s="94">
        <f>+J115-G115</f>
        <v>-10</v>
      </c>
      <c r="N115" s="158">
        <f>+M115/G115</f>
        <v>-4.6511627906976744E-2</v>
      </c>
      <c r="O115" s="104">
        <f t="shared" si="10"/>
        <v>49</v>
      </c>
      <c r="P115" s="183">
        <f t="shared" si="11"/>
        <v>7.7409162717219593E-2</v>
      </c>
      <c r="Q115" s="129"/>
      <c r="R115" s="10"/>
    </row>
    <row r="116" spans="1:18" ht="30.95" customHeight="1" x14ac:dyDescent="0.25">
      <c r="A116" s="194">
        <v>101</v>
      </c>
      <c r="B116" s="41" t="s">
        <v>123</v>
      </c>
      <c r="C116" s="138">
        <v>173352000037</v>
      </c>
      <c r="D116" s="139" t="s">
        <v>124</v>
      </c>
      <c r="E116" s="33">
        <f t="shared" si="6"/>
        <v>928</v>
      </c>
      <c r="F116" s="34">
        <v>928</v>
      </c>
      <c r="G116" s="35">
        <v>0</v>
      </c>
      <c r="H116" s="33">
        <f t="shared" si="7"/>
        <v>879</v>
      </c>
      <c r="I116" s="34">
        <v>879</v>
      </c>
      <c r="J116" s="34">
        <v>0</v>
      </c>
      <c r="K116" s="94">
        <f t="shared" si="8"/>
        <v>-49</v>
      </c>
      <c r="L116" s="136">
        <f t="shared" si="9"/>
        <v>-5.2801724137931036E-2</v>
      </c>
      <c r="M116" s="94"/>
      <c r="N116" s="196"/>
      <c r="O116" s="104">
        <f t="shared" si="10"/>
        <v>-49</v>
      </c>
      <c r="P116" s="127">
        <f t="shared" si="11"/>
        <v>-5.2801724137931036E-2</v>
      </c>
      <c r="Q116" s="129"/>
      <c r="R116" s="10"/>
    </row>
    <row r="117" spans="1:18" ht="30.95" customHeight="1" x14ac:dyDescent="0.25">
      <c r="A117" s="36">
        <v>102</v>
      </c>
      <c r="B117" s="165" t="s">
        <v>123</v>
      </c>
      <c r="C117" s="166">
        <v>173352000690</v>
      </c>
      <c r="D117" s="167" t="s">
        <v>125</v>
      </c>
      <c r="E117" s="33">
        <f t="shared" si="6"/>
        <v>549</v>
      </c>
      <c r="F117" s="34">
        <v>549</v>
      </c>
      <c r="G117" s="35">
        <v>0</v>
      </c>
      <c r="H117" s="33">
        <f t="shared" si="7"/>
        <v>600</v>
      </c>
      <c r="I117" s="34">
        <v>600</v>
      </c>
      <c r="J117" s="34">
        <v>0</v>
      </c>
      <c r="K117" s="94">
        <f t="shared" si="8"/>
        <v>51</v>
      </c>
      <c r="L117" s="163">
        <f t="shared" si="9"/>
        <v>9.2896174863387984E-2</v>
      </c>
      <c r="M117" s="94"/>
      <c r="N117" s="99"/>
      <c r="O117" s="104">
        <f t="shared" si="10"/>
        <v>51</v>
      </c>
      <c r="P117" s="184">
        <f t="shared" si="11"/>
        <v>9.2896174863387984E-2</v>
      </c>
      <c r="Q117" s="129"/>
      <c r="R117" s="10"/>
    </row>
    <row r="118" spans="1:18" ht="30.95" customHeight="1" x14ac:dyDescent="0.25">
      <c r="A118" s="194">
        <v>103</v>
      </c>
      <c r="B118" s="160" t="s">
        <v>123</v>
      </c>
      <c r="C118" s="161">
        <v>273352000163</v>
      </c>
      <c r="D118" s="162" t="s">
        <v>126</v>
      </c>
      <c r="E118" s="33">
        <f t="shared" si="6"/>
        <v>226</v>
      </c>
      <c r="F118" s="34">
        <v>226</v>
      </c>
      <c r="G118" s="35">
        <v>0</v>
      </c>
      <c r="H118" s="33">
        <f t="shared" si="7"/>
        <v>225</v>
      </c>
      <c r="I118" s="34">
        <v>225</v>
      </c>
      <c r="J118" s="34">
        <v>0</v>
      </c>
      <c r="K118" s="94">
        <f t="shared" si="8"/>
        <v>-1</v>
      </c>
      <c r="L118" s="158">
        <f t="shared" si="9"/>
        <v>-4.4247787610619468E-3</v>
      </c>
      <c r="M118" s="94"/>
      <c r="N118" s="99"/>
      <c r="O118" s="104">
        <f t="shared" si="10"/>
        <v>-1</v>
      </c>
      <c r="P118" s="181">
        <f t="shared" si="11"/>
        <v>-4.4247787610619468E-3</v>
      </c>
      <c r="Q118" s="129"/>
      <c r="R118" s="10"/>
    </row>
    <row r="119" spans="1:18" ht="30.95" customHeight="1" x14ac:dyDescent="0.25">
      <c r="A119" s="36">
        <v>104</v>
      </c>
      <c r="B119" s="165" t="s">
        <v>123</v>
      </c>
      <c r="C119" s="166">
        <v>273352000201</v>
      </c>
      <c r="D119" s="167" t="s">
        <v>127</v>
      </c>
      <c r="E119" s="33">
        <f t="shared" si="6"/>
        <v>391</v>
      </c>
      <c r="F119" s="34">
        <v>235</v>
      </c>
      <c r="G119" s="35">
        <v>156</v>
      </c>
      <c r="H119" s="33">
        <f t="shared" si="7"/>
        <v>323</v>
      </c>
      <c r="I119" s="34">
        <v>244</v>
      </c>
      <c r="J119" s="34">
        <v>79</v>
      </c>
      <c r="K119" s="94">
        <f t="shared" si="8"/>
        <v>9</v>
      </c>
      <c r="L119" s="163">
        <f t="shared" si="9"/>
        <v>3.8297872340425532E-2</v>
      </c>
      <c r="M119" s="94">
        <f>+J119-G119</f>
        <v>-77</v>
      </c>
      <c r="N119" s="98">
        <f>+M119/G119</f>
        <v>-0.49358974358974361</v>
      </c>
      <c r="O119" s="104">
        <f t="shared" si="10"/>
        <v>-68</v>
      </c>
      <c r="P119" s="153">
        <f t="shared" si="11"/>
        <v>-0.17391304347826086</v>
      </c>
      <c r="Q119" s="129"/>
      <c r="R119" s="10"/>
    </row>
    <row r="120" spans="1:18" ht="30.95" customHeight="1" x14ac:dyDescent="0.25">
      <c r="A120" s="194">
        <v>105</v>
      </c>
      <c r="B120" s="165" t="s">
        <v>123</v>
      </c>
      <c r="C120" s="166">
        <v>273352000601</v>
      </c>
      <c r="D120" s="167" t="s">
        <v>128</v>
      </c>
      <c r="E120" s="33">
        <f t="shared" si="6"/>
        <v>189</v>
      </c>
      <c r="F120" s="34">
        <v>189</v>
      </c>
      <c r="G120" s="35">
        <v>0</v>
      </c>
      <c r="H120" s="33">
        <f t="shared" si="7"/>
        <v>197</v>
      </c>
      <c r="I120" s="34">
        <v>197</v>
      </c>
      <c r="J120" s="34">
        <v>0</v>
      </c>
      <c r="K120" s="94">
        <f t="shared" si="8"/>
        <v>8</v>
      </c>
      <c r="L120" s="163">
        <f t="shared" si="9"/>
        <v>4.2328042328042326E-2</v>
      </c>
      <c r="M120" s="94"/>
      <c r="N120" s="99"/>
      <c r="O120" s="104">
        <f t="shared" si="10"/>
        <v>8</v>
      </c>
      <c r="P120" s="183">
        <f t="shared" si="11"/>
        <v>4.2328042328042326E-2</v>
      </c>
      <c r="Q120" s="129"/>
      <c r="R120" s="10"/>
    </row>
    <row r="121" spans="1:18" ht="30.95" customHeight="1" x14ac:dyDescent="0.25">
      <c r="A121" s="36">
        <v>106</v>
      </c>
      <c r="B121" s="40" t="s">
        <v>123</v>
      </c>
      <c r="C121" s="37">
        <v>273352000651</v>
      </c>
      <c r="D121" s="38" t="s">
        <v>129</v>
      </c>
      <c r="E121" s="33">
        <f t="shared" si="6"/>
        <v>165</v>
      </c>
      <c r="F121" s="34">
        <v>165</v>
      </c>
      <c r="G121" s="35">
        <v>0</v>
      </c>
      <c r="H121" s="33">
        <f t="shared" si="7"/>
        <v>161</v>
      </c>
      <c r="I121" s="34">
        <v>161</v>
      </c>
      <c r="J121" s="34">
        <v>0</v>
      </c>
      <c r="K121" s="94">
        <f t="shared" si="8"/>
        <v>-4</v>
      </c>
      <c r="L121" s="142">
        <f t="shared" si="9"/>
        <v>-2.4242424242424242E-2</v>
      </c>
      <c r="M121" s="94"/>
      <c r="N121" s="99"/>
      <c r="O121" s="104">
        <f t="shared" si="10"/>
        <v>-4</v>
      </c>
      <c r="P121" s="39">
        <f t="shared" si="11"/>
        <v>-2.4242424242424242E-2</v>
      </c>
      <c r="Q121" s="129"/>
      <c r="R121" s="10"/>
    </row>
    <row r="122" spans="1:18" ht="30.95" customHeight="1" x14ac:dyDescent="0.25">
      <c r="A122" s="194">
        <v>107</v>
      </c>
      <c r="B122" s="165" t="s">
        <v>130</v>
      </c>
      <c r="C122" s="166">
        <v>173408000019</v>
      </c>
      <c r="D122" s="167" t="s">
        <v>131</v>
      </c>
      <c r="E122" s="33">
        <f t="shared" si="6"/>
        <v>1096</v>
      </c>
      <c r="F122" s="34">
        <v>1008</v>
      </c>
      <c r="G122" s="35">
        <v>88</v>
      </c>
      <c r="H122" s="33">
        <f t="shared" si="7"/>
        <v>1179</v>
      </c>
      <c r="I122" s="34">
        <v>1072</v>
      </c>
      <c r="J122" s="34">
        <v>107</v>
      </c>
      <c r="K122" s="94">
        <f t="shared" si="8"/>
        <v>64</v>
      </c>
      <c r="L122" s="163">
        <f t="shared" si="9"/>
        <v>6.3492063492063489E-2</v>
      </c>
      <c r="M122" s="94">
        <f>+J122-G122</f>
        <v>19</v>
      </c>
      <c r="N122" s="163">
        <f>+M122/G122</f>
        <v>0.21590909090909091</v>
      </c>
      <c r="O122" s="104">
        <f t="shared" si="10"/>
        <v>83</v>
      </c>
      <c r="P122" s="183">
        <f t="shared" si="11"/>
        <v>7.5729927007299275E-2</v>
      </c>
      <c r="Q122" s="129"/>
      <c r="R122" s="10"/>
    </row>
    <row r="123" spans="1:18" ht="30.95" customHeight="1" x14ac:dyDescent="0.25">
      <c r="A123" s="36">
        <v>108</v>
      </c>
      <c r="B123" s="165" t="s">
        <v>130</v>
      </c>
      <c r="C123" s="166">
        <v>173408000469</v>
      </c>
      <c r="D123" s="167" t="s">
        <v>258</v>
      </c>
      <c r="E123" s="33">
        <f t="shared" si="6"/>
        <v>627</v>
      </c>
      <c r="F123" s="34">
        <v>424</v>
      </c>
      <c r="G123" s="35">
        <v>203</v>
      </c>
      <c r="H123" s="33">
        <f t="shared" si="7"/>
        <v>579</v>
      </c>
      <c r="I123" s="34">
        <v>439</v>
      </c>
      <c r="J123" s="34">
        <v>140</v>
      </c>
      <c r="K123" s="94">
        <f t="shared" si="8"/>
        <v>15</v>
      </c>
      <c r="L123" s="163">
        <f t="shared" si="9"/>
        <v>3.5377358490566037E-2</v>
      </c>
      <c r="M123" s="94">
        <f>+J123-G123</f>
        <v>-63</v>
      </c>
      <c r="N123" s="136">
        <f>+M123/G123</f>
        <v>-0.31034482758620691</v>
      </c>
      <c r="O123" s="104">
        <f t="shared" si="10"/>
        <v>-48</v>
      </c>
      <c r="P123" s="42">
        <f t="shared" si="11"/>
        <v>-7.6555023923444973E-2</v>
      </c>
      <c r="Q123" s="129"/>
      <c r="R123" s="10"/>
    </row>
    <row r="124" spans="1:18" ht="30.95" customHeight="1" x14ac:dyDescent="0.25">
      <c r="A124" s="194">
        <v>109</v>
      </c>
      <c r="B124" s="43" t="s">
        <v>130</v>
      </c>
      <c r="C124" s="44">
        <v>173408000663</v>
      </c>
      <c r="D124" s="45" t="s">
        <v>132</v>
      </c>
      <c r="E124" s="33">
        <f t="shared" si="6"/>
        <v>1045</v>
      </c>
      <c r="F124" s="34">
        <v>1045</v>
      </c>
      <c r="G124" s="35">
        <v>0</v>
      </c>
      <c r="H124" s="33">
        <f t="shared" si="7"/>
        <v>1003</v>
      </c>
      <c r="I124" s="34">
        <v>1003</v>
      </c>
      <c r="J124" s="34">
        <v>0</v>
      </c>
      <c r="K124" s="94">
        <f t="shared" si="8"/>
        <v>-42</v>
      </c>
      <c r="L124" s="140">
        <f t="shared" si="9"/>
        <v>-4.0191387559808611E-2</v>
      </c>
      <c r="M124" s="94"/>
      <c r="N124" s="196"/>
      <c r="O124" s="104">
        <f t="shared" si="10"/>
        <v>-42</v>
      </c>
      <c r="P124" s="46">
        <f t="shared" si="11"/>
        <v>-4.0191387559808611E-2</v>
      </c>
      <c r="Q124" s="129"/>
      <c r="R124" s="10"/>
    </row>
    <row r="125" spans="1:18" ht="30.95" customHeight="1" x14ac:dyDescent="0.25">
      <c r="A125" s="36">
        <v>110</v>
      </c>
      <c r="B125" s="165" t="s">
        <v>130</v>
      </c>
      <c r="C125" s="166">
        <v>273408000137</v>
      </c>
      <c r="D125" s="167" t="s">
        <v>133</v>
      </c>
      <c r="E125" s="33">
        <f t="shared" si="6"/>
        <v>437</v>
      </c>
      <c r="F125" s="34">
        <v>437</v>
      </c>
      <c r="G125" s="35">
        <v>0</v>
      </c>
      <c r="H125" s="33">
        <f t="shared" si="7"/>
        <v>448</v>
      </c>
      <c r="I125" s="34">
        <v>448</v>
      </c>
      <c r="J125" s="34">
        <v>0</v>
      </c>
      <c r="K125" s="94">
        <f t="shared" si="8"/>
        <v>11</v>
      </c>
      <c r="L125" s="163">
        <f t="shared" si="9"/>
        <v>2.5171624713958809E-2</v>
      </c>
      <c r="M125" s="94"/>
      <c r="N125" s="99"/>
      <c r="O125" s="104">
        <f t="shared" si="10"/>
        <v>11</v>
      </c>
      <c r="P125" s="183">
        <f t="shared" si="11"/>
        <v>2.5171624713958809E-2</v>
      </c>
      <c r="Q125" s="129"/>
      <c r="R125" s="10"/>
    </row>
    <row r="126" spans="1:18" ht="30.95" customHeight="1" x14ac:dyDescent="0.25">
      <c r="A126" s="194">
        <v>111</v>
      </c>
      <c r="B126" s="40" t="s">
        <v>134</v>
      </c>
      <c r="C126" s="37">
        <v>173411000046</v>
      </c>
      <c r="D126" s="38" t="s">
        <v>135</v>
      </c>
      <c r="E126" s="33">
        <f t="shared" si="6"/>
        <v>877</v>
      </c>
      <c r="F126" s="34">
        <v>877</v>
      </c>
      <c r="G126" s="35">
        <v>0</v>
      </c>
      <c r="H126" s="33">
        <f t="shared" si="7"/>
        <v>859</v>
      </c>
      <c r="I126" s="34">
        <v>859</v>
      </c>
      <c r="J126" s="34">
        <v>0</v>
      </c>
      <c r="K126" s="94">
        <f t="shared" si="8"/>
        <v>-18</v>
      </c>
      <c r="L126" s="142">
        <f t="shared" si="9"/>
        <v>-2.0524515393386546E-2</v>
      </c>
      <c r="M126" s="94"/>
      <c r="N126" s="196"/>
      <c r="O126" s="104">
        <f t="shared" si="10"/>
        <v>-18</v>
      </c>
      <c r="P126" s="76">
        <f t="shared" si="11"/>
        <v>-2.0524515393386546E-2</v>
      </c>
      <c r="Q126" s="129"/>
      <c r="R126" s="10"/>
    </row>
    <row r="127" spans="1:18" ht="30.95" customHeight="1" x14ac:dyDescent="0.25">
      <c r="A127" s="36">
        <v>112</v>
      </c>
      <c r="B127" s="165" t="s">
        <v>134</v>
      </c>
      <c r="C127" s="166">
        <v>173411000054</v>
      </c>
      <c r="D127" s="167" t="s">
        <v>136</v>
      </c>
      <c r="E127" s="33">
        <f t="shared" si="6"/>
        <v>604</v>
      </c>
      <c r="F127" s="34">
        <v>520</v>
      </c>
      <c r="G127" s="35">
        <v>84</v>
      </c>
      <c r="H127" s="33">
        <f t="shared" si="7"/>
        <v>620</v>
      </c>
      <c r="I127" s="34">
        <v>532</v>
      </c>
      <c r="J127" s="34">
        <v>88</v>
      </c>
      <c r="K127" s="94">
        <f t="shared" si="8"/>
        <v>12</v>
      </c>
      <c r="L127" s="163">
        <f t="shared" si="9"/>
        <v>2.3076923076923078E-2</v>
      </c>
      <c r="M127" s="94">
        <f>+J127-G127</f>
        <v>4</v>
      </c>
      <c r="N127" s="163">
        <f>+M127/G127</f>
        <v>4.7619047619047616E-2</v>
      </c>
      <c r="O127" s="104">
        <f t="shared" si="10"/>
        <v>16</v>
      </c>
      <c r="P127" s="183">
        <f t="shared" si="11"/>
        <v>2.6490066225165563E-2</v>
      </c>
      <c r="Q127" s="129"/>
      <c r="R127" s="10"/>
    </row>
    <row r="128" spans="1:18" ht="30.95" customHeight="1" x14ac:dyDescent="0.25">
      <c r="A128" s="194">
        <v>113</v>
      </c>
      <c r="B128" s="165" t="s">
        <v>134</v>
      </c>
      <c r="C128" s="166">
        <v>173411000097</v>
      </c>
      <c r="D128" s="167" t="s">
        <v>137</v>
      </c>
      <c r="E128" s="33">
        <f t="shared" si="6"/>
        <v>734</v>
      </c>
      <c r="F128" s="34">
        <v>676</v>
      </c>
      <c r="G128" s="35">
        <v>58</v>
      </c>
      <c r="H128" s="33">
        <f t="shared" si="7"/>
        <v>748</v>
      </c>
      <c r="I128" s="34">
        <v>692</v>
      </c>
      <c r="J128" s="34">
        <v>56</v>
      </c>
      <c r="K128" s="94">
        <f t="shared" si="8"/>
        <v>16</v>
      </c>
      <c r="L128" s="163">
        <f t="shared" si="9"/>
        <v>2.3668639053254437E-2</v>
      </c>
      <c r="M128" s="94">
        <f>+J128-G128</f>
        <v>-2</v>
      </c>
      <c r="N128" s="158">
        <f>+M128/G128</f>
        <v>-3.4482758620689655E-2</v>
      </c>
      <c r="O128" s="104">
        <f t="shared" si="10"/>
        <v>14</v>
      </c>
      <c r="P128" s="183">
        <f t="shared" si="11"/>
        <v>1.9073569482288829E-2</v>
      </c>
      <c r="Q128" s="129"/>
      <c r="R128" s="10"/>
    </row>
    <row r="129" spans="1:18" ht="30.95" customHeight="1" x14ac:dyDescent="0.25">
      <c r="A129" s="36">
        <v>114</v>
      </c>
      <c r="B129" s="165" t="s">
        <v>134</v>
      </c>
      <c r="C129" s="166">
        <v>173411000941</v>
      </c>
      <c r="D129" s="167" t="s">
        <v>138</v>
      </c>
      <c r="E129" s="33">
        <f t="shared" si="6"/>
        <v>1206</v>
      </c>
      <c r="F129" s="34">
        <v>1206</v>
      </c>
      <c r="G129" s="35">
        <v>0</v>
      </c>
      <c r="H129" s="33">
        <f t="shared" si="7"/>
        <v>1226</v>
      </c>
      <c r="I129" s="34">
        <v>1226</v>
      </c>
      <c r="J129" s="34">
        <v>0</v>
      </c>
      <c r="K129" s="94">
        <f t="shared" si="8"/>
        <v>20</v>
      </c>
      <c r="L129" s="163">
        <f t="shared" si="9"/>
        <v>1.658374792703151E-2</v>
      </c>
      <c r="M129" s="94"/>
      <c r="N129" s="99"/>
      <c r="O129" s="104">
        <f t="shared" si="10"/>
        <v>20</v>
      </c>
      <c r="P129" s="183">
        <f t="shared" si="11"/>
        <v>1.658374792703151E-2</v>
      </c>
      <c r="Q129" s="129"/>
      <c r="R129" s="10"/>
    </row>
    <row r="130" spans="1:18" ht="30.95" customHeight="1" x14ac:dyDescent="0.25">
      <c r="A130" s="194">
        <v>115</v>
      </c>
      <c r="B130" s="40" t="s">
        <v>134</v>
      </c>
      <c r="C130" s="37">
        <v>173411001000</v>
      </c>
      <c r="D130" s="38" t="s">
        <v>139</v>
      </c>
      <c r="E130" s="33">
        <f t="shared" si="6"/>
        <v>1461</v>
      </c>
      <c r="F130" s="34">
        <v>1284</v>
      </c>
      <c r="G130" s="35">
        <v>177</v>
      </c>
      <c r="H130" s="33">
        <f t="shared" si="7"/>
        <v>1403</v>
      </c>
      <c r="I130" s="34">
        <v>1253</v>
      </c>
      <c r="J130" s="34">
        <v>150</v>
      </c>
      <c r="K130" s="94">
        <f t="shared" si="8"/>
        <v>-31</v>
      </c>
      <c r="L130" s="142">
        <f t="shared" si="9"/>
        <v>-2.4143302180685357E-2</v>
      </c>
      <c r="M130" s="94">
        <f>+J130-G130</f>
        <v>-27</v>
      </c>
      <c r="N130" s="140">
        <f>+M130/G130</f>
        <v>-0.15254237288135594</v>
      </c>
      <c r="O130" s="104">
        <f t="shared" si="10"/>
        <v>-58</v>
      </c>
      <c r="P130" s="46">
        <f t="shared" si="11"/>
        <v>-3.969883641341547E-2</v>
      </c>
      <c r="Q130" s="129"/>
      <c r="R130" s="10"/>
    </row>
    <row r="131" spans="1:18" ht="30.95" customHeight="1" x14ac:dyDescent="0.25">
      <c r="A131" s="36">
        <v>116</v>
      </c>
      <c r="B131" s="43" t="s">
        <v>134</v>
      </c>
      <c r="C131" s="44">
        <v>273411000466</v>
      </c>
      <c r="D131" s="45" t="s">
        <v>140</v>
      </c>
      <c r="E131" s="33">
        <f t="shared" si="6"/>
        <v>261</v>
      </c>
      <c r="F131" s="34">
        <v>261</v>
      </c>
      <c r="G131" s="35">
        <v>0</v>
      </c>
      <c r="H131" s="33">
        <f t="shared" si="7"/>
        <v>250</v>
      </c>
      <c r="I131" s="34">
        <v>250</v>
      </c>
      <c r="J131" s="34">
        <v>0</v>
      </c>
      <c r="K131" s="94">
        <f t="shared" si="8"/>
        <v>-11</v>
      </c>
      <c r="L131" s="140">
        <f t="shared" si="9"/>
        <v>-4.2145593869731802E-2</v>
      </c>
      <c r="M131" s="94"/>
      <c r="N131" s="196"/>
      <c r="O131" s="104">
        <f t="shared" si="10"/>
        <v>-11</v>
      </c>
      <c r="P131" s="46">
        <f t="shared" si="11"/>
        <v>-4.2145593869731802E-2</v>
      </c>
      <c r="Q131" s="129"/>
      <c r="R131" s="10"/>
    </row>
    <row r="132" spans="1:18" ht="30.95" customHeight="1" x14ac:dyDescent="0.25">
      <c r="A132" s="194">
        <v>117</v>
      </c>
      <c r="B132" s="165" t="s">
        <v>134</v>
      </c>
      <c r="C132" s="166">
        <v>273411000491</v>
      </c>
      <c r="D132" s="167" t="s">
        <v>141</v>
      </c>
      <c r="E132" s="33">
        <f t="shared" si="6"/>
        <v>195</v>
      </c>
      <c r="F132" s="34">
        <v>195</v>
      </c>
      <c r="G132" s="35">
        <v>0</v>
      </c>
      <c r="H132" s="33">
        <f t="shared" si="7"/>
        <v>208</v>
      </c>
      <c r="I132" s="34">
        <v>208</v>
      </c>
      <c r="J132" s="34">
        <v>0</v>
      </c>
      <c r="K132" s="94">
        <f t="shared" si="8"/>
        <v>13</v>
      </c>
      <c r="L132" s="163">
        <f t="shared" si="9"/>
        <v>6.6666666666666666E-2</v>
      </c>
      <c r="M132" s="94"/>
      <c r="N132" s="99"/>
      <c r="O132" s="104">
        <f t="shared" si="10"/>
        <v>13</v>
      </c>
      <c r="P132" s="183">
        <f t="shared" si="11"/>
        <v>6.6666666666666666E-2</v>
      </c>
      <c r="Q132" s="129"/>
      <c r="R132" s="10"/>
    </row>
    <row r="133" spans="1:18" ht="30.95" customHeight="1" x14ac:dyDescent="0.25">
      <c r="A133" s="36">
        <v>118</v>
      </c>
      <c r="B133" s="165" t="s">
        <v>134</v>
      </c>
      <c r="C133" s="166">
        <v>273411000563</v>
      </c>
      <c r="D133" s="167" t="s">
        <v>142</v>
      </c>
      <c r="E133" s="33">
        <f t="shared" si="6"/>
        <v>202</v>
      </c>
      <c r="F133" s="34">
        <v>202</v>
      </c>
      <c r="G133" s="35">
        <v>0</v>
      </c>
      <c r="H133" s="33">
        <f t="shared" si="7"/>
        <v>202</v>
      </c>
      <c r="I133" s="34">
        <v>202</v>
      </c>
      <c r="J133" s="34">
        <v>0</v>
      </c>
      <c r="K133" s="94">
        <f t="shared" si="8"/>
        <v>0</v>
      </c>
      <c r="L133" s="163">
        <f t="shared" si="9"/>
        <v>0</v>
      </c>
      <c r="M133" s="94"/>
      <c r="N133" s="99"/>
      <c r="O133" s="104">
        <f t="shared" si="10"/>
        <v>0</v>
      </c>
      <c r="P133" s="183">
        <f t="shared" si="11"/>
        <v>0</v>
      </c>
      <c r="Q133" s="129"/>
      <c r="R133" s="10"/>
    </row>
    <row r="134" spans="1:18" ht="30.95" customHeight="1" x14ac:dyDescent="0.25">
      <c r="A134" s="194">
        <v>119</v>
      </c>
      <c r="B134" s="165" t="s">
        <v>134</v>
      </c>
      <c r="C134" s="166">
        <v>273411000661</v>
      </c>
      <c r="D134" s="167" t="s">
        <v>143</v>
      </c>
      <c r="E134" s="33">
        <f t="shared" si="6"/>
        <v>196</v>
      </c>
      <c r="F134" s="34">
        <v>196</v>
      </c>
      <c r="G134" s="35">
        <v>0</v>
      </c>
      <c r="H134" s="33">
        <f t="shared" si="7"/>
        <v>200</v>
      </c>
      <c r="I134" s="34">
        <v>200</v>
      </c>
      <c r="J134" s="34">
        <v>0</v>
      </c>
      <c r="K134" s="94">
        <f t="shared" si="8"/>
        <v>4</v>
      </c>
      <c r="L134" s="163">
        <f t="shared" si="9"/>
        <v>2.0408163265306121E-2</v>
      </c>
      <c r="M134" s="94"/>
      <c r="N134" s="99"/>
      <c r="O134" s="104">
        <f t="shared" si="10"/>
        <v>4</v>
      </c>
      <c r="P134" s="184">
        <f t="shared" si="11"/>
        <v>2.0408163265306121E-2</v>
      </c>
      <c r="Q134" s="129"/>
      <c r="R134" s="10"/>
    </row>
    <row r="135" spans="1:18" ht="30.95" customHeight="1" x14ac:dyDescent="0.25">
      <c r="A135" s="36">
        <v>120</v>
      </c>
      <c r="B135" s="165" t="s">
        <v>134</v>
      </c>
      <c r="C135" s="166">
        <v>273411000687</v>
      </c>
      <c r="D135" s="167" t="s">
        <v>144</v>
      </c>
      <c r="E135" s="33">
        <f t="shared" si="6"/>
        <v>263</v>
      </c>
      <c r="F135" s="34">
        <v>242</v>
      </c>
      <c r="G135" s="35">
        <v>21</v>
      </c>
      <c r="H135" s="33">
        <f t="shared" si="7"/>
        <v>283</v>
      </c>
      <c r="I135" s="34">
        <v>264</v>
      </c>
      <c r="J135" s="34">
        <v>19</v>
      </c>
      <c r="K135" s="94">
        <f t="shared" si="8"/>
        <v>22</v>
      </c>
      <c r="L135" s="163">
        <f t="shared" si="9"/>
        <v>9.0909090909090912E-2</v>
      </c>
      <c r="M135" s="94">
        <f>+J135-G135</f>
        <v>-2</v>
      </c>
      <c r="N135" s="142">
        <f>+M135/G135</f>
        <v>-9.5238095238095233E-2</v>
      </c>
      <c r="O135" s="104">
        <f t="shared" si="10"/>
        <v>20</v>
      </c>
      <c r="P135" s="183">
        <f t="shared" si="11"/>
        <v>7.6045627376425853E-2</v>
      </c>
      <c r="Q135" s="129"/>
      <c r="R135" s="10"/>
    </row>
    <row r="136" spans="1:18" ht="30.95" customHeight="1" x14ac:dyDescent="0.25">
      <c r="A136" s="194">
        <v>121</v>
      </c>
      <c r="B136" s="165" t="s">
        <v>134</v>
      </c>
      <c r="C136" s="166">
        <v>273411001624</v>
      </c>
      <c r="D136" s="167" t="s">
        <v>145</v>
      </c>
      <c r="E136" s="33">
        <f t="shared" si="6"/>
        <v>401</v>
      </c>
      <c r="F136" s="34">
        <v>340</v>
      </c>
      <c r="G136" s="35">
        <v>61</v>
      </c>
      <c r="H136" s="33">
        <f t="shared" si="7"/>
        <v>442</v>
      </c>
      <c r="I136" s="34">
        <v>380</v>
      </c>
      <c r="J136" s="34">
        <v>62</v>
      </c>
      <c r="K136" s="94">
        <f t="shared" si="8"/>
        <v>40</v>
      </c>
      <c r="L136" s="163">
        <f t="shared" si="9"/>
        <v>0.11764705882352941</v>
      </c>
      <c r="M136" s="94">
        <f>+J136-G136</f>
        <v>1</v>
      </c>
      <c r="N136" s="163">
        <f>+M136/G136</f>
        <v>1.6393442622950821E-2</v>
      </c>
      <c r="O136" s="104">
        <f t="shared" si="10"/>
        <v>41</v>
      </c>
      <c r="P136" s="183">
        <f t="shared" si="11"/>
        <v>0.10224438902743142</v>
      </c>
      <c r="Q136" s="129"/>
      <c r="R136" s="10"/>
    </row>
    <row r="137" spans="1:18" ht="30.95" customHeight="1" x14ac:dyDescent="0.25">
      <c r="A137" s="36">
        <v>122</v>
      </c>
      <c r="B137" s="40" t="s">
        <v>134</v>
      </c>
      <c r="C137" s="37">
        <v>273411002043</v>
      </c>
      <c r="D137" s="38" t="s">
        <v>146</v>
      </c>
      <c r="E137" s="33">
        <f t="shared" si="6"/>
        <v>627</v>
      </c>
      <c r="F137" s="34">
        <v>627</v>
      </c>
      <c r="G137" s="35">
        <v>0</v>
      </c>
      <c r="H137" s="33">
        <f t="shared" si="7"/>
        <v>618</v>
      </c>
      <c r="I137" s="34">
        <v>618</v>
      </c>
      <c r="J137" s="34">
        <v>0</v>
      </c>
      <c r="K137" s="94">
        <f t="shared" si="8"/>
        <v>-9</v>
      </c>
      <c r="L137" s="142">
        <f t="shared" si="9"/>
        <v>-1.4354066985645933E-2</v>
      </c>
      <c r="M137" s="94"/>
      <c r="N137" s="99"/>
      <c r="O137" s="104">
        <f t="shared" si="10"/>
        <v>-9</v>
      </c>
      <c r="P137" s="39">
        <f t="shared" si="11"/>
        <v>-1.4354066985645933E-2</v>
      </c>
      <c r="Q137" s="129"/>
      <c r="R137" s="10"/>
    </row>
    <row r="138" spans="1:18" ht="30.95" customHeight="1" x14ac:dyDescent="0.25">
      <c r="A138" s="194">
        <v>123</v>
      </c>
      <c r="B138" s="165" t="s">
        <v>147</v>
      </c>
      <c r="C138" s="166">
        <v>173443000021</v>
      </c>
      <c r="D138" s="167" t="s">
        <v>148</v>
      </c>
      <c r="E138" s="33">
        <f t="shared" si="6"/>
        <v>1559</v>
      </c>
      <c r="F138" s="34">
        <v>1559</v>
      </c>
      <c r="G138" s="35">
        <v>0</v>
      </c>
      <c r="H138" s="33">
        <f t="shared" si="7"/>
        <v>1731</v>
      </c>
      <c r="I138" s="34">
        <v>1731</v>
      </c>
      <c r="J138" s="34">
        <v>0</v>
      </c>
      <c r="K138" s="94">
        <f t="shared" si="8"/>
        <v>172</v>
      </c>
      <c r="L138" s="163">
        <f t="shared" si="9"/>
        <v>0.11032713277742143</v>
      </c>
      <c r="M138" s="94"/>
      <c r="N138" s="99"/>
      <c r="O138" s="104">
        <f t="shared" si="10"/>
        <v>172</v>
      </c>
      <c r="P138" s="183">
        <f t="shared" si="11"/>
        <v>0.11032713277742143</v>
      </c>
      <c r="Q138" s="129"/>
      <c r="R138" s="10"/>
    </row>
    <row r="139" spans="1:18" ht="30.95" customHeight="1" x14ac:dyDescent="0.25">
      <c r="A139" s="36">
        <v>124</v>
      </c>
      <c r="B139" s="160" t="s">
        <v>147</v>
      </c>
      <c r="C139" s="161">
        <v>173443000030</v>
      </c>
      <c r="D139" s="162" t="s">
        <v>149</v>
      </c>
      <c r="E139" s="33">
        <f t="shared" si="6"/>
        <v>1334</v>
      </c>
      <c r="F139" s="34">
        <v>1334</v>
      </c>
      <c r="G139" s="35">
        <v>0</v>
      </c>
      <c r="H139" s="33">
        <f t="shared" si="7"/>
        <v>1331</v>
      </c>
      <c r="I139" s="34">
        <v>1331</v>
      </c>
      <c r="J139" s="34">
        <v>0</v>
      </c>
      <c r="K139" s="94">
        <f t="shared" si="8"/>
        <v>-3</v>
      </c>
      <c r="L139" s="158">
        <f t="shared" si="9"/>
        <v>-2.2488755622188904E-3</v>
      </c>
      <c r="M139" s="94"/>
      <c r="N139" s="196"/>
      <c r="O139" s="104">
        <f t="shared" si="10"/>
        <v>-3</v>
      </c>
      <c r="P139" s="181">
        <f t="shared" si="11"/>
        <v>-2.2488755622188904E-3</v>
      </c>
      <c r="Q139" s="129"/>
      <c r="R139" s="10"/>
    </row>
    <row r="140" spans="1:18" ht="30.95" customHeight="1" x14ac:dyDescent="0.25">
      <c r="A140" s="194">
        <v>125</v>
      </c>
      <c r="B140" s="40" t="s">
        <v>147</v>
      </c>
      <c r="C140" s="37">
        <v>173443000277</v>
      </c>
      <c r="D140" s="38" t="s">
        <v>150</v>
      </c>
      <c r="E140" s="33">
        <f t="shared" si="6"/>
        <v>1702</v>
      </c>
      <c r="F140" s="34">
        <v>1462</v>
      </c>
      <c r="G140" s="35">
        <v>240</v>
      </c>
      <c r="H140" s="33">
        <f t="shared" si="7"/>
        <v>1592</v>
      </c>
      <c r="I140" s="34">
        <v>1422</v>
      </c>
      <c r="J140" s="34">
        <v>170</v>
      </c>
      <c r="K140" s="94">
        <f t="shared" si="8"/>
        <v>-40</v>
      </c>
      <c r="L140" s="142">
        <f t="shared" si="9"/>
        <v>-2.7359781121751026E-2</v>
      </c>
      <c r="M140" s="94">
        <f>+J140-G140</f>
        <v>-70</v>
      </c>
      <c r="N140" s="140">
        <f>+M140/G140</f>
        <v>-0.29166666666666669</v>
      </c>
      <c r="O140" s="104">
        <f t="shared" si="10"/>
        <v>-110</v>
      </c>
      <c r="P140" s="42">
        <f t="shared" si="11"/>
        <v>-6.4629847238542884E-2</v>
      </c>
      <c r="Q140" s="129"/>
      <c r="R140" s="10"/>
    </row>
    <row r="141" spans="1:18" ht="30.95" customHeight="1" x14ac:dyDescent="0.25">
      <c r="A141" s="36">
        <v>126</v>
      </c>
      <c r="B141" s="165" t="s">
        <v>147</v>
      </c>
      <c r="C141" s="166">
        <v>173443000315</v>
      </c>
      <c r="D141" s="167" t="s">
        <v>151</v>
      </c>
      <c r="E141" s="33">
        <f t="shared" si="6"/>
        <v>1472</v>
      </c>
      <c r="F141" s="34">
        <v>1472</v>
      </c>
      <c r="G141" s="35">
        <v>0</v>
      </c>
      <c r="H141" s="33">
        <f t="shared" si="7"/>
        <v>1478</v>
      </c>
      <c r="I141" s="34">
        <v>1478</v>
      </c>
      <c r="J141" s="34">
        <v>0</v>
      </c>
      <c r="K141" s="94">
        <f t="shared" si="8"/>
        <v>6</v>
      </c>
      <c r="L141" s="163">
        <f t="shared" si="9"/>
        <v>4.076086956521739E-3</v>
      </c>
      <c r="M141" s="94"/>
      <c r="N141" s="99"/>
      <c r="O141" s="104">
        <f t="shared" si="10"/>
        <v>6</v>
      </c>
      <c r="P141" s="184">
        <f t="shared" si="11"/>
        <v>4.076086956521739E-3</v>
      </c>
      <c r="Q141" s="129"/>
      <c r="R141" s="10"/>
    </row>
    <row r="142" spans="1:18" ht="30.95" customHeight="1" x14ac:dyDescent="0.25">
      <c r="A142" s="194">
        <v>127</v>
      </c>
      <c r="B142" s="40" t="s">
        <v>147</v>
      </c>
      <c r="C142" s="37">
        <v>273443000506</v>
      </c>
      <c r="D142" s="38" t="s">
        <v>152</v>
      </c>
      <c r="E142" s="33">
        <f t="shared" si="6"/>
        <v>315</v>
      </c>
      <c r="F142" s="34">
        <v>315</v>
      </c>
      <c r="G142" s="35">
        <v>0</v>
      </c>
      <c r="H142" s="33">
        <f t="shared" si="7"/>
        <v>310</v>
      </c>
      <c r="I142" s="34">
        <v>310</v>
      </c>
      <c r="J142" s="34">
        <v>0</v>
      </c>
      <c r="K142" s="94">
        <f t="shared" si="8"/>
        <v>-5</v>
      </c>
      <c r="L142" s="142">
        <f t="shared" si="9"/>
        <v>-1.5873015873015872E-2</v>
      </c>
      <c r="M142" s="94"/>
      <c r="N142" s="196"/>
      <c r="O142" s="104">
        <f t="shared" si="10"/>
        <v>-5</v>
      </c>
      <c r="P142" s="39">
        <f t="shared" si="11"/>
        <v>-1.5873015873015872E-2</v>
      </c>
      <c r="Q142" s="129"/>
      <c r="R142" s="10"/>
    </row>
    <row r="143" spans="1:18" ht="30.95" customHeight="1" x14ac:dyDescent="0.25">
      <c r="A143" s="36">
        <v>128</v>
      </c>
      <c r="B143" s="165" t="s">
        <v>153</v>
      </c>
      <c r="C143" s="166">
        <v>173449000015</v>
      </c>
      <c r="D143" s="167" t="s">
        <v>154</v>
      </c>
      <c r="E143" s="33">
        <f t="shared" si="6"/>
        <v>3531</v>
      </c>
      <c r="F143" s="34">
        <v>3195</v>
      </c>
      <c r="G143" s="35">
        <v>336</v>
      </c>
      <c r="H143" s="33">
        <f t="shared" si="7"/>
        <v>3876</v>
      </c>
      <c r="I143" s="34">
        <v>3426</v>
      </c>
      <c r="J143" s="34">
        <v>450</v>
      </c>
      <c r="K143" s="94">
        <f t="shared" si="8"/>
        <v>231</v>
      </c>
      <c r="L143" s="163">
        <f t="shared" si="9"/>
        <v>7.2300469483568081E-2</v>
      </c>
      <c r="M143" s="94">
        <f>+J143-G143</f>
        <v>114</v>
      </c>
      <c r="N143" s="163">
        <f>+M143/G143</f>
        <v>0.3392857142857143</v>
      </c>
      <c r="O143" s="104">
        <f t="shared" si="10"/>
        <v>345</v>
      </c>
      <c r="P143" s="183">
        <f t="shared" si="11"/>
        <v>9.7706032285471534E-2</v>
      </c>
      <c r="Q143" s="129"/>
      <c r="R143" s="10"/>
    </row>
    <row r="144" spans="1:18" ht="30.95" customHeight="1" x14ac:dyDescent="0.25">
      <c r="A144" s="194">
        <v>129</v>
      </c>
      <c r="B144" s="165" t="s">
        <v>153</v>
      </c>
      <c r="C144" s="166">
        <v>173449000031</v>
      </c>
      <c r="D144" s="167" t="s">
        <v>155</v>
      </c>
      <c r="E144" s="33">
        <f t="shared" ref="E144:E207" si="12">+F144+G144</f>
        <v>1971</v>
      </c>
      <c r="F144" s="34">
        <v>1971</v>
      </c>
      <c r="G144" s="35">
        <v>0</v>
      </c>
      <c r="H144" s="33">
        <f t="shared" ref="H144:H207" si="13">+I144+J144</f>
        <v>2047</v>
      </c>
      <c r="I144" s="34">
        <v>2047</v>
      </c>
      <c r="J144" s="34">
        <v>0</v>
      </c>
      <c r="K144" s="94">
        <f t="shared" ref="K144:K207" si="14">+I144-F144</f>
        <v>76</v>
      </c>
      <c r="L144" s="163">
        <f t="shared" ref="L144:L207" si="15">+K144/F144</f>
        <v>3.8559107052257735E-2</v>
      </c>
      <c r="M144" s="94"/>
      <c r="N144" s="99"/>
      <c r="O144" s="104">
        <f t="shared" ref="O144:O207" si="16">+H144-E144</f>
        <v>76</v>
      </c>
      <c r="P144" s="183">
        <f t="shared" ref="P144:P207" si="17">+O144/E144</f>
        <v>3.8559107052257735E-2</v>
      </c>
      <c r="Q144" s="129"/>
      <c r="R144" s="10"/>
    </row>
    <row r="145" spans="1:18" ht="30.95" customHeight="1" x14ac:dyDescent="0.25">
      <c r="A145" s="36">
        <v>130</v>
      </c>
      <c r="B145" s="165" t="s">
        <v>153</v>
      </c>
      <c r="C145" s="166">
        <v>273449000141</v>
      </c>
      <c r="D145" s="167" t="s">
        <v>156</v>
      </c>
      <c r="E145" s="33">
        <f t="shared" si="12"/>
        <v>868</v>
      </c>
      <c r="F145" s="34">
        <v>868</v>
      </c>
      <c r="G145" s="35">
        <v>0</v>
      </c>
      <c r="H145" s="33">
        <f t="shared" si="13"/>
        <v>955</v>
      </c>
      <c r="I145" s="34">
        <v>955</v>
      </c>
      <c r="J145" s="34">
        <v>0</v>
      </c>
      <c r="K145" s="94">
        <f t="shared" si="14"/>
        <v>87</v>
      </c>
      <c r="L145" s="163">
        <f t="shared" si="15"/>
        <v>0.10023041474654378</v>
      </c>
      <c r="M145" s="94"/>
      <c r="N145" s="99"/>
      <c r="O145" s="104">
        <f t="shared" si="16"/>
        <v>87</v>
      </c>
      <c r="P145" s="183">
        <f t="shared" si="17"/>
        <v>0.10023041474654378</v>
      </c>
      <c r="Q145" s="129"/>
      <c r="R145" s="10"/>
    </row>
    <row r="146" spans="1:18" ht="30.95" customHeight="1" x14ac:dyDescent="0.25">
      <c r="A146" s="194">
        <v>131</v>
      </c>
      <c r="B146" s="165" t="s">
        <v>153</v>
      </c>
      <c r="C146" s="166">
        <v>373449000685</v>
      </c>
      <c r="D146" s="167" t="s">
        <v>259</v>
      </c>
      <c r="E146" s="33">
        <f t="shared" si="12"/>
        <v>320</v>
      </c>
      <c r="F146" s="34">
        <v>320</v>
      </c>
      <c r="G146" s="35">
        <v>0</v>
      </c>
      <c r="H146" s="33">
        <f t="shared" si="13"/>
        <v>330</v>
      </c>
      <c r="I146" s="34">
        <v>330</v>
      </c>
      <c r="J146" s="34">
        <v>0</v>
      </c>
      <c r="K146" s="94">
        <f t="shared" si="14"/>
        <v>10</v>
      </c>
      <c r="L146" s="163">
        <f t="shared" si="15"/>
        <v>3.125E-2</v>
      </c>
      <c r="M146" s="94"/>
      <c r="N146" s="99"/>
      <c r="O146" s="104">
        <f t="shared" si="16"/>
        <v>10</v>
      </c>
      <c r="P146" s="183">
        <f t="shared" si="17"/>
        <v>3.125E-2</v>
      </c>
      <c r="Q146" s="129"/>
      <c r="R146" s="10"/>
    </row>
    <row r="147" spans="1:18" ht="30.95" customHeight="1" x14ac:dyDescent="0.25">
      <c r="A147" s="36">
        <v>132</v>
      </c>
      <c r="B147" s="160" t="s">
        <v>157</v>
      </c>
      <c r="C147" s="161">
        <v>273411000695</v>
      </c>
      <c r="D147" s="162" t="s">
        <v>158</v>
      </c>
      <c r="E147" s="33">
        <f t="shared" si="12"/>
        <v>209</v>
      </c>
      <c r="F147" s="34">
        <v>209</v>
      </c>
      <c r="G147" s="35">
        <v>0</v>
      </c>
      <c r="H147" s="33">
        <f t="shared" si="13"/>
        <v>207</v>
      </c>
      <c r="I147" s="34">
        <v>207</v>
      </c>
      <c r="J147" s="34">
        <v>0</v>
      </c>
      <c r="K147" s="94">
        <f t="shared" si="14"/>
        <v>-2</v>
      </c>
      <c r="L147" s="158">
        <f t="shared" si="15"/>
        <v>-9.5693779904306216E-3</v>
      </c>
      <c r="M147" s="94"/>
      <c r="N147" s="99"/>
      <c r="O147" s="104">
        <f t="shared" si="16"/>
        <v>-2</v>
      </c>
      <c r="P147" s="181">
        <f t="shared" si="17"/>
        <v>-9.5693779904306216E-3</v>
      </c>
      <c r="Q147" s="129"/>
      <c r="R147" s="10"/>
    </row>
    <row r="148" spans="1:18" ht="30.95" customHeight="1" x14ac:dyDescent="0.25">
      <c r="A148" s="194">
        <v>133</v>
      </c>
      <c r="B148" s="165" t="s">
        <v>157</v>
      </c>
      <c r="C148" s="166">
        <v>273411000725</v>
      </c>
      <c r="D148" s="167" t="s">
        <v>159</v>
      </c>
      <c r="E148" s="33">
        <f t="shared" si="12"/>
        <v>507</v>
      </c>
      <c r="F148" s="34">
        <v>507</v>
      </c>
      <c r="G148" s="35">
        <v>0</v>
      </c>
      <c r="H148" s="33">
        <f t="shared" si="13"/>
        <v>535</v>
      </c>
      <c r="I148" s="34">
        <v>535</v>
      </c>
      <c r="J148" s="34">
        <v>0</v>
      </c>
      <c r="K148" s="94">
        <f t="shared" si="14"/>
        <v>28</v>
      </c>
      <c r="L148" s="163">
        <f t="shared" si="15"/>
        <v>5.5226824457593686E-2</v>
      </c>
      <c r="M148" s="94"/>
      <c r="N148" s="99"/>
      <c r="O148" s="104">
        <f t="shared" si="16"/>
        <v>28</v>
      </c>
      <c r="P148" s="183">
        <f t="shared" si="17"/>
        <v>5.5226824457593686E-2</v>
      </c>
      <c r="Q148" s="129"/>
      <c r="R148" s="10"/>
    </row>
    <row r="149" spans="1:18" ht="30.95" customHeight="1" x14ac:dyDescent="0.25">
      <c r="A149" s="36">
        <v>134</v>
      </c>
      <c r="B149" s="41" t="s">
        <v>160</v>
      </c>
      <c r="C149" s="152">
        <v>173483000016</v>
      </c>
      <c r="D149" s="139" t="s">
        <v>161</v>
      </c>
      <c r="E149" s="33">
        <f t="shared" si="12"/>
        <v>861</v>
      </c>
      <c r="F149" s="34">
        <v>861</v>
      </c>
      <c r="G149" s="35">
        <v>0</v>
      </c>
      <c r="H149" s="33">
        <f t="shared" si="13"/>
        <v>786</v>
      </c>
      <c r="I149" s="34">
        <v>786</v>
      </c>
      <c r="J149" s="34">
        <v>0</v>
      </c>
      <c r="K149" s="94">
        <f t="shared" si="14"/>
        <v>-75</v>
      </c>
      <c r="L149" s="136">
        <f t="shared" si="15"/>
        <v>-8.7108013937282236E-2</v>
      </c>
      <c r="M149" s="94"/>
      <c r="N149" s="196"/>
      <c r="O149" s="104">
        <f t="shared" si="16"/>
        <v>-75</v>
      </c>
      <c r="P149" s="42">
        <f t="shared" si="17"/>
        <v>-8.7108013937282236E-2</v>
      </c>
      <c r="Q149" s="129"/>
      <c r="R149" s="10"/>
    </row>
    <row r="150" spans="1:18" ht="30.95" customHeight="1" x14ac:dyDescent="0.25">
      <c r="A150" s="194">
        <v>135</v>
      </c>
      <c r="B150" s="165" t="s">
        <v>160</v>
      </c>
      <c r="C150" s="166">
        <v>173483000083</v>
      </c>
      <c r="D150" s="167" t="s">
        <v>162</v>
      </c>
      <c r="E150" s="33">
        <f t="shared" si="12"/>
        <v>731</v>
      </c>
      <c r="F150" s="34">
        <v>731</v>
      </c>
      <c r="G150" s="35">
        <v>0</v>
      </c>
      <c r="H150" s="33">
        <f t="shared" si="13"/>
        <v>801</v>
      </c>
      <c r="I150" s="34">
        <v>801</v>
      </c>
      <c r="J150" s="34">
        <v>0</v>
      </c>
      <c r="K150" s="94">
        <f t="shared" si="14"/>
        <v>70</v>
      </c>
      <c r="L150" s="163">
        <f t="shared" si="15"/>
        <v>9.575923392612859E-2</v>
      </c>
      <c r="M150" s="94"/>
      <c r="N150" s="99"/>
      <c r="O150" s="104">
        <f t="shared" si="16"/>
        <v>70</v>
      </c>
      <c r="P150" s="183">
        <f t="shared" si="17"/>
        <v>9.575923392612859E-2</v>
      </c>
      <c r="Q150" s="129"/>
      <c r="R150" s="10"/>
    </row>
    <row r="151" spans="1:18" ht="30.95" customHeight="1" x14ac:dyDescent="0.25">
      <c r="A151" s="36">
        <v>136</v>
      </c>
      <c r="B151" s="165" t="s">
        <v>160</v>
      </c>
      <c r="C151" s="166">
        <v>273483000142</v>
      </c>
      <c r="D151" s="167" t="s">
        <v>163</v>
      </c>
      <c r="E151" s="33">
        <f t="shared" si="12"/>
        <v>309</v>
      </c>
      <c r="F151" s="34">
        <v>215</v>
      </c>
      <c r="G151" s="35">
        <v>94</v>
      </c>
      <c r="H151" s="33">
        <f t="shared" si="13"/>
        <v>295</v>
      </c>
      <c r="I151" s="34">
        <v>223</v>
      </c>
      <c r="J151" s="34">
        <v>72</v>
      </c>
      <c r="K151" s="94">
        <f t="shared" si="14"/>
        <v>8</v>
      </c>
      <c r="L151" s="163">
        <f t="shared" si="15"/>
        <v>3.7209302325581395E-2</v>
      </c>
      <c r="M151" s="94">
        <f>+J151-G151</f>
        <v>-22</v>
      </c>
      <c r="N151" s="140">
        <f>+M151/G151</f>
        <v>-0.23404255319148937</v>
      </c>
      <c r="O151" s="104">
        <f t="shared" si="16"/>
        <v>-14</v>
      </c>
      <c r="P151" s="46">
        <f t="shared" si="17"/>
        <v>-4.5307443365695796E-2</v>
      </c>
      <c r="Q151" s="129"/>
      <c r="R151" s="10"/>
    </row>
    <row r="152" spans="1:18" ht="30.95" customHeight="1" x14ac:dyDescent="0.25">
      <c r="A152" s="194">
        <v>137</v>
      </c>
      <c r="B152" s="40" t="s">
        <v>160</v>
      </c>
      <c r="C152" s="37">
        <v>273483000541</v>
      </c>
      <c r="D152" s="38" t="s">
        <v>164</v>
      </c>
      <c r="E152" s="33">
        <f t="shared" si="12"/>
        <v>276</v>
      </c>
      <c r="F152" s="34">
        <v>276</v>
      </c>
      <c r="G152" s="35">
        <v>0</v>
      </c>
      <c r="H152" s="33">
        <f t="shared" si="13"/>
        <v>273</v>
      </c>
      <c r="I152" s="34">
        <v>273</v>
      </c>
      <c r="J152" s="34">
        <v>0</v>
      </c>
      <c r="K152" s="94">
        <f t="shared" si="14"/>
        <v>-3</v>
      </c>
      <c r="L152" s="142">
        <f t="shared" si="15"/>
        <v>-1.0869565217391304E-2</v>
      </c>
      <c r="M152" s="94"/>
      <c r="N152" s="196"/>
      <c r="O152" s="104">
        <f t="shared" si="16"/>
        <v>-3</v>
      </c>
      <c r="P152" s="39">
        <f t="shared" si="17"/>
        <v>-1.0869565217391304E-2</v>
      </c>
      <c r="Q152" s="129"/>
      <c r="R152" s="10"/>
    </row>
    <row r="153" spans="1:18" ht="30.95" customHeight="1" x14ac:dyDescent="0.25">
      <c r="A153" s="36">
        <v>138</v>
      </c>
      <c r="B153" s="165" t="s">
        <v>160</v>
      </c>
      <c r="C153" s="173">
        <v>273483000851</v>
      </c>
      <c r="D153" s="167" t="s">
        <v>165</v>
      </c>
      <c r="E153" s="33">
        <f t="shared" si="12"/>
        <v>447</v>
      </c>
      <c r="F153" s="34">
        <v>447</v>
      </c>
      <c r="G153" s="35">
        <v>0</v>
      </c>
      <c r="H153" s="33">
        <f t="shared" si="13"/>
        <v>472</v>
      </c>
      <c r="I153" s="34">
        <v>472</v>
      </c>
      <c r="J153" s="34">
        <v>0</v>
      </c>
      <c r="K153" s="94">
        <f t="shared" si="14"/>
        <v>25</v>
      </c>
      <c r="L153" s="163">
        <f t="shared" si="15"/>
        <v>5.5928411633109618E-2</v>
      </c>
      <c r="M153" s="94"/>
      <c r="N153" s="99"/>
      <c r="O153" s="104">
        <f t="shared" si="16"/>
        <v>25</v>
      </c>
      <c r="P153" s="183">
        <f t="shared" si="17"/>
        <v>5.5928411633109618E-2</v>
      </c>
      <c r="Q153" s="129"/>
      <c r="R153" s="10"/>
    </row>
    <row r="154" spans="1:18" ht="30.95" customHeight="1" x14ac:dyDescent="0.25">
      <c r="A154" s="194">
        <v>139</v>
      </c>
      <c r="B154" s="165" t="s">
        <v>166</v>
      </c>
      <c r="C154" s="166">
        <v>173504000011</v>
      </c>
      <c r="D154" s="167" t="s">
        <v>167</v>
      </c>
      <c r="E154" s="33">
        <f t="shared" si="12"/>
        <v>1166</v>
      </c>
      <c r="F154" s="34">
        <v>1126</v>
      </c>
      <c r="G154" s="35">
        <v>40</v>
      </c>
      <c r="H154" s="33">
        <f t="shared" si="13"/>
        <v>1238</v>
      </c>
      <c r="I154" s="34">
        <v>1191</v>
      </c>
      <c r="J154" s="34">
        <v>47</v>
      </c>
      <c r="K154" s="94">
        <f t="shared" si="14"/>
        <v>65</v>
      </c>
      <c r="L154" s="163">
        <f t="shared" si="15"/>
        <v>5.772646536412078E-2</v>
      </c>
      <c r="M154" s="94">
        <f>+J154-G154</f>
        <v>7</v>
      </c>
      <c r="N154" s="163">
        <f>+M154/G154</f>
        <v>0.17499999999999999</v>
      </c>
      <c r="O154" s="104">
        <f t="shared" si="16"/>
        <v>72</v>
      </c>
      <c r="P154" s="183">
        <f t="shared" si="17"/>
        <v>6.1749571183533448E-2</v>
      </c>
      <c r="Q154" s="129"/>
      <c r="R154" s="10"/>
    </row>
    <row r="155" spans="1:18" ht="30.95" customHeight="1" x14ac:dyDescent="0.25">
      <c r="A155" s="36">
        <v>140</v>
      </c>
      <c r="B155" s="40" t="s">
        <v>166</v>
      </c>
      <c r="C155" s="37">
        <v>173504000330</v>
      </c>
      <c r="D155" s="38" t="s">
        <v>168</v>
      </c>
      <c r="E155" s="33">
        <f t="shared" si="12"/>
        <v>839</v>
      </c>
      <c r="F155" s="34">
        <v>839</v>
      </c>
      <c r="G155" s="35">
        <v>0</v>
      </c>
      <c r="H155" s="33">
        <f t="shared" si="13"/>
        <v>822</v>
      </c>
      <c r="I155" s="34">
        <v>822</v>
      </c>
      <c r="J155" s="34">
        <v>0</v>
      </c>
      <c r="K155" s="94">
        <f t="shared" si="14"/>
        <v>-17</v>
      </c>
      <c r="L155" s="142">
        <f t="shared" si="15"/>
        <v>-2.0262216924910609E-2</v>
      </c>
      <c r="M155" s="94"/>
      <c r="N155" s="196"/>
      <c r="O155" s="104">
        <f t="shared" si="16"/>
        <v>-17</v>
      </c>
      <c r="P155" s="39">
        <f t="shared" si="17"/>
        <v>-2.0262216924910609E-2</v>
      </c>
      <c r="Q155" s="129"/>
      <c r="R155" s="10"/>
    </row>
    <row r="156" spans="1:18" ht="30.95" customHeight="1" x14ac:dyDescent="0.25">
      <c r="A156" s="194">
        <v>141</v>
      </c>
      <c r="B156" s="165" t="s">
        <v>166</v>
      </c>
      <c r="C156" s="166">
        <v>273504000270</v>
      </c>
      <c r="D156" s="167" t="s">
        <v>169</v>
      </c>
      <c r="E156" s="33">
        <f t="shared" si="12"/>
        <v>646</v>
      </c>
      <c r="F156" s="34">
        <v>646</v>
      </c>
      <c r="G156" s="35">
        <v>0</v>
      </c>
      <c r="H156" s="33">
        <f t="shared" si="13"/>
        <v>675</v>
      </c>
      <c r="I156" s="34">
        <v>675</v>
      </c>
      <c r="J156" s="34">
        <v>0</v>
      </c>
      <c r="K156" s="94">
        <f t="shared" si="14"/>
        <v>29</v>
      </c>
      <c r="L156" s="163">
        <f t="shared" si="15"/>
        <v>4.4891640866873063E-2</v>
      </c>
      <c r="M156" s="94"/>
      <c r="N156" s="99"/>
      <c r="O156" s="104">
        <f t="shared" si="16"/>
        <v>29</v>
      </c>
      <c r="P156" s="183">
        <f t="shared" si="17"/>
        <v>4.4891640866873063E-2</v>
      </c>
      <c r="Q156" s="129"/>
      <c r="R156" s="10"/>
    </row>
    <row r="157" spans="1:18" ht="30.95" customHeight="1" x14ac:dyDescent="0.25">
      <c r="A157" s="36">
        <v>142</v>
      </c>
      <c r="B157" s="165" t="s">
        <v>166</v>
      </c>
      <c r="C157" s="166">
        <v>273504000415</v>
      </c>
      <c r="D157" s="167" t="s">
        <v>170</v>
      </c>
      <c r="E157" s="33">
        <f t="shared" si="12"/>
        <v>340</v>
      </c>
      <c r="F157" s="34">
        <v>340</v>
      </c>
      <c r="G157" s="35">
        <v>0</v>
      </c>
      <c r="H157" s="33">
        <f t="shared" si="13"/>
        <v>341</v>
      </c>
      <c r="I157" s="34">
        <v>341</v>
      </c>
      <c r="J157" s="34">
        <v>0</v>
      </c>
      <c r="K157" s="94">
        <f t="shared" si="14"/>
        <v>1</v>
      </c>
      <c r="L157" s="163">
        <f t="shared" si="15"/>
        <v>2.9411764705882353E-3</v>
      </c>
      <c r="M157" s="94"/>
      <c r="N157" s="99"/>
      <c r="O157" s="104">
        <f t="shared" si="16"/>
        <v>1</v>
      </c>
      <c r="P157" s="183">
        <f t="shared" si="17"/>
        <v>2.9411764705882353E-3</v>
      </c>
      <c r="Q157" s="129"/>
      <c r="R157" s="10"/>
    </row>
    <row r="158" spans="1:18" ht="30.95" customHeight="1" x14ac:dyDescent="0.25">
      <c r="A158" s="194">
        <v>143</v>
      </c>
      <c r="B158" s="40" t="s">
        <v>166</v>
      </c>
      <c r="C158" s="37">
        <v>273504000687</v>
      </c>
      <c r="D158" s="38" t="s">
        <v>171</v>
      </c>
      <c r="E158" s="33">
        <f t="shared" si="12"/>
        <v>375</v>
      </c>
      <c r="F158" s="34">
        <v>375</v>
      </c>
      <c r="G158" s="35">
        <v>0</v>
      </c>
      <c r="H158" s="33">
        <f t="shared" si="13"/>
        <v>365</v>
      </c>
      <c r="I158" s="34">
        <v>365</v>
      </c>
      <c r="J158" s="34">
        <v>0</v>
      </c>
      <c r="K158" s="94">
        <f t="shared" si="14"/>
        <v>-10</v>
      </c>
      <c r="L158" s="142">
        <f t="shared" si="15"/>
        <v>-2.6666666666666668E-2</v>
      </c>
      <c r="M158" s="94"/>
      <c r="N158" s="196"/>
      <c r="O158" s="104">
        <f t="shared" si="16"/>
        <v>-10</v>
      </c>
      <c r="P158" s="39">
        <f t="shared" si="17"/>
        <v>-2.6666666666666668E-2</v>
      </c>
      <c r="Q158" s="129"/>
      <c r="R158" s="10"/>
    </row>
    <row r="159" spans="1:18" ht="30.95" customHeight="1" x14ac:dyDescent="0.25">
      <c r="A159" s="36">
        <v>144</v>
      </c>
      <c r="B159" s="165" t="s">
        <v>166</v>
      </c>
      <c r="C159" s="166">
        <v>273504000920</v>
      </c>
      <c r="D159" s="167" t="s">
        <v>172</v>
      </c>
      <c r="E159" s="33">
        <f t="shared" si="12"/>
        <v>594</v>
      </c>
      <c r="F159" s="34">
        <v>594</v>
      </c>
      <c r="G159" s="35">
        <v>0</v>
      </c>
      <c r="H159" s="33">
        <f t="shared" si="13"/>
        <v>618</v>
      </c>
      <c r="I159" s="34">
        <v>618</v>
      </c>
      <c r="J159" s="34">
        <v>0</v>
      </c>
      <c r="K159" s="94">
        <f t="shared" si="14"/>
        <v>24</v>
      </c>
      <c r="L159" s="163">
        <f t="shared" si="15"/>
        <v>4.0404040404040407E-2</v>
      </c>
      <c r="M159" s="94"/>
      <c r="N159" s="99"/>
      <c r="O159" s="104">
        <f t="shared" si="16"/>
        <v>24</v>
      </c>
      <c r="P159" s="183">
        <f t="shared" si="17"/>
        <v>4.0404040404040407E-2</v>
      </c>
      <c r="Q159" s="129"/>
      <c r="R159" s="10"/>
    </row>
    <row r="160" spans="1:18" ht="30.95" customHeight="1" x14ac:dyDescent="0.25">
      <c r="A160" s="194">
        <v>145</v>
      </c>
      <c r="B160" s="165" t="s">
        <v>166</v>
      </c>
      <c r="C160" s="166">
        <v>273504002183</v>
      </c>
      <c r="D160" s="167" t="s">
        <v>173</v>
      </c>
      <c r="E160" s="33">
        <f t="shared" si="12"/>
        <v>1598</v>
      </c>
      <c r="F160" s="34">
        <v>1558</v>
      </c>
      <c r="G160" s="35">
        <v>40</v>
      </c>
      <c r="H160" s="33">
        <f t="shared" si="13"/>
        <v>1645</v>
      </c>
      <c r="I160" s="34">
        <v>1610</v>
      </c>
      <c r="J160" s="34">
        <v>35</v>
      </c>
      <c r="K160" s="94">
        <f t="shared" si="14"/>
        <v>52</v>
      </c>
      <c r="L160" s="163">
        <f t="shared" si="15"/>
        <v>3.3376123234916559E-2</v>
      </c>
      <c r="M160" s="94">
        <f>+J160-G160</f>
        <v>-5</v>
      </c>
      <c r="N160" s="140">
        <f>+M160/G160</f>
        <v>-0.125</v>
      </c>
      <c r="O160" s="104">
        <f t="shared" si="16"/>
        <v>47</v>
      </c>
      <c r="P160" s="183">
        <f t="shared" si="17"/>
        <v>2.9411764705882353E-2</v>
      </c>
      <c r="Q160" s="129"/>
      <c r="R160" s="10"/>
    </row>
    <row r="161" spans="1:18" ht="30.95" customHeight="1" x14ac:dyDescent="0.25">
      <c r="A161" s="36">
        <v>146</v>
      </c>
      <c r="B161" s="165" t="s">
        <v>166</v>
      </c>
      <c r="C161" s="166">
        <v>273504002191</v>
      </c>
      <c r="D161" s="167" t="s">
        <v>174</v>
      </c>
      <c r="E161" s="33">
        <f t="shared" si="12"/>
        <v>761</v>
      </c>
      <c r="F161" s="34">
        <v>761</v>
      </c>
      <c r="G161" s="35">
        <v>0</v>
      </c>
      <c r="H161" s="33">
        <f t="shared" si="13"/>
        <v>806</v>
      </c>
      <c r="I161" s="34">
        <v>806</v>
      </c>
      <c r="J161" s="34">
        <v>0</v>
      </c>
      <c r="K161" s="94">
        <f t="shared" si="14"/>
        <v>45</v>
      </c>
      <c r="L161" s="163">
        <f t="shared" si="15"/>
        <v>5.9132720105124839E-2</v>
      </c>
      <c r="M161" s="94"/>
      <c r="N161" s="99"/>
      <c r="O161" s="104">
        <f t="shared" si="16"/>
        <v>45</v>
      </c>
      <c r="P161" s="183">
        <f t="shared" si="17"/>
        <v>5.9132720105124839E-2</v>
      </c>
      <c r="Q161" s="129"/>
      <c r="R161" s="10"/>
    </row>
    <row r="162" spans="1:18" ht="30.95" customHeight="1" x14ac:dyDescent="0.25">
      <c r="A162" s="194">
        <v>147</v>
      </c>
      <c r="B162" s="165" t="s">
        <v>175</v>
      </c>
      <c r="C162" s="166">
        <v>273270000181</v>
      </c>
      <c r="D162" s="167" t="s">
        <v>176</v>
      </c>
      <c r="E162" s="33">
        <f t="shared" si="12"/>
        <v>227</v>
      </c>
      <c r="F162" s="34">
        <v>227</v>
      </c>
      <c r="G162" s="35">
        <v>0</v>
      </c>
      <c r="H162" s="33">
        <f t="shared" si="13"/>
        <v>255</v>
      </c>
      <c r="I162" s="34">
        <v>255</v>
      </c>
      <c r="J162" s="34">
        <v>0</v>
      </c>
      <c r="K162" s="94">
        <f t="shared" si="14"/>
        <v>28</v>
      </c>
      <c r="L162" s="163">
        <f t="shared" si="15"/>
        <v>0.12334801762114538</v>
      </c>
      <c r="M162" s="94"/>
      <c r="N162" s="99"/>
      <c r="O162" s="104">
        <f t="shared" si="16"/>
        <v>28</v>
      </c>
      <c r="P162" s="183">
        <f t="shared" si="17"/>
        <v>0.12334801762114538</v>
      </c>
      <c r="Q162" s="129"/>
      <c r="R162" s="10"/>
    </row>
    <row r="163" spans="1:18" ht="30.95" customHeight="1" x14ac:dyDescent="0.25">
      <c r="A163" s="36">
        <v>148</v>
      </c>
      <c r="B163" s="165" t="s">
        <v>175</v>
      </c>
      <c r="C163" s="166">
        <v>273270000408</v>
      </c>
      <c r="D163" s="167" t="s">
        <v>177</v>
      </c>
      <c r="E163" s="33">
        <f t="shared" si="12"/>
        <v>1434</v>
      </c>
      <c r="F163" s="34">
        <v>1357</v>
      </c>
      <c r="G163" s="35">
        <v>77</v>
      </c>
      <c r="H163" s="33">
        <f t="shared" si="13"/>
        <v>1478</v>
      </c>
      <c r="I163" s="34">
        <v>1363</v>
      </c>
      <c r="J163" s="34">
        <v>115</v>
      </c>
      <c r="K163" s="94">
        <f t="shared" si="14"/>
        <v>6</v>
      </c>
      <c r="L163" s="163">
        <f t="shared" si="15"/>
        <v>4.4215180545320561E-3</v>
      </c>
      <c r="M163" s="94">
        <f>+J163-G163</f>
        <v>38</v>
      </c>
      <c r="N163" s="163">
        <f>+M163/G163</f>
        <v>0.4935064935064935</v>
      </c>
      <c r="O163" s="104">
        <f t="shared" si="16"/>
        <v>44</v>
      </c>
      <c r="P163" s="184">
        <f t="shared" si="17"/>
        <v>3.0683403068340307E-2</v>
      </c>
      <c r="Q163" s="129"/>
      <c r="R163" s="10"/>
    </row>
    <row r="164" spans="1:18" ht="30.95" customHeight="1" x14ac:dyDescent="0.25">
      <c r="A164" s="194">
        <v>149</v>
      </c>
      <c r="B164" s="40" t="s">
        <v>178</v>
      </c>
      <c r="C164" s="37">
        <v>173547000015</v>
      </c>
      <c r="D164" s="38" t="s">
        <v>179</v>
      </c>
      <c r="E164" s="33">
        <f t="shared" si="12"/>
        <v>492</v>
      </c>
      <c r="F164" s="34">
        <v>492</v>
      </c>
      <c r="G164" s="35">
        <v>0</v>
      </c>
      <c r="H164" s="33">
        <f t="shared" si="13"/>
        <v>484</v>
      </c>
      <c r="I164" s="34">
        <v>484</v>
      </c>
      <c r="J164" s="34">
        <v>0</v>
      </c>
      <c r="K164" s="94">
        <f t="shared" si="14"/>
        <v>-8</v>
      </c>
      <c r="L164" s="142">
        <f t="shared" si="15"/>
        <v>-1.6260162601626018E-2</v>
      </c>
      <c r="M164" s="94"/>
      <c r="N164" s="196"/>
      <c r="O164" s="104">
        <f t="shared" si="16"/>
        <v>-8</v>
      </c>
      <c r="P164" s="39">
        <f t="shared" si="17"/>
        <v>-1.6260162601626018E-2</v>
      </c>
      <c r="Q164" s="129"/>
      <c r="R164" s="10"/>
    </row>
    <row r="165" spans="1:18" ht="30.95" customHeight="1" x14ac:dyDescent="0.25">
      <c r="A165" s="36">
        <v>150</v>
      </c>
      <c r="B165" s="43" t="s">
        <v>178</v>
      </c>
      <c r="C165" s="44">
        <v>273547000192</v>
      </c>
      <c r="D165" s="45" t="s">
        <v>180</v>
      </c>
      <c r="E165" s="33">
        <f t="shared" si="12"/>
        <v>480</v>
      </c>
      <c r="F165" s="34">
        <v>480</v>
      </c>
      <c r="G165" s="35">
        <v>0</v>
      </c>
      <c r="H165" s="33">
        <f t="shared" si="13"/>
        <v>458</v>
      </c>
      <c r="I165" s="34">
        <v>458</v>
      </c>
      <c r="J165" s="34">
        <v>0</v>
      </c>
      <c r="K165" s="94">
        <f t="shared" si="14"/>
        <v>-22</v>
      </c>
      <c r="L165" s="140">
        <f t="shared" si="15"/>
        <v>-4.583333333333333E-2</v>
      </c>
      <c r="M165" s="94"/>
      <c r="N165" s="196"/>
      <c r="O165" s="104">
        <f t="shared" si="16"/>
        <v>-22</v>
      </c>
      <c r="P165" s="46">
        <f t="shared" si="17"/>
        <v>-4.583333333333333E-2</v>
      </c>
      <c r="Q165" s="129"/>
      <c r="R165" s="10"/>
    </row>
    <row r="166" spans="1:18" ht="30.95" customHeight="1" x14ac:dyDescent="0.25">
      <c r="A166" s="194">
        <v>151</v>
      </c>
      <c r="B166" s="165" t="s">
        <v>181</v>
      </c>
      <c r="C166" s="166">
        <v>173555000016</v>
      </c>
      <c r="D166" s="167" t="s">
        <v>182</v>
      </c>
      <c r="E166" s="33">
        <f t="shared" si="12"/>
        <v>762</v>
      </c>
      <c r="F166" s="34">
        <v>762</v>
      </c>
      <c r="G166" s="35">
        <v>0</v>
      </c>
      <c r="H166" s="33">
        <f t="shared" si="13"/>
        <v>763</v>
      </c>
      <c r="I166" s="34">
        <v>763</v>
      </c>
      <c r="J166" s="34">
        <v>0</v>
      </c>
      <c r="K166" s="94">
        <f t="shared" si="14"/>
        <v>1</v>
      </c>
      <c r="L166" s="163">
        <f t="shared" si="15"/>
        <v>1.3123359580052493E-3</v>
      </c>
      <c r="M166" s="94"/>
      <c r="N166" s="99"/>
      <c r="O166" s="104">
        <f t="shared" si="16"/>
        <v>1</v>
      </c>
      <c r="P166" s="183">
        <f t="shared" si="17"/>
        <v>1.3123359580052493E-3</v>
      </c>
      <c r="Q166" s="129"/>
      <c r="R166" s="10"/>
    </row>
    <row r="167" spans="1:18" ht="30.95" customHeight="1" x14ac:dyDescent="0.25">
      <c r="A167" s="36">
        <v>152</v>
      </c>
      <c r="B167" s="40" t="s">
        <v>181</v>
      </c>
      <c r="C167" s="37">
        <v>173555000601</v>
      </c>
      <c r="D167" s="38" t="s">
        <v>183</v>
      </c>
      <c r="E167" s="33">
        <f t="shared" si="12"/>
        <v>1089</v>
      </c>
      <c r="F167" s="34">
        <v>1064</v>
      </c>
      <c r="G167" s="35">
        <v>25</v>
      </c>
      <c r="H167" s="33">
        <f t="shared" si="13"/>
        <v>1094</v>
      </c>
      <c r="I167" s="34">
        <v>1052</v>
      </c>
      <c r="J167" s="34">
        <v>42</v>
      </c>
      <c r="K167" s="94">
        <f t="shared" si="14"/>
        <v>-12</v>
      </c>
      <c r="L167" s="142">
        <f t="shared" si="15"/>
        <v>-1.1278195488721804E-2</v>
      </c>
      <c r="M167" s="94">
        <f>+J167-G167</f>
        <v>17</v>
      </c>
      <c r="N167" s="199">
        <f>+M167/G167</f>
        <v>0.68</v>
      </c>
      <c r="O167" s="104">
        <f t="shared" si="16"/>
        <v>5</v>
      </c>
      <c r="P167" s="183">
        <f t="shared" si="17"/>
        <v>4.5913682277318639E-3</v>
      </c>
      <c r="Q167" s="129"/>
      <c r="R167" s="10"/>
    </row>
    <row r="168" spans="1:18" ht="30.95" customHeight="1" x14ac:dyDescent="0.25">
      <c r="A168" s="194">
        <v>153</v>
      </c>
      <c r="B168" s="165" t="s">
        <v>181</v>
      </c>
      <c r="C168" s="166">
        <v>273555000029</v>
      </c>
      <c r="D168" s="167" t="s">
        <v>184</v>
      </c>
      <c r="E168" s="33">
        <f t="shared" si="12"/>
        <v>868</v>
      </c>
      <c r="F168" s="34">
        <v>868</v>
      </c>
      <c r="G168" s="35">
        <v>0</v>
      </c>
      <c r="H168" s="33">
        <f t="shared" si="13"/>
        <v>923</v>
      </c>
      <c r="I168" s="34">
        <v>923</v>
      </c>
      <c r="J168" s="34">
        <v>0</v>
      </c>
      <c r="K168" s="94">
        <f t="shared" si="14"/>
        <v>55</v>
      </c>
      <c r="L168" s="163">
        <f t="shared" si="15"/>
        <v>6.3364055299539174E-2</v>
      </c>
      <c r="M168" s="94"/>
      <c r="N168" s="99"/>
      <c r="O168" s="104">
        <f t="shared" si="16"/>
        <v>55</v>
      </c>
      <c r="P168" s="183">
        <f t="shared" si="17"/>
        <v>6.3364055299539174E-2</v>
      </c>
      <c r="Q168" s="129"/>
      <c r="R168" s="10"/>
    </row>
    <row r="169" spans="1:18" ht="30.95" customHeight="1" x14ac:dyDescent="0.25">
      <c r="A169" s="36">
        <v>154</v>
      </c>
      <c r="B169" s="40" t="s">
        <v>181</v>
      </c>
      <c r="C169" s="37">
        <v>273555000169</v>
      </c>
      <c r="D169" s="38" t="s">
        <v>185</v>
      </c>
      <c r="E169" s="33">
        <f t="shared" si="12"/>
        <v>338</v>
      </c>
      <c r="F169" s="34">
        <v>280</v>
      </c>
      <c r="G169" s="35">
        <v>58</v>
      </c>
      <c r="H169" s="33">
        <f t="shared" si="13"/>
        <v>315</v>
      </c>
      <c r="I169" s="34">
        <v>275</v>
      </c>
      <c r="J169" s="34">
        <v>40</v>
      </c>
      <c r="K169" s="94">
        <f t="shared" si="14"/>
        <v>-5</v>
      </c>
      <c r="L169" s="142">
        <f t="shared" si="15"/>
        <v>-1.7857142857142856E-2</v>
      </c>
      <c r="M169" s="94">
        <f>+J169-G169</f>
        <v>-18</v>
      </c>
      <c r="N169" s="136">
        <f>+M169/G169</f>
        <v>-0.31034482758620691</v>
      </c>
      <c r="O169" s="104">
        <f t="shared" si="16"/>
        <v>-23</v>
      </c>
      <c r="P169" s="42">
        <f t="shared" si="17"/>
        <v>-6.8047337278106509E-2</v>
      </c>
      <c r="Q169" s="129"/>
      <c r="R169" s="10"/>
    </row>
    <row r="170" spans="1:18" ht="30.95" customHeight="1" x14ac:dyDescent="0.25">
      <c r="A170" s="194">
        <v>155</v>
      </c>
      <c r="B170" s="165" t="s">
        <v>181</v>
      </c>
      <c r="C170" s="166">
        <v>273555000185</v>
      </c>
      <c r="D170" s="167" t="s">
        <v>186</v>
      </c>
      <c r="E170" s="33">
        <f t="shared" si="12"/>
        <v>647</v>
      </c>
      <c r="F170" s="34">
        <v>647</v>
      </c>
      <c r="G170" s="35">
        <v>0</v>
      </c>
      <c r="H170" s="33">
        <f t="shared" si="13"/>
        <v>701</v>
      </c>
      <c r="I170" s="34">
        <v>701</v>
      </c>
      <c r="J170" s="34">
        <v>0</v>
      </c>
      <c r="K170" s="94">
        <f t="shared" si="14"/>
        <v>54</v>
      </c>
      <c r="L170" s="163">
        <f t="shared" si="15"/>
        <v>8.3462132921174659E-2</v>
      </c>
      <c r="M170" s="94"/>
      <c r="N170" s="99"/>
      <c r="O170" s="104">
        <f t="shared" si="16"/>
        <v>54</v>
      </c>
      <c r="P170" s="183">
        <f t="shared" si="17"/>
        <v>8.3462132921174659E-2</v>
      </c>
      <c r="Q170" s="129"/>
      <c r="R170" s="10"/>
    </row>
    <row r="171" spans="1:18" ht="30.95" customHeight="1" x14ac:dyDescent="0.25">
      <c r="A171" s="36">
        <v>156</v>
      </c>
      <c r="B171" s="165" t="s">
        <v>181</v>
      </c>
      <c r="C171" s="166">
        <v>273555000398</v>
      </c>
      <c r="D171" s="167" t="s">
        <v>270</v>
      </c>
      <c r="E171" s="33">
        <f t="shared" si="12"/>
        <v>779</v>
      </c>
      <c r="F171" s="34">
        <v>779</v>
      </c>
      <c r="G171" s="35">
        <v>0</v>
      </c>
      <c r="H171" s="33">
        <f t="shared" si="13"/>
        <v>855</v>
      </c>
      <c r="I171" s="34">
        <v>855</v>
      </c>
      <c r="J171" s="34">
        <v>0</v>
      </c>
      <c r="K171" s="94">
        <f t="shared" si="14"/>
        <v>76</v>
      </c>
      <c r="L171" s="163">
        <f t="shared" si="15"/>
        <v>9.7560975609756101E-2</v>
      </c>
      <c r="M171" s="94"/>
      <c r="N171" s="99"/>
      <c r="O171" s="104">
        <f t="shared" si="16"/>
        <v>76</v>
      </c>
      <c r="P171" s="183">
        <f t="shared" si="17"/>
        <v>9.7560975609756101E-2</v>
      </c>
      <c r="Q171" s="129"/>
      <c r="R171" s="10"/>
    </row>
    <row r="172" spans="1:18" ht="30.95" customHeight="1" x14ac:dyDescent="0.25">
      <c r="A172" s="194">
        <v>157</v>
      </c>
      <c r="B172" s="40" t="s">
        <v>181</v>
      </c>
      <c r="C172" s="37">
        <v>273555000754</v>
      </c>
      <c r="D172" s="198" t="s">
        <v>34</v>
      </c>
      <c r="E172" s="33">
        <f t="shared" si="12"/>
        <v>1377</v>
      </c>
      <c r="F172" s="34">
        <v>1270</v>
      </c>
      <c r="G172" s="35">
        <v>107</v>
      </c>
      <c r="H172" s="33">
        <f t="shared" si="13"/>
        <v>1373</v>
      </c>
      <c r="I172" s="34">
        <v>1256</v>
      </c>
      <c r="J172" s="34">
        <v>117</v>
      </c>
      <c r="K172" s="94">
        <f t="shared" si="14"/>
        <v>-14</v>
      </c>
      <c r="L172" s="142">
        <f t="shared" si="15"/>
        <v>-1.1023622047244094E-2</v>
      </c>
      <c r="M172" s="94">
        <f>+J172-G172</f>
        <v>10</v>
      </c>
      <c r="N172" s="163">
        <f>+M172/G172</f>
        <v>9.3457943925233641E-2</v>
      </c>
      <c r="O172" s="104">
        <f t="shared" si="16"/>
        <v>-4</v>
      </c>
      <c r="P172" s="181">
        <f t="shared" si="17"/>
        <v>-2.9048656499636892E-3</v>
      </c>
      <c r="Q172" s="129"/>
      <c r="R172" s="10"/>
    </row>
    <row r="173" spans="1:18" ht="30.95" customHeight="1" x14ac:dyDescent="0.25">
      <c r="A173" s="36">
        <v>158</v>
      </c>
      <c r="B173" s="165" t="s">
        <v>181</v>
      </c>
      <c r="C173" s="166">
        <v>273555000924</v>
      </c>
      <c r="D173" s="167" t="s">
        <v>187</v>
      </c>
      <c r="E173" s="33">
        <f t="shared" si="12"/>
        <v>1058</v>
      </c>
      <c r="F173" s="34">
        <v>944</v>
      </c>
      <c r="G173" s="35">
        <v>114</v>
      </c>
      <c r="H173" s="33">
        <f t="shared" si="13"/>
        <v>1101</v>
      </c>
      <c r="I173" s="34">
        <v>1014</v>
      </c>
      <c r="J173" s="34">
        <v>87</v>
      </c>
      <c r="K173" s="94">
        <f t="shared" si="14"/>
        <v>70</v>
      </c>
      <c r="L173" s="163">
        <f t="shared" si="15"/>
        <v>7.4152542372881353E-2</v>
      </c>
      <c r="M173" s="94">
        <f>+J173-G173</f>
        <v>-27</v>
      </c>
      <c r="N173" s="140">
        <f>+M173/G173</f>
        <v>-0.23684210526315788</v>
      </c>
      <c r="O173" s="104">
        <f t="shared" si="16"/>
        <v>43</v>
      </c>
      <c r="P173" s="183">
        <f t="shared" si="17"/>
        <v>4.0642722117202268E-2</v>
      </c>
      <c r="Q173" s="129"/>
      <c r="R173" s="10"/>
    </row>
    <row r="174" spans="1:18" ht="30.95" customHeight="1" x14ac:dyDescent="0.25">
      <c r="A174" s="194">
        <v>159</v>
      </c>
      <c r="B174" s="40" t="s">
        <v>188</v>
      </c>
      <c r="C174" s="37">
        <v>173563000017</v>
      </c>
      <c r="D174" s="38" t="s">
        <v>189</v>
      </c>
      <c r="E174" s="33">
        <f t="shared" si="12"/>
        <v>1113</v>
      </c>
      <c r="F174" s="34">
        <v>1066</v>
      </c>
      <c r="G174" s="35">
        <v>47</v>
      </c>
      <c r="H174" s="33">
        <f t="shared" si="13"/>
        <v>1094</v>
      </c>
      <c r="I174" s="34">
        <v>1049</v>
      </c>
      <c r="J174" s="34">
        <v>45</v>
      </c>
      <c r="K174" s="94">
        <f t="shared" si="14"/>
        <v>-17</v>
      </c>
      <c r="L174" s="142">
        <f t="shared" si="15"/>
        <v>-1.5947467166979361E-2</v>
      </c>
      <c r="M174" s="94">
        <f>+J174-G174</f>
        <v>-2</v>
      </c>
      <c r="N174" s="158">
        <f>+M174/G174</f>
        <v>-4.2553191489361701E-2</v>
      </c>
      <c r="O174" s="104">
        <f t="shared" si="16"/>
        <v>-19</v>
      </c>
      <c r="P174" s="39">
        <f t="shared" si="17"/>
        <v>-1.7070979335130278E-2</v>
      </c>
      <c r="Q174" s="129"/>
      <c r="R174" s="10"/>
    </row>
    <row r="175" spans="1:18" ht="30.95" customHeight="1" x14ac:dyDescent="0.25">
      <c r="A175" s="36">
        <v>160</v>
      </c>
      <c r="B175" s="165" t="s">
        <v>188</v>
      </c>
      <c r="C175" s="166">
        <v>273563000534</v>
      </c>
      <c r="D175" s="167" t="s">
        <v>190</v>
      </c>
      <c r="E175" s="33">
        <f t="shared" si="12"/>
        <v>362</v>
      </c>
      <c r="F175" s="34">
        <v>362</v>
      </c>
      <c r="G175" s="35">
        <v>0</v>
      </c>
      <c r="H175" s="33">
        <f t="shared" si="13"/>
        <v>368</v>
      </c>
      <c r="I175" s="34">
        <v>368</v>
      </c>
      <c r="J175" s="34">
        <v>0</v>
      </c>
      <c r="K175" s="94">
        <f t="shared" si="14"/>
        <v>6</v>
      </c>
      <c r="L175" s="163">
        <f t="shared" si="15"/>
        <v>1.6574585635359115E-2</v>
      </c>
      <c r="M175" s="94"/>
      <c r="N175" s="99"/>
      <c r="O175" s="104">
        <f t="shared" si="16"/>
        <v>6</v>
      </c>
      <c r="P175" s="184">
        <f t="shared" si="17"/>
        <v>1.6574585635359115E-2</v>
      </c>
      <c r="Q175" s="129"/>
      <c r="R175" s="10"/>
    </row>
    <row r="176" spans="1:18" ht="30.95" customHeight="1" x14ac:dyDescent="0.25">
      <c r="A176" s="194">
        <v>161</v>
      </c>
      <c r="B176" s="41" t="s">
        <v>188</v>
      </c>
      <c r="C176" s="138">
        <v>273563000615</v>
      </c>
      <c r="D176" s="139" t="s">
        <v>191</v>
      </c>
      <c r="E176" s="33">
        <f t="shared" si="12"/>
        <v>247</v>
      </c>
      <c r="F176" s="34">
        <v>247</v>
      </c>
      <c r="G176" s="35">
        <v>0</v>
      </c>
      <c r="H176" s="33">
        <f t="shared" si="13"/>
        <v>233</v>
      </c>
      <c r="I176" s="34">
        <v>233</v>
      </c>
      <c r="J176" s="34">
        <v>0</v>
      </c>
      <c r="K176" s="94">
        <f t="shared" si="14"/>
        <v>-14</v>
      </c>
      <c r="L176" s="136">
        <f t="shared" si="15"/>
        <v>-5.6680161943319839E-2</v>
      </c>
      <c r="M176" s="94"/>
      <c r="N176" s="196"/>
      <c r="O176" s="104">
        <f t="shared" si="16"/>
        <v>-14</v>
      </c>
      <c r="P176" s="42">
        <f t="shared" si="17"/>
        <v>-5.6680161943319839E-2</v>
      </c>
      <c r="Q176" s="129"/>
      <c r="R176" s="10"/>
    </row>
    <row r="177" spans="1:18" ht="30.95" customHeight="1" x14ac:dyDescent="0.25">
      <c r="A177" s="36">
        <v>162</v>
      </c>
      <c r="B177" s="165" t="s">
        <v>192</v>
      </c>
      <c r="C177" s="166">
        <v>173585000100</v>
      </c>
      <c r="D177" s="167" t="s">
        <v>193</v>
      </c>
      <c r="E177" s="33">
        <f t="shared" si="12"/>
        <v>2212</v>
      </c>
      <c r="F177" s="34">
        <v>2059</v>
      </c>
      <c r="G177" s="35">
        <v>153</v>
      </c>
      <c r="H177" s="33">
        <f t="shared" si="13"/>
        <v>2247</v>
      </c>
      <c r="I177" s="34">
        <v>2119</v>
      </c>
      <c r="J177" s="34">
        <v>128</v>
      </c>
      <c r="K177" s="94">
        <f t="shared" si="14"/>
        <v>60</v>
      </c>
      <c r="L177" s="163">
        <f t="shared" si="15"/>
        <v>2.9140359397765905E-2</v>
      </c>
      <c r="M177" s="94">
        <f>+J177-G177</f>
        <v>-25</v>
      </c>
      <c r="N177" s="140">
        <f>+M177/G177</f>
        <v>-0.16339869281045752</v>
      </c>
      <c r="O177" s="104">
        <f t="shared" si="16"/>
        <v>35</v>
      </c>
      <c r="P177" s="184">
        <f t="shared" si="17"/>
        <v>1.5822784810126583E-2</v>
      </c>
      <c r="Q177" s="129"/>
      <c r="R177" s="10"/>
    </row>
    <row r="178" spans="1:18" ht="30.95" customHeight="1" x14ac:dyDescent="0.25">
      <c r="A178" s="194">
        <v>163</v>
      </c>
      <c r="B178" s="165" t="s">
        <v>192</v>
      </c>
      <c r="C178" s="166">
        <v>273585000082</v>
      </c>
      <c r="D178" s="167" t="s">
        <v>194</v>
      </c>
      <c r="E178" s="33">
        <f t="shared" si="12"/>
        <v>572</v>
      </c>
      <c r="F178" s="34">
        <v>572</v>
      </c>
      <c r="G178" s="35">
        <v>0</v>
      </c>
      <c r="H178" s="33">
        <f t="shared" si="13"/>
        <v>578</v>
      </c>
      <c r="I178" s="34">
        <v>578</v>
      </c>
      <c r="J178" s="34">
        <v>0</v>
      </c>
      <c r="K178" s="94">
        <f t="shared" si="14"/>
        <v>6</v>
      </c>
      <c r="L178" s="163">
        <f t="shared" si="15"/>
        <v>1.048951048951049E-2</v>
      </c>
      <c r="M178" s="94"/>
      <c r="N178" s="99"/>
      <c r="O178" s="104">
        <f t="shared" si="16"/>
        <v>6</v>
      </c>
      <c r="P178" s="184">
        <f t="shared" si="17"/>
        <v>1.048951048951049E-2</v>
      </c>
      <c r="Q178" s="129"/>
      <c r="R178" s="10"/>
    </row>
    <row r="179" spans="1:18" ht="30.95" customHeight="1" x14ac:dyDescent="0.25">
      <c r="A179" s="36">
        <v>164</v>
      </c>
      <c r="B179" s="165" t="s">
        <v>192</v>
      </c>
      <c r="C179" s="166">
        <v>273585000571</v>
      </c>
      <c r="D179" s="167" t="s">
        <v>195</v>
      </c>
      <c r="E179" s="33">
        <f t="shared" si="12"/>
        <v>208</v>
      </c>
      <c r="F179" s="34">
        <v>208</v>
      </c>
      <c r="G179" s="35">
        <v>0</v>
      </c>
      <c r="H179" s="33">
        <f t="shared" si="13"/>
        <v>230</v>
      </c>
      <c r="I179" s="34">
        <v>230</v>
      </c>
      <c r="J179" s="34">
        <v>0</v>
      </c>
      <c r="K179" s="94">
        <f t="shared" si="14"/>
        <v>22</v>
      </c>
      <c r="L179" s="163">
        <f t="shared" si="15"/>
        <v>0.10576923076923077</v>
      </c>
      <c r="M179" s="94">
        <f>+J179-G179</f>
        <v>0</v>
      </c>
      <c r="N179" s="98"/>
      <c r="O179" s="104">
        <f t="shared" si="16"/>
        <v>22</v>
      </c>
      <c r="P179" s="183">
        <f t="shared" si="17"/>
        <v>0.10576923076923077</v>
      </c>
      <c r="Q179" s="129"/>
      <c r="R179" s="10"/>
    </row>
    <row r="180" spans="1:18" ht="30.95" customHeight="1" x14ac:dyDescent="0.25">
      <c r="A180" s="194">
        <v>165</v>
      </c>
      <c r="B180" s="165" t="s">
        <v>192</v>
      </c>
      <c r="C180" s="166">
        <v>273585000864</v>
      </c>
      <c r="D180" s="167" t="s">
        <v>196</v>
      </c>
      <c r="E180" s="33">
        <f t="shared" si="12"/>
        <v>249</v>
      </c>
      <c r="F180" s="34">
        <v>249</v>
      </c>
      <c r="G180" s="35">
        <v>0</v>
      </c>
      <c r="H180" s="33">
        <f t="shared" si="13"/>
        <v>263</v>
      </c>
      <c r="I180" s="34">
        <v>263</v>
      </c>
      <c r="J180" s="34">
        <v>0</v>
      </c>
      <c r="K180" s="94">
        <f t="shared" si="14"/>
        <v>14</v>
      </c>
      <c r="L180" s="163">
        <f t="shared" si="15"/>
        <v>5.6224899598393573E-2</v>
      </c>
      <c r="M180" s="94"/>
      <c r="N180" s="99"/>
      <c r="O180" s="104">
        <f t="shared" si="16"/>
        <v>14</v>
      </c>
      <c r="P180" s="183">
        <f t="shared" si="17"/>
        <v>5.6224899598393573E-2</v>
      </c>
      <c r="Q180" s="129"/>
      <c r="R180" s="10"/>
    </row>
    <row r="181" spans="1:18" ht="30.95" customHeight="1" x14ac:dyDescent="0.25">
      <c r="A181" s="36">
        <v>166</v>
      </c>
      <c r="B181" s="160" t="s">
        <v>192</v>
      </c>
      <c r="C181" s="161">
        <v>273585000996</v>
      </c>
      <c r="D181" s="162" t="s">
        <v>197</v>
      </c>
      <c r="E181" s="33">
        <f t="shared" si="12"/>
        <v>452</v>
      </c>
      <c r="F181" s="34">
        <v>452</v>
      </c>
      <c r="G181" s="35">
        <v>0</v>
      </c>
      <c r="H181" s="33">
        <f t="shared" si="13"/>
        <v>449</v>
      </c>
      <c r="I181" s="34">
        <v>449</v>
      </c>
      <c r="J181" s="34">
        <v>0</v>
      </c>
      <c r="K181" s="94">
        <f t="shared" si="14"/>
        <v>-3</v>
      </c>
      <c r="L181" s="158">
        <f t="shared" si="15"/>
        <v>-6.6371681415929203E-3</v>
      </c>
      <c r="M181" s="94"/>
      <c r="N181" s="99"/>
      <c r="O181" s="104">
        <f t="shared" si="16"/>
        <v>-3</v>
      </c>
      <c r="P181" s="181">
        <f t="shared" si="17"/>
        <v>-6.6371681415929203E-3</v>
      </c>
      <c r="Q181" s="129"/>
      <c r="R181" s="10"/>
    </row>
    <row r="182" spans="1:18" ht="30.95" customHeight="1" x14ac:dyDescent="0.25">
      <c r="A182" s="194">
        <v>167</v>
      </c>
      <c r="B182" s="165" t="s">
        <v>198</v>
      </c>
      <c r="C182" s="166">
        <v>173616000022</v>
      </c>
      <c r="D182" s="167" t="s">
        <v>199</v>
      </c>
      <c r="E182" s="33">
        <f t="shared" si="12"/>
        <v>826</v>
      </c>
      <c r="F182" s="34">
        <v>826</v>
      </c>
      <c r="G182" s="35">
        <v>0</v>
      </c>
      <c r="H182" s="33">
        <f t="shared" si="13"/>
        <v>874</v>
      </c>
      <c r="I182" s="34">
        <v>874</v>
      </c>
      <c r="J182" s="34">
        <v>0</v>
      </c>
      <c r="K182" s="94">
        <f t="shared" si="14"/>
        <v>48</v>
      </c>
      <c r="L182" s="163">
        <f t="shared" si="15"/>
        <v>5.8111380145278453E-2</v>
      </c>
      <c r="M182" s="94"/>
      <c r="N182" s="99"/>
      <c r="O182" s="104">
        <f t="shared" si="16"/>
        <v>48</v>
      </c>
      <c r="P182" s="183">
        <f t="shared" si="17"/>
        <v>5.8111380145278453E-2</v>
      </c>
      <c r="Q182" s="129"/>
      <c r="R182" s="10"/>
    </row>
    <row r="183" spans="1:18" ht="30.95" customHeight="1" x14ac:dyDescent="0.25">
      <c r="A183" s="36">
        <v>168</v>
      </c>
      <c r="B183" s="160" t="s">
        <v>198</v>
      </c>
      <c r="C183" s="161">
        <v>173616000278</v>
      </c>
      <c r="D183" s="162" t="s">
        <v>120</v>
      </c>
      <c r="E183" s="33">
        <f t="shared" si="12"/>
        <v>1039</v>
      </c>
      <c r="F183" s="34">
        <v>982</v>
      </c>
      <c r="G183" s="35">
        <v>57</v>
      </c>
      <c r="H183" s="33">
        <f t="shared" si="13"/>
        <v>1031</v>
      </c>
      <c r="I183" s="34">
        <v>975</v>
      </c>
      <c r="J183" s="34">
        <v>56</v>
      </c>
      <c r="K183" s="94">
        <f t="shared" si="14"/>
        <v>-7</v>
      </c>
      <c r="L183" s="158">
        <f t="shared" si="15"/>
        <v>-7.1283095723014261E-3</v>
      </c>
      <c r="M183" s="94">
        <f>+J183-G183</f>
        <v>-1</v>
      </c>
      <c r="N183" s="158">
        <f>+M183/G183</f>
        <v>-1.7543859649122806E-2</v>
      </c>
      <c r="O183" s="104">
        <f t="shared" si="16"/>
        <v>-8</v>
      </c>
      <c r="P183" s="181">
        <f t="shared" si="17"/>
        <v>-7.6997112608277194E-3</v>
      </c>
      <c r="Q183" s="129"/>
      <c r="R183" s="10"/>
    </row>
    <row r="184" spans="1:18" ht="30.95" customHeight="1" x14ac:dyDescent="0.25">
      <c r="A184" s="194">
        <v>169</v>
      </c>
      <c r="B184" s="165" t="s">
        <v>198</v>
      </c>
      <c r="C184" s="166">
        <v>273616000094</v>
      </c>
      <c r="D184" s="167" t="s">
        <v>200</v>
      </c>
      <c r="E184" s="33">
        <f t="shared" si="12"/>
        <v>359</v>
      </c>
      <c r="F184" s="34">
        <v>328</v>
      </c>
      <c r="G184" s="35">
        <v>31</v>
      </c>
      <c r="H184" s="33">
        <f t="shared" si="13"/>
        <v>368</v>
      </c>
      <c r="I184" s="34">
        <v>328</v>
      </c>
      <c r="J184" s="34">
        <v>40</v>
      </c>
      <c r="K184" s="94">
        <f t="shared" si="14"/>
        <v>0</v>
      </c>
      <c r="L184" s="163">
        <f t="shared" si="15"/>
        <v>0</v>
      </c>
      <c r="M184" s="94">
        <f>+J184-G184</f>
        <v>9</v>
      </c>
      <c r="N184" s="163">
        <f>+M184/G184</f>
        <v>0.29032258064516131</v>
      </c>
      <c r="O184" s="104">
        <f t="shared" si="16"/>
        <v>9</v>
      </c>
      <c r="P184" s="183">
        <f t="shared" si="17"/>
        <v>2.5069637883008356E-2</v>
      </c>
      <c r="Q184" s="129"/>
      <c r="R184" s="10"/>
    </row>
    <row r="185" spans="1:18" ht="30.95" customHeight="1" x14ac:dyDescent="0.25">
      <c r="A185" s="36">
        <v>170</v>
      </c>
      <c r="B185" s="165" t="s">
        <v>198</v>
      </c>
      <c r="C185" s="166">
        <v>273616000141</v>
      </c>
      <c r="D185" s="167" t="s">
        <v>201</v>
      </c>
      <c r="E185" s="33">
        <f t="shared" si="12"/>
        <v>1556</v>
      </c>
      <c r="F185" s="34">
        <v>1419</v>
      </c>
      <c r="G185" s="35">
        <v>137</v>
      </c>
      <c r="H185" s="33">
        <f t="shared" si="13"/>
        <v>1574</v>
      </c>
      <c r="I185" s="34">
        <v>1471</v>
      </c>
      <c r="J185" s="34">
        <v>103</v>
      </c>
      <c r="K185" s="94">
        <f t="shared" si="14"/>
        <v>52</v>
      </c>
      <c r="L185" s="163">
        <f t="shared" si="15"/>
        <v>3.6645525017618044E-2</v>
      </c>
      <c r="M185" s="94">
        <f>+J185-G185</f>
        <v>-34</v>
      </c>
      <c r="N185" s="195">
        <f>+M185/G185</f>
        <v>-0.24817518248175183</v>
      </c>
      <c r="O185" s="104">
        <f t="shared" si="16"/>
        <v>18</v>
      </c>
      <c r="P185" s="184">
        <f t="shared" si="17"/>
        <v>1.1568123393316195E-2</v>
      </c>
      <c r="Q185" s="129"/>
      <c r="R185" s="10"/>
    </row>
    <row r="186" spans="1:18" ht="30.95" customHeight="1" x14ac:dyDescent="0.25">
      <c r="A186" s="194">
        <v>171</v>
      </c>
      <c r="B186" s="41" t="s">
        <v>198</v>
      </c>
      <c r="C186" s="138">
        <v>273616000302</v>
      </c>
      <c r="D186" s="139" t="s">
        <v>202</v>
      </c>
      <c r="E186" s="33">
        <f t="shared" si="12"/>
        <v>405</v>
      </c>
      <c r="F186" s="34">
        <v>405</v>
      </c>
      <c r="G186" s="35">
        <v>0</v>
      </c>
      <c r="H186" s="33">
        <f t="shared" si="13"/>
        <v>381</v>
      </c>
      <c r="I186" s="34">
        <v>381</v>
      </c>
      <c r="J186" s="34">
        <v>0</v>
      </c>
      <c r="K186" s="94">
        <f t="shared" si="14"/>
        <v>-24</v>
      </c>
      <c r="L186" s="136">
        <f t="shared" si="15"/>
        <v>-5.9259259259259262E-2</v>
      </c>
      <c r="M186" s="94"/>
      <c r="N186" s="196"/>
      <c r="O186" s="104">
        <f t="shared" si="16"/>
        <v>-24</v>
      </c>
      <c r="P186" s="42">
        <f t="shared" si="17"/>
        <v>-5.9259259259259262E-2</v>
      </c>
      <c r="Q186" s="129"/>
      <c r="R186" s="10"/>
    </row>
    <row r="187" spans="1:18" ht="30.95" customHeight="1" x14ac:dyDescent="0.25">
      <c r="A187" s="36">
        <v>172</v>
      </c>
      <c r="B187" s="165" t="s">
        <v>198</v>
      </c>
      <c r="C187" s="166">
        <v>273616000892</v>
      </c>
      <c r="D187" s="167" t="s">
        <v>203</v>
      </c>
      <c r="E187" s="33">
        <f t="shared" si="12"/>
        <v>635</v>
      </c>
      <c r="F187" s="34">
        <v>612</v>
      </c>
      <c r="G187" s="35">
        <v>23</v>
      </c>
      <c r="H187" s="33">
        <f t="shared" si="13"/>
        <v>686</v>
      </c>
      <c r="I187" s="34">
        <v>652</v>
      </c>
      <c r="J187" s="34">
        <v>34</v>
      </c>
      <c r="K187" s="94">
        <f t="shared" si="14"/>
        <v>40</v>
      </c>
      <c r="L187" s="163">
        <f t="shared" si="15"/>
        <v>6.535947712418301E-2</v>
      </c>
      <c r="M187" s="94">
        <f>+J187-G187</f>
        <v>11</v>
      </c>
      <c r="N187" s="199">
        <f>+M187/G187</f>
        <v>0.47826086956521741</v>
      </c>
      <c r="O187" s="104">
        <f t="shared" si="16"/>
        <v>51</v>
      </c>
      <c r="P187" s="183">
        <f t="shared" si="17"/>
        <v>8.0314960629921259E-2</v>
      </c>
      <c r="Q187" s="129"/>
      <c r="R187" s="10"/>
    </row>
    <row r="188" spans="1:18" ht="30.95" customHeight="1" x14ac:dyDescent="0.25">
      <c r="A188" s="194">
        <v>173</v>
      </c>
      <c r="B188" s="165" t="s">
        <v>198</v>
      </c>
      <c r="C188" s="166">
        <v>273616001902</v>
      </c>
      <c r="D188" s="167" t="s">
        <v>204</v>
      </c>
      <c r="E188" s="33">
        <f t="shared" si="12"/>
        <v>284</v>
      </c>
      <c r="F188" s="34">
        <v>284</v>
      </c>
      <c r="G188" s="35">
        <v>0</v>
      </c>
      <c r="H188" s="33">
        <f t="shared" si="13"/>
        <v>304</v>
      </c>
      <c r="I188" s="34">
        <v>304</v>
      </c>
      <c r="J188" s="34">
        <v>0</v>
      </c>
      <c r="K188" s="94">
        <f t="shared" si="14"/>
        <v>20</v>
      </c>
      <c r="L188" s="163">
        <f t="shared" si="15"/>
        <v>7.0422535211267609E-2</v>
      </c>
      <c r="M188" s="94"/>
      <c r="N188" s="99"/>
      <c r="O188" s="104">
        <f t="shared" si="16"/>
        <v>20</v>
      </c>
      <c r="P188" s="184">
        <f t="shared" si="17"/>
        <v>7.0422535211267609E-2</v>
      </c>
      <c r="Q188" s="129"/>
      <c r="R188" s="10"/>
    </row>
    <row r="189" spans="1:18" ht="30.95" customHeight="1" x14ac:dyDescent="0.25">
      <c r="A189" s="36">
        <v>174</v>
      </c>
      <c r="B189" s="43" t="s">
        <v>205</v>
      </c>
      <c r="C189" s="44">
        <v>273622000268</v>
      </c>
      <c r="D189" s="45" t="s">
        <v>206</v>
      </c>
      <c r="E189" s="33">
        <f t="shared" si="12"/>
        <v>382</v>
      </c>
      <c r="F189" s="34">
        <v>380</v>
      </c>
      <c r="G189" s="35">
        <v>2</v>
      </c>
      <c r="H189" s="33">
        <f t="shared" si="13"/>
        <v>376</v>
      </c>
      <c r="I189" s="34">
        <v>368</v>
      </c>
      <c r="J189" s="34">
        <v>8</v>
      </c>
      <c r="K189" s="94">
        <f t="shared" si="14"/>
        <v>-12</v>
      </c>
      <c r="L189" s="140">
        <f t="shared" si="15"/>
        <v>-3.1578947368421054E-2</v>
      </c>
      <c r="M189" s="94">
        <f>+J189-G189</f>
        <v>6</v>
      </c>
      <c r="N189" s="196"/>
      <c r="O189" s="104">
        <f t="shared" si="16"/>
        <v>-6</v>
      </c>
      <c r="P189" s="39">
        <f t="shared" si="17"/>
        <v>-1.5706806282722512E-2</v>
      </c>
      <c r="Q189" s="129"/>
      <c r="R189" s="10"/>
    </row>
    <row r="190" spans="1:18" ht="30.95" customHeight="1" x14ac:dyDescent="0.25">
      <c r="A190" s="194">
        <v>175</v>
      </c>
      <c r="B190" s="165" t="s">
        <v>205</v>
      </c>
      <c r="C190" s="166">
        <v>273622000683</v>
      </c>
      <c r="D190" s="167" t="s">
        <v>207</v>
      </c>
      <c r="E190" s="33">
        <f t="shared" si="12"/>
        <v>727</v>
      </c>
      <c r="F190" s="34">
        <v>699</v>
      </c>
      <c r="G190" s="35">
        <v>28</v>
      </c>
      <c r="H190" s="33">
        <f t="shared" si="13"/>
        <v>700</v>
      </c>
      <c r="I190" s="34">
        <v>700</v>
      </c>
      <c r="J190" s="34">
        <v>0</v>
      </c>
      <c r="K190" s="94">
        <f t="shared" si="14"/>
        <v>1</v>
      </c>
      <c r="L190" s="163">
        <f t="shared" si="15"/>
        <v>1.4306151645207439E-3</v>
      </c>
      <c r="M190" s="94">
        <f>+J190-G190</f>
        <v>-28</v>
      </c>
      <c r="N190" s="150">
        <f>+M190/G190</f>
        <v>-1</v>
      </c>
      <c r="O190" s="104">
        <f t="shared" si="16"/>
        <v>-27</v>
      </c>
      <c r="P190" s="46">
        <f t="shared" si="17"/>
        <v>-3.7138927097661624E-2</v>
      </c>
      <c r="Q190" s="129"/>
      <c r="R190" s="10"/>
    </row>
    <row r="191" spans="1:18" ht="30.95" customHeight="1" x14ac:dyDescent="0.25">
      <c r="A191" s="36">
        <v>176</v>
      </c>
      <c r="B191" s="41" t="s">
        <v>208</v>
      </c>
      <c r="C191" s="138">
        <v>173624000015</v>
      </c>
      <c r="D191" s="139" t="s">
        <v>209</v>
      </c>
      <c r="E191" s="33">
        <f t="shared" si="12"/>
        <v>2035</v>
      </c>
      <c r="F191" s="34">
        <v>1755</v>
      </c>
      <c r="G191" s="35">
        <v>280</v>
      </c>
      <c r="H191" s="33">
        <f t="shared" si="13"/>
        <v>1805</v>
      </c>
      <c r="I191" s="34">
        <v>1583</v>
      </c>
      <c r="J191" s="34">
        <v>222</v>
      </c>
      <c r="K191" s="94">
        <f t="shared" si="14"/>
        <v>-172</v>
      </c>
      <c r="L191" s="136">
        <f t="shared" si="15"/>
        <v>-9.8005698005698E-2</v>
      </c>
      <c r="M191" s="94">
        <f>+J191-G191</f>
        <v>-58</v>
      </c>
      <c r="N191" s="140">
        <f>+M191/G191</f>
        <v>-0.20714285714285716</v>
      </c>
      <c r="O191" s="104">
        <f t="shared" si="16"/>
        <v>-230</v>
      </c>
      <c r="P191" s="42">
        <f t="shared" si="17"/>
        <v>-0.11302211302211303</v>
      </c>
      <c r="Q191" s="129"/>
      <c r="R191" s="10"/>
    </row>
    <row r="192" spans="1:18" ht="30.95" customHeight="1" x14ac:dyDescent="0.25">
      <c r="A192" s="194">
        <v>177</v>
      </c>
      <c r="B192" s="165" t="s">
        <v>208</v>
      </c>
      <c r="C192" s="166">
        <v>173624001704</v>
      </c>
      <c r="D192" s="167" t="s">
        <v>210</v>
      </c>
      <c r="E192" s="33">
        <f t="shared" si="12"/>
        <v>545</v>
      </c>
      <c r="F192" s="34">
        <v>545</v>
      </c>
      <c r="G192" s="35">
        <v>0</v>
      </c>
      <c r="H192" s="33">
        <f t="shared" si="13"/>
        <v>577</v>
      </c>
      <c r="I192" s="34">
        <v>577</v>
      </c>
      <c r="J192" s="34">
        <v>0</v>
      </c>
      <c r="K192" s="94">
        <f t="shared" si="14"/>
        <v>32</v>
      </c>
      <c r="L192" s="163">
        <f t="shared" si="15"/>
        <v>5.8715596330275233E-2</v>
      </c>
      <c r="M192" s="94"/>
      <c r="N192" s="99"/>
      <c r="O192" s="104">
        <f t="shared" si="16"/>
        <v>32</v>
      </c>
      <c r="P192" s="183">
        <f t="shared" si="17"/>
        <v>5.8715596330275233E-2</v>
      </c>
      <c r="Q192" s="129"/>
      <c r="R192" s="10"/>
    </row>
    <row r="193" spans="1:18" ht="30.95" customHeight="1" x14ac:dyDescent="0.25">
      <c r="A193" s="36">
        <v>178</v>
      </c>
      <c r="B193" s="165" t="s">
        <v>208</v>
      </c>
      <c r="C193" s="166">
        <v>273624000389</v>
      </c>
      <c r="D193" s="167" t="s">
        <v>211</v>
      </c>
      <c r="E193" s="33">
        <f t="shared" si="12"/>
        <v>465</v>
      </c>
      <c r="F193" s="34">
        <v>465</v>
      </c>
      <c r="G193" s="35">
        <v>0</v>
      </c>
      <c r="H193" s="33">
        <f t="shared" si="13"/>
        <v>470</v>
      </c>
      <c r="I193" s="34">
        <v>470</v>
      </c>
      <c r="J193" s="34">
        <v>0</v>
      </c>
      <c r="K193" s="94">
        <f t="shared" si="14"/>
        <v>5</v>
      </c>
      <c r="L193" s="163">
        <f t="shared" si="15"/>
        <v>1.0752688172043012E-2</v>
      </c>
      <c r="M193" s="94"/>
      <c r="N193" s="99"/>
      <c r="O193" s="104">
        <f t="shared" si="16"/>
        <v>5</v>
      </c>
      <c r="P193" s="183">
        <f t="shared" si="17"/>
        <v>1.0752688172043012E-2</v>
      </c>
      <c r="Q193" s="129"/>
      <c r="R193" s="10"/>
    </row>
    <row r="194" spans="1:18" ht="30.95" customHeight="1" x14ac:dyDescent="0.25">
      <c r="A194" s="194">
        <v>179</v>
      </c>
      <c r="B194" s="165" t="s">
        <v>208</v>
      </c>
      <c r="C194" s="166">
        <v>273624000524</v>
      </c>
      <c r="D194" s="167" t="s">
        <v>212</v>
      </c>
      <c r="E194" s="33">
        <f t="shared" si="12"/>
        <v>469</v>
      </c>
      <c r="F194" s="34">
        <v>469</v>
      </c>
      <c r="G194" s="35">
        <v>0</v>
      </c>
      <c r="H194" s="33">
        <f t="shared" si="13"/>
        <v>474</v>
      </c>
      <c r="I194" s="34">
        <v>474</v>
      </c>
      <c r="J194" s="34">
        <v>0</v>
      </c>
      <c r="K194" s="94">
        <f t="shared" si="14"/>
        <v>5</v>
      </c>
      <c r="L194" s="163">
        <f t="shared" si="15"/>
        <v>1.0660980810234541E-2</v>
      </c>
      <c r="M194" s="94"/>
      <c r="N194" s="196"/>
      <c r="O194" s="104">
        <f t="shared" si="16"/>
        <v>5</v>
      </c>
      <c r="P194" s="183">
        <f t="shared" si="17"/>
        <v>1.0660980810234541E-2</v>
      </c>
      <c r="Q194" s="129"/>
      <c r="R194" s="10"/>
    </row>
    <row r="195" spans="1:18" ht="30.95" customHeight="1" x14ac:dyDescent="0.25">
      <c r="A195" s="36">
        <v>180</v>
      </c>
      <c r="B195" s="165" t="s">
        <v>208</v>
      </c>
      <c r="C195" s="166">
        <v>273624000541</v>
      </c>
      <c r="D195" s="167" t="s">
        <v>213</v>
      </c>
      <c r="E195" s="33">
        <f t="shared" si="12"/>
        <v>239</v>
      </c>
      <c r="F195" s="34">
        <v>239</v>
      </c>
      <c r="G195" s="35">
        <v>0</v>
      </c>
      <c r="H195" s="33">
        <f t="shared" si="13"/>
        <v>257</v>
      </c>
      <c r="I195" s="34">
        <v>257</v>
      </c>
      <c r="J195" s="34">
        <v>0</v>
      </c>
      <c r="K195" s="94">
        <f t="shared" si="14"/>
        <v>18</v>
      </c>
      <c r="L195" s="163">
        <f t="shared" si="15"/>
        <v>7.5313807531380755E-2</v>
      </c>
      <c r="M195" s="94"/>
      <c r="N195" s="99"/>
      <c r="O195" s="104">
        <f t="shared" si="16"/>
        <v>18</v>
      </c>
      <c r="P195" s="183">
        <f t="shared" si="17"/>
        <v>7.5313807531380755E-2</v>
      </c>
      <c r="Q195" s="129"/>
      <c r="R195" s="10"/>
    </row>
    <row r="196" spans="1:18" ht="30.95" customHeight="1" x14ac:dyDescent="0.25">
      <c r="A196" s="194">
        <v>181</v>
      </c>
      <c r="B196" s="165" t="s">
        <v>208</v>
      </c>
      <c r="C196" s="174">
        <v>273624000583</v>
      </c>
      <c r="D196" s="167" t="s">
        <v>260</v>
      </c>
      <c r="E196" s="33">
        <f t="shared" si="12"/>
        <v>238</v>
      </c>
      <c r="F196" s="34">
        <v>238</v>
      </c>
      <c r="G196" s="35">
        <v>0</v>
      </c>
      <c r="H196" s="33">
        <f t="shared" si="13"/>
        <v>250</v>
      </c>
      <c r="I196" s="34">
        <v>250</v>
      </c>
      <c r="J196" s="34">
        <v>0</v>
      </c>
      <c r="K196" s="94">
        <f t="shared" si="14"/>
        <v>12</v>
      </c>
      <c r="L196" s="163">
        <f t="shared" si="15"/>
        <v>5.0420168067226892E-2</v>
      </c>
      <c r="M196" s="94"/>
      <c r="N196" s="99"/>
      <c r="O196" s="104">
        <f t="shared" si="16"/>
        <v>12</v>
      </c>
      <c r="P196" s="183">
        <f t="shared" si="17"/>
        <v>5.0420168067226892E-2</v>
      </c>
      <c r="Q196" s="129"/>
      <c r="R196" s="10"/>
    </row>
    <row r="197" spans="1:18" ht="30.95" customHeight="1" x14ac:dyDescent="0.25">
      <c r="A197" s="36">
        <v>182</v>
      </c>
      <c r="B197" s="165" t="s">
        <v>208</v>
      </c>
      <c r="C197" s="166">
        <v>273624001181</v>
      </c>
      <c r="D197" s="167" t="s">
        <v>214</v>
      </c>
      <c r="E197" s="33">
        <f t="shared" si="12"/>
        <v>414</v>
      </c>
      <c r="F197" s="34">
        <v>414</v>
      </c>
      <c r="G197" s="35">
        <v>0</v>
      </c>
      <c r="H197" s="33">
        <f t="shared" si="13"/>
        <v>445</v>
      </c>
      <c r="I197" s="34">
        <v>445</v>
      </c>
      <c r="J197" s="34">
        <v>0</v>
      </c>
      <c r="K197" s="94">
        <f t="shared" si="14"/>
        <v>31</v>
      </c>
      <c r="L197" s="163">
        <f t="shared" si="15"/>
        <v>7.4879227053140096E-2</v>
      </c>
      <c r="M197" s="94"/>
      <c r="N197" s="99"/>
      <c r="O197" s="104">
        <f t="shared" si="16"/>
        <v>31</v>
      </c>
      <c r="P197" s="183">
        <f t="shared" si="17"/>
        <v>7.4879227053140096E-2</v>
      </c>
      <c r="Q197" s="129"/>
      <c r="R197" s="10"/>
    </row>
    <row r="198" spans="1:18" ht="30.95" customHeight="1" x14ac:dyDescent="0.25">
      <c r="A198" s="194">
        <v>183</v>
      </c>
      <c r="B198" s="165" t="s">
        <v>208</v>
      </c>
      <c r="C198" s="166">
        <v>273624001199</v>
      </c>
      <c r="D198" s="167" t="s">
        <v>215</v>
      </c>
      <c r="E198" s="33">
        <f t="shared" si="12"/>
        <v>465</v>
      </c>
      <c r="F198" s="34">
        <v>465</v>
      </c>
      <c r="G198" s="35">
        <v>0</v>
      </c>
      <c r="H198" s="33">
        <f t="shared" si="13"/>
        <v>482</v>
      </c>
      <c r="I198" s="34">
        <v>482</v>
      </c>
      <c r="J198" s="34">
        <v>0</v>
      </c>
      <c r="K198" s="94">
        <f t="shared" si="14"/>
        <v>17</v>
      </c>
      <c r="L198" s="163">
        <f t="shared" si="15"/>
        <v>3.6559139784946237E-2</v>
      </c>
      <c r="M198" s="94"/>
      <c r="N198" s="99"/>
      <c r="O198" s="104">
        <f t="shared" si="16"/>
        <v>17</v>
      </c>
      <c r="P198" s="183">
        <f t="shared" si="17"/>
        <v>3.6559139784946237E-2</v>
      </c>
      <c r="Q198" s="129"/>
      <c r="R198" s="10"/>
    </row>
    <row r="199" spans="1:18" ht="30.95" customHeight="1" x14ac:dyDescent="0.25">
      <c r="A199" s="36">
        <v>184</v>
      </c>
      <c r="B199" s="165" t="s">
        <v>208</v>
      </c>
      <c r="C199" s="166">
        <v>273624001261</v>
      </c>
      <c r="D199" s="167" t="s">
        <v>216</v>
      </c>
      <c r="E199" s="33">
        <f t="shared" si="12"/>
        <v>276</v>
      </c>
      <c r="F199" s="34">
        <v>276</v>
      </c>
      <c r="G199" s="35">
        <v>0</v>
      </c>
      <c r="H199" s="33">
        <f t="shared" si="13"/>
        <v>297</v>
      </c>
      <c r="I199" s="34">
        <v>297</v>
      </c>
      <c r="J199" s="34">
        <v>0</v>
      </c>
      <c r="K199" s="94">
        <f t="shared" si="14"/>
        <v>21</v>
      </c>
      <c r="L199" s="163">
        <f t="shared" si="15"/>
        <v>7.6086956521739135E-2</v>
      </c>
      <c r="M199" s="94"/>
      <c r="N199" s="99"/>
      <c r="O199" s="104">
        <f t="shared" si="16"/>
        <v>21</v>
      </c>
      <c r="P199" s="183">
        <f t="shared" si="17"/>
        <v>7.6086956521739135E-2</v>
      </c>
      <c r="Q199" s="129"/>
      <c r="R199" s="10"/>
    </row>
    <row r="200" spans="1:18" ht="30.95" customHeight="1" x14ac:dyDescent="0.25">
      <c r="A200" s="194">
        <v>185</v>
      </c>
      <c r="B200" s="40" t="s">
        <v>217</v>
      </c>
      <c r="C200" s="37">
        <v>173671000201</v>
      </c>
      <c r="D200" s="38" t="s">
        <v>218</v>
      </c>
      <c r="E200" s="33">
        <f t="shared" si="12"/>
        <v>1133</v>
      </c>
      <c r="F200" s="34">
        <v>1133</v>
      </c>
      <c r="G200" s="35">
        <v>0</v>
      </c>
      <c r="H200" s="33">
        <f t="shared" si="13"/>
        <v>1103</v>
      </c>
      <c r="I200" s="34">
        <v>1103</v>
      </c>
      <c r="J200" s="34">
        <v>0</v>
      </c>
      <c r="K200" s="94">
        <f t="shared" si="14"/>
        <v>-30</v>
      </c>
      <c r="L200" s="142">
        <f t="shared" si="15"/>
        <v>-2.6478375992939101E-2</v>
      </c>
      <c r="M200" s="94"/>
      <c r="N200" s="196"/>
      <c r="O200" s="104">
        <f t="shared" si="16"/>
        <v>-30</v>
      </c>
      <c r="P200" s="39">
        <f t="shared" si="17"/>
        <v>-2.6478375992939101E-2</v>
      </c>
      <c r="Q200" s="129"/>
      <c r="R200" s="10"/>
    </row>
    <row r="201" spans="1:18" ht="30.95" customHeight="1" x14ac:dyDescent="0.25">
      <c r="A201" s="36">
        <v>186</v>
      </c>
      <c r="B201" s="165" t="s">
        <v>217</v>
      </c>
      <c r="C201" s="166">
        <v>173671000228</v>
      </c>
      <c r="D201" s="167" t="s">
        <v>219</v>
      </c>
      <c r="E201" s="33">
        <f t="shared" si="12"/>
        <v>1161</v>
      </c>
      <c r="F201" s="34">
        <v>1085</v>
      </c>
      <c r="G201" s="35">
        <v>76</v>
      </c>
      <c r="H201" s="33">
        <f t="shared" si="13"/>
        <v>1152</v>
      </c>
      <c r="I201" s="34">
        <v>1112</v>
      </c>
      <c r="J201" s="34">
        <v>40</v>
      </c>
      <c r="K201" s="94">
        <f t="shared" si="14"/>
        <v>27</v>
      </c>
      <c r="L201" s="163">
        <f t="shared" si="15"/>
        <v>2.488479262672811E-2</v>
      </c>
      <c r="M201" s="94">
        <f>+J201-G201</f>
        <v>-36</v>
      </c>
      <c r="N201" s="136">
        <f>+M201/G201</f>
        <v>-0.47368421052631576</v>
      </c>
      <c r="O201" s="104">
        <f t="shared" si="16"/>
        <v>-9</v>
      </c>
      <c r="P201" s="181">
        <f t="shared" si="17"/>
        <v>-7.7519379844961239E-3</v>
      </c>
      <c r="Q201" s="129"/>
      <c r="R201" s="10"/>
    </row>
    <row r="202" spans="1:18" ht="30.95" customHeight="1" x14ac:dyDescent="0.25">
      <c r="A202" s="194">
        <v>187</v>
      </c>
      <c r="B202" s="41" t="s">
        <v>217</v>
      </c>
      <c r="C202" s="138">
        <v>273671000320</v>
      </c>
      <c r="D202" s="139" t="s">
        <v>220</v>
      </c>
      <c r="E202" s="33">
        <f t="shared" si="12"/>
        <v>159</v>
      </c>
      <c r="F202" s="34">
        <v>159</v>
      </c>
      <c r="G202" s="35">
        <v>0</v>
      </c>
      <c r="H202" s="33">
        <f t="shared" si="13"/>
        <v>150</v>
      </c>
      <c r="I202" s="34">
        <v>150</v>
      </c>
      <c r="J202" s="34">
        <v>0</v>
      </c>
      <c r="K202" s="94">
        <f t="shared" si="14"/>
        <v>-9</v>
      </c>
      <c r="L202" s="136">
        <f t="shared" si="15"/>
        <v>-5.6603773584905662E-2</v>
      </c>
      <c r="M202" s="94"/>
      <c r="N202" s="196"/>
      <c r="O202" s="104">
        <f t="shared" si="16"/>
        <v>-9</v>
      </c>
      <c r="P202" s="42">
        <f t="shared" si="17"/>
        <v>-5.6603773584905662E-2</v>
      </c>
      <c r="Q202" s="129"/>
      <c r="R202" s="10"/>
    </row>
    <row r="203" spans="1:18" ht="30.95" customHeight="1" x14ac:dyDescent="0.25">
      <c r="A203" s="36">
        <v>188</v>
      </c>
      <c r="B203" s="165" t="s">
        <v>221</v>
      </c>
      <c r="C203" s="166">
        <v>173675000010</v>
      </c>
      <c r="D203" s="167" t="s">
        <v>222</v>
      </c>
      <c r="E203" s="33">
        <f t="shared" si="12"/>
        <v>1514</v>
      </c>
      <c r="F203" s="34">
        <v>1449</v>
      </c>
      <c r="G203" s="35">
        <v>65</v>
      </c>
      <c r="H203" s="33">
        <f t="shared" si="13"/>
        <v>1616</v>
      </c>
      <c r="I203" s="34">
        <v>1543</v>
      </c>
      <c r="J203" s="34">
        <v>73</v>
      </c>
      <c r="K203" s="94">
        <f t="shared" si="14"/>
        <v>94</v>
      </c>
      <c r="L203" s="163">
        <f t="shared" si="15"/>
        <v>6.487232574189096E-2</v>
      </c>
      <c r="M203" s="94">
        <f>+J203-G203</f>
        <v>8</v>
      </c>
      <c r="N203" s="163">
        <f>+M203/G203</f>
        <v>0.12307692307692308</v>
      </c>
      <c r="O203" s="104">
        <f t="shared" si="16"/>
        <v>102</v>
      </c>
      <c r="P203" s="183">
        <f t="shared" si="17"/>
        <v>6.7371202113606338E-2</v>
      </c>
      <c r="Q203" s="129"/>
      <c r="R203" s="10"/>
    </row>
    <row r="204" spans="1:18" ht="30.95" customHeight="1" x14ac:dyDescent="0.25">
      <c r="A204" s="194">
        <v>189</v>
      </c>
      <c r="B204" s="40" t="s">
        <v>221</v>
      </c>
      <c r="C204" s="37">
        <v>273675000537</v>
      </c>
      <c r="D204" s="38" t="s">
        <v>223</v>
      </c>
      <c r="E204" s="33">
        <f t="shared" si="12"/>
        <v>888</v>
      </c>
      <c r="F204" s="34">
        <v>716</v>
      </c>
      <c r="G204" s="35">
        <v>172</v>
      </c>
      <c r="H204" s="33">
        <f t="shared" si="13"/>
        <v>866</v>
      </c>
      <c r="I204" s="34">
        <v>708</v>
      </c>
      <c r="J204" s="34">
        <v>158</v>
      </c>
      <c r="K204" s="94">
        <f t="shared" si="14"/>
        <v>-8</v>
      </c>
      <c r="L204" s="142">
        <f t="shared" si="15"/>
        <v>-1.11731843575419E-2</v>
      </c>
      <c r="M204" s="94">
        <f>+J204-G204</f>
        <v>-14</v>
      </c>
      <c r="N204" s="142">
        <f>+M204/G204</f>
        <v>-8.1395348837209308E-2</v>
      </c>
      <c r="O204" s="104">
        <f t="shared" si="16"/>
        <v>-22</v>
      </c>
      <c r="P204" s="39">
        <f t="shared" si="17"/>
        <v>-2.4774774774774775E-2</v>
      </c>
      <c r="Q204" s="129"/>
      <c r="R204" s="10"/>
    </row>
    <row r="205" spans="1:18" ht="30.95" customHeight="1" x14ac:dyDescent="0.25">
      <c r="A205" s="36">
        <v>190</v>
      </c>
      <c r="B205" s="165" t="s">
        <v>221</v>
      </c>
      <c r="C205" s="166">
        <v>273675000839</v>
      </c>
      <c r="D205" s="167" t="s">
        <v>224</v>
      </c>
      <c r="E205" s="33">
        <f t="shared" si="12"/>
        <v>293</v>
      </c>
      <c r="F205" s="34">
        <v>293</v>
      </c>
      <c r="G205" s="35">
        <v>0</v>
      </c>
      <c r="H205" s="33">
        <f t="shared" si="13"/>
        <v>314</v>
      </c>
      <c r="I205" s="34">
        <v>314</v>
      </c>
      <c r="J205" s="34">
        <v>0</v>
      </c>
      <c r="K205" s="94">
        <f t="shared" si="14"/>
        <v>21</v>
      </c>
      <c r="L205" s="163">
        <f t="shared" si="15"/>
        <v>7.1672354948805458E-2</v>
      </c>
      <c r="M205" s="94"/>
      <c r="N205" s="99"/>
      <c r="O205" s="104">
        <f t="shared" si="16"/>
        <v>21</v>
      </c>
      <c r="P205" s="183">
        <f t="shared" si="17"/>
        <v>7.1672354948805458E-2</v>
      </c>
      <c r="Q205" s="129"/>
      <c r="R205" s="10"/>
    </row>
    <row r="206" spans="1:18" ht="30.95" customHeight="1" x14ac:dyDescent="0.25">
      <c r="A206" s="194">
        <v>191</v>
      </c>
      <c r="B206" s="40" t="s">
        <v>221</v>
      </c>
      <c r="C206" s="37">
        <v>273675000847</v>
      </c>
      <c r="D206" s="38" t="s">
        <v>225</v>
      </c>
      <c r="E206" s="33">
        <f t="shared" si="12"/>
        <v>342</v>
      </c>
      <c r="F206" s="34">
        <v>342</v>
      </c>
      <c r="G206" s="35">
        <v>0</v>
      </c>
      <c r="H206" s="33">
        <f t="shared" si="13"/>
        <v>336</v>
      </c>
      <c r="I206" s="34">
        <v>336</v>
      </c>
      <c r="J206" s="34">
        <v>0</v>
      </c>
      <c r="K206" s="94">
        <f t="shared" si="14"/>
        <v>-6</v>
      </c>
      <c r="L206" s="142">
        <f t="shared" si="15"/>
        <v>-1.7543859649122806E-2</v>
      </c>
      <c r="M206" s="94"/>
      <c r="N206" s="196"/>
      <c r="O206" s="104">
        <f t="shared" si="16"/>
        <v>-6</v>
      </c>
      <c r="P206" s="39">
        <f t="shared" si="17"/>
        <v>-1.7543859649122806E-2</v>
      </c>
      <c r="Q206" s="129"/>
      <c r="R206" s="10"/>
    </row>
    <row r="207" spans="1:18" ht="30.95" customHeight="1" x14ac:dyDescent="0.25">
      <c r="A207" s="36">
        <v>192</v>
      </c>
      <c r="B207" s="165" t="s">
        <v>226</v>
      </c>
      <c r="C207" s="166">
        <v>173678000037</v>
      </c>
      <c r="D207" s="167" t="s">
        <v>227</v>
      </c>
      <c r="E207" s="33">
        <f t="shared" si="12"/>
        <v>1018</v>
      </c>
      <c r="F207" s="34">
        <v>977</v>
      </c>
      <c r="G207" s="35">
        <v>41</v>
      </c>
      <c r="H207" s="33">
        <f t="shared" si="13"/>
        <v>1051</v>
      </c>
      <c r="I207" s="34">
        <v>1009</v>
      </c>
      <c r="J207" s="34">
        <v>42</v>
      </c>
      <c r="K207" s="94">
        <f t="shared" si="14"/>
        <v>32</v>
      </c>
      <c r="L207" s="163">
        <f t="shared" si="15"/>
        <v>3.2753326509723645E-2</v>
      </c>
      <c r="M207" s="94">
        <f>+J207-G207</f>
        <v>1</v>
      </c>
      <c r="N207" s="163">
        <f>+M207/G207</f>
        <v>2.4390243902439025E-2</v>
      </c>
      <c r="O207" s="104">
        <f t="shared" si="16"/>
        <v>33</v>
      </c>
      <c r="P207" s="184">
        <f t="shared" si="17"/>
        <v>3.2416502946954813E-2</v>
      </c>
      <c r="Q207" s="129"/>
      <c r="R207" s="10"/>
    </row>
    <row r="208" spans="1:18" ht="30.95" customHeight="1" x14ac:dyDescent="0.25">
      <c r="A208" s="194">
        <v>193</v>
      </c>
      <c r="B208" s="160" t="s">
        <v>226</v>
      </c>
      <c r="C208" s="161">
        <v>273678000040</v>
      </c>
      <c r="D208" s="162" t="s">
        <v>228</v>
      </c>
      <c r="E208" s="33">
        <f t="shared" ref="E208:E271" si="18">+F208+G208</f>
        <v>690</v>
      </c>
      <c r="F208" s="34">
        <v>690</v>
      </c>
      <c r="G208" s="35">
        <v>0</v>
      </c>
      <c r="H208" s="33">
        <f t="shared" ref="H208:H271" si="19">+I208+J208</f>
        <v>688</v>
      </c>
      <c r="I208" s="34">
        <v>688</v>
      </c>
      <c r="J208" s="34">
        <v>0</v>
      </c>
      <c r="K208" s="94">
        <f t="shared" ref="K208:K227" si="20">+I208-F208</f>
        <v>-2</v>
      </c>
      <c r="L208" s="158">
        <f t="shared" ref="L208:L271" si="21">+K208/F208</f>
        <v>-2.8985507246376812E-3</v>
      </c>
      <c r="M208" s="94"/>
      <c r="N208" s="99"/>
      <c r="O208" s="104">
        <f t="shared" ref="O208:O227" si="22">+H208-E208</f>
        <v>-2</v>
      </c>
      <c r="P208" s="181">
        <f t="shared" ref="P208:P271" si="23">+O208/E208</f>
        <v>-2.8985507246376812E-3</v>
      </c>
      <c r="Q208" s="129"/>
      <c r="R208" s="10"/>
    </row>
    <row r="209" spans="1:20" ht="30.95" customHeight="1" x14ac:dyDescent="0.25">
      <c r="A209" s="36">
        <v>194</v>
      </c>
      <c r="B209" s="43" t="s">
        <v>226</v>
      </c>
      <c r="C209" s="44">
        <v>273678000198</v>
      </c>
      <c r="D209" s="45" t="s">
        <v>229</v>
      </c>
      <c r="E209" s="33">
        <f t="shared" si="18"/>
        <v>243</v>
      </c>
      <c r="F209" s="34">
        <v>243</v>
      </c>
      <c r="G209" s="35">
        <v>0</v>
      </c>
      <c r="H209" s="33">
        <f t="shared" si="19"/>
        <v>234</v>
      </c>
      <c r="I209" s="34">
        <v>234</v>
      </c>
      <c r="J209" s="34">
        <v>0</v>
      </c>
      <c r="K209" s="94">
        <f t="shared" si="20"/>
        <v>-9</v>
      </c>
      <c r="L209" s="140">
        <f t="shared" si="21"/>
        <v>-3.7037037037037035E-2</v>
      </c>
      <c r="M209" s="94"/>
      <c r="N209" s="196"/>
      <c r="O209" s="104">
        <f t="shared" si="22"/>
        <v>-9</v>
      </c>
      <c r="P209" s="46">
        <f t="shared" si="23"/>
        <v>-3.7037037037037035E-2</v>
      </c>
      <c r="Q209" s="129"/>
      <c r="R209" s="10"/>
    </row>
    <row r="210" spans="1:20" ht="30.95" customHeight="1" x14ac:dyDescent="0.25">
      <c r="A210" s="194">
        <v>195</v>
      </c>
      <c r="B210" s="165" t="s">
        <v>226</v>
      </c>
      <c r="C210" s="166">
        <v>273678000384</v>
      </c>
      <c r="D210" s="167" t="s">
        <v>230</v>
      </c>
      <c r="E210" s="33">
        <f t="shared" si="18"/>
        <v>561</v>
      </c>
      <c r="F210" s="34">
        <v>561</v>
      </c>
      <c r="G210" s="35">
        <v>0</v>
      </c>
      <c r="H210" s="33">
        <f t="shared" si="19"/>
        <v>618</v>
      </c>
      <c r="I210" s="34">
        <v>618</v>
      </c>
      <c r="J210" s="34">
        <v>0</v>
      </c>
      <c r="K210" s="94">
        <f t="shared" si="20"/>
        <v>57</v>
      </c>
      <c r="L210" s="163">
        <f t="shared" si="21"/>
        <v>0.10160427807486631</v>
      </c>
      <c r="M210" s="94"/>
      <c r="N210" s="99"/>
      <c r="O210" s="104">
        <f t="shared" si="22"/>
        <v>57</v>
      </c>
      <c r="P210" s="183">
        <f t="shared" si="23"/>
        <v>0.10160427807486631</v>
      </c>
      <c r="Q210" s="129"/>
      <c r="R210" s="10"/>
    </row>
    <row r="211" spans="1:20" ht="30.95" customHeight="1" x14ac:dyDescent="0.25">
      <c r="A211" s="36">
        <v>196</v>
      </c>
      <c r="B211" s="40" t="s">
        <v>231</v>
      </c>
      <c r="C211" s="37">
        <v>173686000020</v>
      </c>
      <c r="D211" s="38" t="s">
        <v>232</v>
      </c>
      <c r="E211" s="33">
        <f t="shared" si="18"/>
        <v>711</v>
      </c>
      <c r="F211" s="34">
        <v>626</v>
      </c>
      <c r="G211" s="35">
        <v>85</v>
      </c>
      <c r="H211" s="33">
        <f t="shared" si="19"/>
        <v>779</v>
      </c>
      <c r="I211" s="34">
        <v>607</v>
      </c>
      <c r="J211" s="34">
        <v>172</v>
      </c>
      <c r="K211" s="94">
        <f t="shared" si="20"/>
        <v>-19</v>
      </c>
      <c r="L211" s="142">
        <f t="shared" si="21"/>
        <v>-3.035143769968051E-2</v>
      </c>
      <c r="M211" s="94">
        <f>+J211-G211</f>
        <v>87</v>
      </c>
      <c r="N211" s="163">
        <f>+M211/G211</f>
        <v>1.0235294117647058</v>
      </c>
      <c r="O211" s="104">
        <f t="shared" si="22"/>
        <v>68</v>
      </c>
      <c r="P211" s="183">
        <f t="shared" si="23"/>
        <v>9.5639943741209557E-2</v>
      </c>
      <c r="Q211" s="129"/>
      <c r="R211" s="10"/>
    </row>
    <row r="212" spans="1:20" ht="30.95" customHeight="1" x14ac:dyDescent="0.25">
      <c r="A212" s="194">
        <v>197</v>
      </c>
      <c r="B212" s="165" t="s">
        <v>231</v>
      </c>
      <c r="C212" s="166">
        <v>273686000083</v>
      </c>
      <c r="D212" s="167" t="s">
        <v>233</v>
      </c>
      <c r="E212" s="33">
        <f t="shared" si="18"/>
        <v>397</v>
      </c>
      <c r="F212" s="34">
        <v>397</v>
      </c>
      <c r="G212" s="35">
        <v>0</v>
      </c>
      <c r="H212" s="33">
        <f t="shared" si="19"/>
        <v>404</v>
      </c>
      <c r="I212" s="34">
        <v>404</v>
      </c>
      <c r="J212" s="34">
        <v>0</v>
      </c>
      <c r="K212" s="94">
        <f t="shared" si="20"/>
        <v>7</v>
      </c>
      <c r="L212" s="163">
        <f t="shared" si="21"/>
        <v>1.7632241813602016E-2</v>
      </c>
      <c r="M212" s="94"/>
      <c r="N212" s="99"/>
      <c r="O212" s="104">
        <f t="shared" si="22"/>
        <v>7</v>
      </c>
      <c r="P212" s="183">
        <f t="shared" si="23"/>
        <v>1.7632241813602016E-2</v>
      </c>
      <c r="Q212" s="129"/>
      <c r="R212" s="10"/>
    </row>
    <row r="213" spans="1:20" ht="30.95" customHeight="1" x14ac:dyDescent="0.25">
      <c r="A213" s="36">
        <v>198</v>
      </c>
      <c r="B213" s="165" t="s">
        <v>231</v>
      </c>
      <c r="C213" s="166">
        <v>273686000261</v>
      </c>
      <c r="D213" s="167" t="s">
        <v>234</v>
      </c>
      <c r="E213" s="33">
        <f t="shared" si="18"/>
        <v>174</v>
      </c>
      <c r="F213" s="34">
        <v>174</v>
      </c>
      <c r="G213" s="35">
        <v>0</v>
      </c>
      <c r="H213" s="33">
        <f t="shared" si="19"/>
        <v>198</v>
      </c>
      <c r="I213" s="34">
        <v>198</v>
      </c>
      <c r="J213" s="34">
        <v>0</v>
      </c>
      <c r="K213" s="94">
        <f t="shared" si="20"/>
        <v>24</v>
      </c>
      <c r="L213" s="163">
        <f t="shared" si="21"/>
        <v>0.13793103448275862</v>
      </c>
      <c r="M213" s="94"/>
      <c r="N213" s="99"/>
      <c r="O213" s="104">
        <f t="shared" si="22"/>
        <v>24</v>
      </c>
      <c r="P213" s="183">
        <f t="shared" si="23"/>
        <v>0.13793103448275862</v>
      </c>
      <c r="Q213" s="129"/>
      <c r="R213" s="10"/>
    </row>
    <row r="214" spans="1:20" ht="30.95" customHeight="1" x14ac:dyDescent="0.25">
      <c r="A214" s="194">
        <v>199</v>
      </c>
      <c r="B214" s="160" t="s">
        <v>235</v>
      </c>
      <c r="C214" s="161">
        <v>173770000019</v>
      </c>
      <c r="D214" s="162" t="s">
        <v>236</v>
      </c>
      <c r="E214" s="33">
        <f t="shared" si="18"/>
        <v>571</v>
      </c>
      <c r="F214" s="34">
        <v>571</v>
      </c>
      <c r="G214" s="35">
        <v>0</v>
      </c>
      <c r="H214" s="33">
        <f t="shared" si="19"/>
        <v>569</v>
      </c>
      <c r="I214" s="34">
        <v>569</v>
      </c>
      <c r="J214" s="34">
        <v>0</v>
      </c>
      <c r="K214" s="94">
        <f t="shared" si="20"/>
        <v>-2</v>
      </c>
      <c r="L214" s="158">
        <f t="shared" si="21"/>
        <v>-3.5026269702276708E-3</v>
      </c>
      <c r="M214" s="94"/>
      <c r="N214" s="99"/>
      <c r="O214" s="104">
        <f t="shared" si="22"/>
        <v>-2</v>
      </c>
      <c r="P214" s="181">
        <f t="shared" si="23"/>
        <v>-3.5026269702276708E-3</v>
      </c>
      <c r="Q214" s="129"/>
      <c r="R214" s="10"/>
    </row>
    <row r="215" spans="1:20" ht="30.95" customHeight="1" x14ac:dyDescent="0.2">
      <c r="A215" s="36">
        <v>200</v>
      </c>
      <c r="B215" s="165" t="s">
        <v>237</v>
      </c>
      <c r="C215" s="188">
        <v>173854000014</v>
      </c>
      <c r="D215" s="167" t="s">
        <v>238</v>
      </c>
      <c r="E215" s="33">
        <f t="shared" si="18"/>
        <v>664</v>
      </c>
      <c r="F215" s="34">
        <v>664</v>
      </c>
      <c r="G215" s="35">
        <v>0</v>
      </c>
      <c r="H215" s="33">
        <f t="shared" si="19"/>
        <v>688</v>
      </c>
      <c r="I215" s="34">
        <v>688</v>
      </c>
      <c r="J215" s="34">
        <v>0</v>
      </c>
      <c r="K215" s="94">
        <f t="shared" si="20"/>
        <v>24</v>
      </c>
      <c r="L215" s="163">
        <f t="shared" si="21"/>
        <v>3.614457831325301E-2</v>
      </c>
      <c r="M215" s="94"/>
      <c r="N215" s="99"/>
      <c r="O215" s="104">
        <f t="shared" si="22"/>
        <v>24</v>
      </c>
      <c r="P215" s="183">
        <f t="shared" si="23"/>
        <v>3.614457831325301E-2</v>
      </c>
      <c r="Q215" s="129"/>
      <c r="R215" s="10"/>
    </row>
    <row r="216" spans="1:20" ht="30.95" customHeight="1" x14ac:dyDescent="0.25">
      <c r="A216" s="194">
        <v>201</v>
      </c>
      <c r="B216" s="165" t="s">
        <v>237</v>
      </c>
      <c r="C216" s="173">
        <v>273854000329</v>
      </c>
      <c r="D216" s="167" t="s">
        <v>239</v>
      </c>
      <c r="E216" s="33">
        <f t="shared" si="18"/>
        <v>305</v>
      </c>
      <c r="F216" s="34">
        <v>305</v>
      </c>
      <c r="G216" s="35">
        <v>0</v>
      </c>
      <c r="H216" s="33">
        <f t="shared" si="19"/>
        <v>309</v>
      </c>
      <c r="I216" s="34">
        <v>309</v>
      </c>
      <c r="J216" s="34">
        <v>0</v>
      </c>
      <c r="K216" s="94">
        <f t="shared" si="20"/>
        <v>4</v>
      </c>
      <c r="L216" s="163">
        <f t="shared" si="21"/>
        <v>1.3114754098360656E-2</v>
      </c>
      <c r="M216" s="94"/>
      <c r="N216" s="99"/>
      <c r="O216" s="104">
        <f t="shared" si="22"/>
        <v>4</v>
      </c>
      <c r="P216" s="183">
        <f t="shared" si="23"/>
        <v>1.3114754098360656E-2</v>
      </c>
      <c r="Q216" s="129"/>
      <c r="R216" s="10"/>
    </row>
    <row r="217" spans="1:20" ht="30.95" customHeight="1" x14ac:dyDescent="0.25">
      <c r="A217" s="36">
        <v>202</v>
      </c>
      <c r="B217" s="160" t="s">
        <v>240</v>
      </c>
      <c r="C217" s="200">
        <v>173861000038</v>
      </c>
      <c r="D217" s="162" t="s">
        <v>241</v>
      </c>
      <c r="E217" s="33">
        <f t="shared" si="18"/>
        <v>861</v>
      </c>
      <c r="F217" s="34">
        <v>861</v>
      </c>
      <c r="G217" s="35">
        <v>0</v>
      </c>
      <c r="H217" s="33">
        <f t="shared" si="19"/>
        <v>860</v>
      </c>
      <c r="I217" s="34">
        <v>860</v>
      </c>
      <c r="J217" s="34">
        <v>0</v>
      </c>
      <c r="K217" s="94">
        <f t="shared" si="20"/>
        <v>-1</v>
      </c>
      <c r="L217" s="158">
        <f t="shared" si="21"/>
        <v>-1.1614401858304297E-3</v>
      </c>
      <c r="M217" s="94"/>
      <c r="N217" s="99"/>
      <c r="O217" s="104">
        <f t="shared" si="22"/>
        <v>-1</v>
      </c>
      <c r="P217" s="181">
        <f t="shared" si="23"/>
        <v>-1.1614401858304297E-3</v>
      </c>
      <c r="Q217" s="129"/>
      <c r="R217" s="10"/>
    </row>
    <row r="218" spans="1:20" ht="30.95" customHeight="1" x14ac:dyDescent="0.25">
      <c r="A218" s="194">
        <v>203</v>
      </c>
      <c r="B218" s="165" t="s">
        <v>240</v>
      </c>
      <c r="C218" s="166">
        <v>173861000721</v>
      </c>
      <c r="D218" s="167" t="s">
        <v>242</v>
      </c>
      <c r="E218" s="33">
        <f t="shared" si="18"/>
        <v>893</v>
      </c>
      <c r="F218" s="34">
        <v>745</v>
      </c>
      <c r="G218" s="35">
        <v>148</v>
      </c>
      <c r="H218" s="33">
        <f t="shared" si="19"/>
        <v>921</v>
      </c>
      <c r="I218" s="34">
        <v>808</v>
      </c>
      <c r="J218" s="34">
        <v>113</v>
      </c>
      <c r="K218" s="94">
        <f t="shared" si="20"/>
        <v>63</v>
      </c>
      <c r="L218" s="163">
        <f t="shared" si="21"/>
        <v>8.4563758389261751E-2</v>
      </c>
      <c r="M218" s="94">
        <f>+J218-G218</f>
        <v>-35</v>
      </c>
      <c r="N218" s="140">
        <f>+M218/G218</f>
        <v>-0.23648648648648649</v>
      </c>
      <c r="O218" s="104">
        <f t="shared" si="22"/>
        <v>28</v>
      </c>
      <c r="P218" s="183">
        <f t="shared" si="23"/>
        <v>3.1354983202687571E-2</v>
      </c>
      <c r="Q218" s="129"/>
      <c r="R218" s="10"/>
    </row>
    <row r="219" spans="1:20" ht="30.95" customHeight="1" x14ac:dyDescent="0.25">
      <c r="A219" s="36">
        <v>204</v>
      </c>
      <c r="B219" s="43" t="s">
        <v>240</v>
      </c>
      <c r="C219" s="44">
        <v>173861000771</v>
      </c>
      <c r="D219" s="45" t="s">
        <v>16</v>
      </c>
      <c r="E219" s="33">
        <f t="shared" si="18"/>
        <v>412</v>
      </c>
      <c r="F219" s="34">
        <v>366</v>
      </c>
      <c r="G219" s="35">
        <v>46</v>
      </c>
      <c r="H219" s="33">
        <f t="shared" si="19"/>
        <v>442</v>
      </c>
      <c r="I219" s="34">
        <v>348</v>
      </c>
      <c r="J219" s="34">
        <v>94</v>
      </c>
      <c r="K219" s="94">
        <f t="shared" si="20"/>
        <v>-18</v>
      </c>
      <c r="L219" s="140">
        <f t="shared" si="21"/>
        <v>-4.9180327868852458E-2</v>
      </c>
      <c r="M219" s="94">
        <f>+J219-G219</f>
        <v>48</v>
      </c>
      <c r="N219" s="163">
        <f>+M219/G219</f>
        <v>1.0434782608695652</v>
      </c>
      <c r="O219" s="104">
        <f t="shared" si="22"/>
        <v>30</v>
      </c>
      <c r="P219" s="183">
        <f t="shared" si="23"/>
        <v>7.281553398058252E-2</v>
      </c>
      <c r="Q219" s="129"/>
      <c r="R219" s="10"/>
    </row>
    <row r="220" spans="1:20" ht="30.95" customHeight="1" x14ac:dyDescent="0.25">
      <c r="A220" s="194">
        <v>205</v>
      </c>
      <c r="B220" s="165" t="s">
        <v>240</v>
      </c>
      <c r="C220" s="166">
        <v>273861000253</v>
      </c>
      <c r="D220" s="167" t="s">
        <v>243</v>
      </c>
      <c r="E220" s="33">
        <f t="shared" si="18"/>
        <v>188</v>
      </c>
      <c r="F220" s="34">
        <v>188</v>
      </c>
      <c r="G220" s="35">
        <v>0</v>
      </c>
      <c r="H220" s="33">
        <f t="shared" si="19"/>
        <v>197</v>
      </c>
      <c r="I220" s="34">
        <v>197</v>
      </c>
      <c r="J220" s="34">
        <v>0</v>
      </c>
      <c r="K220" s="94">
        <f t="shared" si="20"/>
        <v>9</v>
      </c>
      <c r="L220" s="163">
        <f t="shared" si="21"/>
        <v>4.7872340425531915E-2</v>
      </c>
      <c r="M220" s="94"/>
      <c r="N220" s="99"/>
      <c r="O220" s="104">
        <f t="shared" si="22"/>
        <v>9</v>
      </c>
      <c r="P220" s="183">
        <f t="shared" si="23"/>
        <v>4.7872340425531915E-2</v>
      </c>
      <c r="Q220" s="129"/>
      <c r="R220" s="10"/>
    </row>
    <row r="221" spans="1:20" ht="30.95" customHeight="1" x14ac:dyDescent="0.25">
      <c r="A221" s="36">
        <v>206</v>
      </c>
      <c r="B221" s="41" t="s">
        <v>240</v>
      </c>
      <c r="C221" s="138">
        <v>273861000571</v>
      </c>
      <c r="D221" s="139" t="s">
        <v>244</v>
      </c>
      <c r="E221" s="33">
        <f t="shared" si="18"/>
        <v>272</v>
      </c>
      <c r="F221" s="34">
        <v>272</v>
      </c>
      <c r="G221" s="35">
        <v>0</v>
      </c>
      <c r="H221" s="33">
        <f t="shared" si="19"/>
        <v>243</v>
      </c>
      <c r="I221" s="34">
        <v>243</v>
      </c>
      <c r="J221" s="34">
        <v>0</v>
      </c>
      <c r="K221" s="94">
        <f t="shared" si="20"/>
        <v>-29</v>
      </c>
      <c r="L221" s="136">
        <f t="shared" si="21"/>
        <v>-0.10661764705882353</v>
      </c>
      <c r="M221" s="94"/>
      <c r="N221" s="196"/>
      <c r="O221" s="104">
        <f t="shared" si="22"/>
        <v>-29</v>
      </c>
      <c r="P221" s="42">
        <f t="shared" si="23"/>
        <v>-0.10661764705882353</v>
      </c>
      <c r="Q221" s="129"/>
      <c r="R221" s="10"/>
    </row>
    <row r="222" spans="1:20" ht="30.95" customHeight="1" x14ac:dyDescent="0.25">
      <c r="A222" s="194">
        <v>207</v>
      </c>
      <c r="B222" s="165" t="s">
        <v>245</v>
      </c>
      <c r="C222" s="166">
        <v>173870000512</v>
      </c>
      <c r="D222" s="167" t="s">
        <v>246</v>
      </c>
      <c r="E222" s="33">
        <f t="shared" si="18"/>
        <v>656</v>
      </c>
      <c r="F222" s="34">
        <v>656</v>
      </c>
      <c r="G222" s="35">
        <v>0</v>
      </c>
      <c r="H222" s="33">
        <f t="shared" si="19"/>
        <v>678</v>
      </c>
      <c r="I222" s="34">
        <v>678</v>
      </c>
      <c r="J222" s="34">
        <v>0</v>
      </c>
      <c r="K222" s="94">
        <f t="shared" si="20"/>
        <v>22</v>
      </c>
      <c r="L222" s="163">
        <f t="shared" si="21"/>
        <v>3.3536585365853661E-2</v>
      </c>
      <c r="M222" s="94"/>
      <c r="N222" s="99"/>
      <c r="O222" s="104">
        <f t="shared" si="22"/>
        <v>22</v>
      </c>
      <c r="P222" s="183">
        <f t="shared" si="23"/>
        <v>3.3536585365853661E-2</v>
      </c>
      <c r="Q222" s="129"/>
      <c r="R222" s="10"/>
    </row>
    <row r="223" spans="1:20" ht="30.95" customHeight="1" x14ac:dyDescent="0.25">
      <c r="A223" s="36">
        <v>208</v>
      </c>
      <c r="B223" s="165" t="s">
        <v>245</v>
      </c>
      <c r="C223" s="166">
        <v>173870000521</v>
      </c>
      <c r="D223" s="167" t="s">
        <v>161</v>
      </c>
      <c r="E223" s="33">
        <f t="shared" si="18"/>
        <v>692</v>
      </c>
      <c r="F223" s="34">
        <v>692</v>
      </c>
      <c r="G223" s="35">
        <v>0</v>
      </c>
      <c r="H223" s="33">
        <f t="shared" si="19"/>
        <v>699</v>
      </c>
      <c r="I223" s="34">
        <v>699</v>
      </c>
      <c r="J223" s="34">
        <v>0</v>
      </c>
      <c r="K223" s="94">
        <f t="shared" si="20"/>
        <v>7</v>
      </c>
      <c r="L223" s="163">
        <f t="shared" si="21"/>
        <v>1.0115606936416185E-2</v>
      </c>
      <c r="M223" s="94"/>
      <c r="N223" s="99"/>
      <c r="O223" s="104">
        <f t="shared" si="22"/>
        <v>7</v>
      </c>
      <c r="P223" s="183">
        <f t="shared" si="23"/>
        <v>1.0115606936416185E-2</v>
      </c>
      <c r="Q223" s="129"/>
      <c r="R223" s="10"/>
      <c r="T223" s="47"/>
    </row>
    <row r="224" spans="1:20" ht="30.95" customHeight="1" x14ac:dyDescent="0.25">
      <c r="A224" s="194">
        <v>209</v>
      </c>
      <c r="B224" s="165" t="s">
        <v>245</v>
      </c>
      <c r="C224" s="166">
        <v>273870000193</v>
      </c>
      <c r="D224" s="167" t="s">
        <v>247</v>
      </c>
      <c r="E224" s="33">
        <f t="shared" si="18"/>
        <v>245</v>
      </c>
      <c r="F224" s="34">
        <v>245</v>
      </c>
      <c r="G224" s="35">
        <v>0</v>
      </c>
      <c r="H224" s="33">
        <f t="shared" si="19"/>
        <v>248</v>
      </c>
      <c r="I224" s="34">
        <v>248</v>
      </c>
      <c r="J224" s="34">
        <v>0</v>
      </c>
      <c r="K224" s="94">
        <f t="shared" si="20"/>
        <v>3</v>
      </c>
      <c r="L224" s="163">
        <f t="shared" si="21"/>
        <v>1.2244897959183673E-2</v>
      </c>
      <c r="M224" s="94"/>
      <c r="N224" s="99"/>
      <c r="O224" s="104">
        <f t="shared" si="22"/>
        <v>3</v>
      </c>
      <c r="P224" s="183">
        <f t="shared" si="23"/>
        <v>1.2244897959183673E-2</v>
      </c>
      <c r="Q224" s="129"/>
      <c r="R224" s="10"/>
    </row>
    <row r="225" spans="1:18" ht="30.95" customHeight="1" x14ac:dyDescent="0.25">
      <c r="A225" s="36">
        <v>210</v>
      </c>
      <c r="B225" s="165" t="s">
        <v>245</v>
      </c>
      <c r="C225" s="166">
        <v>273870000371</v>
      </c>
      <c r="D225" s="167" t="s">
        <v>248</v>
      </c>
      <c r="E225" s="33">
        <f t="shared" si="18"/>
        <v>245</v>
      </c>
      <c r="F225" s="34">
        <v>245</v>
      </c>
      <c r="G225" s="35">
        <v>0</v>
      </c>
      <c r="H225" s="33">
        <f t="shared" si="19"/>
        <v>262</v>
      </c>
      <c r="I225" s="34">
        <v>262</v>
      </c>
      <c r="J225" s="34">
        <v>0</v>
      </c>
      <c r="K225" s="94">
        <f t="shared" si="20"/>
        <v>17</v>
      </c>
      <c r="L225" s="163">
        <f t="shared" si="21"/>
        <v>6.9387755102040816E-2</v>
      </c>
      <c r="M225" s="94"/>
      <c r="N225" s="99"/>
      <c r="O225" s="104">
        <f t="shared" si="22"/>
        <v>17</v>
      </c>
      <c r="P225" s="184">
        <f t="shared" si="23"/>
        <v>6.9387755102040816E-2</v>
      </c>
      <c r="Q225" s="129"/>
      <c r="R225" s="10"/>
    </row>
    <row r="226" spans="1:18" ht="30.95" customHeight="1" x14ac:dyDescent="0.25">
      <c r="A226" s="194">
        <v>211</v>
      </c>
      <c r="B226" s="165" t="s">
        <v>249</v>
      </c>
      <c r="C226" s="166">
        <v>173873000041</v>
      </c>
      <c r="D226" s="167" t="s">
        <v>250</v>
      </c>
      <c r="E226" s="33">
        <f t="shared" si="18"/>
        <v>613</v>
      </c>
      <c r="F226" s="34">
        <v>613</v>
      </c>
      <c r="G226" s="35">
        <v>0</v>
      </c>
      <c r="H226" s="33">
        <f t="shared" si="19"/>
        <v>624</v>
      </c>
      <c r="I226" s="34">
        <v>624</v>
      </c>
      <c r="J226" s="34">
        <v>0</v>
      </c>
      <c r="K226" s="94">
        <f t="shared" si="20"/>
        <v>11</v>
      </c>
      <c r="L226" s="163">
        <f t="shared" si="21"/>
        <v>1.794453507340946E-2</v>
      </c>
      <c r="M226" s="94"/>
      <c r="N226" s="99"/>
      <c r="O226" s="104">
        <f t="shared" si="22"/>
        <v>11</v>
      </c>
      <c r="P226" s="184">
        <f t="shared" si="23"/>
        <v>1.794453507340946E-2</v>
      </c>
      <c r="Q226" s="129"/>
      <c r="R226" s="10"/>
    </row>
    <row r="227" spans="1:18" ht="30.95" customHeight="1" thickBot="1" x14ac:dyDescent="0.3">
      <c r="A227" s="36">
        <v>212</v>
      </c>
      <c r="B227" s="177" t="s">
        <v>249</v>
      </c>
      <c r="C227" s="178">
        <v>273873000615</v>
      </c>
      <c r="D227" s="179" t="s">
        <v>251</v>
      </c>
      <c r="E227" s="48">
        <f t="shared" si="18"/>
        <v>313</v>
      </c>
      <c r="F227" s="34">
        <v>313</v>
      </c>
      <c r="G227" s="35">
        <v>0</v>
      </c>
      <c r="H227" s="48">
        <f t="shared" si="19"/>
        <v>333</v>
      </c>
      <c r="I227" s="34">
        <v>333</v>
      </c>
      <c r="J227" s="34">
        <v>0</v>
      </c>
      <c r="K227" s="95">
        <f t="shared" si="20"/>
        <v>20</v>
      </c>
      <c r="L227" s="164">
        <f t="shared" si="21"/>
        <v>6.3897763578274758E-2</v>
      </c>
      <c r="M227" s="95"/>
      <c r="N227" s="100"/>
      <c r="O227" s="105">
        <f t="shared" si="22"/>
        <v>20</v>
      </c>
      <c r="P227" s="186">
        <f t="shared" si="23"/>
        <v>6.3897763578274758E-2</v>
      </c>
      <c r="Q227" s="129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24">SUM(H16:H227)</f>
        <v>151131</v>
      </c>
      <c r="I228" s="54">
        <f t="shared" si="24"/>
        <v>145386</v>
      </c>
      <c r="J228" s="54">
        <f t="shared" si="24"/>
        <v>5745</v>
      </c>
      <c r="K228" s="148">
        <f t="shared" si="24"/>
        <v>3197</v>
      </c>
      <c r="L228" s="117">
        <f t="shared" ref="L228" si="25">+K228/F228</f>
        <v>2.2484158408878324E-2</v>
      </c>
      <c r="M228" s="53">
        <f t="shared" si="24"/>
        <v>-136</v>
      </c>
      <c r="N228" s="117">
        <f>+M228/G228</f>
        <v>-2.3125318823329365E-2</v>
      </c>
      <c r="O228" s="53">
        <f t="shared" si="24"/>
        <v>3061</v>
      </c>
      <c r="P228" s="149">
        <f t="shared" ref="P228" si="26">+O228/E228</f>
        <v>2.0672654825420408E-2</v>
      </c>
      <c r="Q228" s="129"/>
      <c r="R228" s="10"/>
    </row>
    <row r="229" spans="1:18" ht="15.75" thickBot="1" x14ac:dyDescent="0.3">
      <c r="A229" s="56" t="s">
        <v>252</v>
      </c>
      <c r="E229" s="109"/>
      <c r="F229" s="109"/>
      <c r="G229" s="110"/>
      <c r="H229" s="132">
        <f>+H228/E228</f>
        <v>1.0206726548254204</v>
      </c>
      <c r="I229" s="120">
        <f>+I228/F228</f>
        <v>1.0224841584088784</v>
      </c>
      <c r="J229" s="121">
        <f>+J228/G228</f>
        <v>0.97687468117667065</v>
      </c>
      <c r="K229" s="111"/>
      <c r="L229" s="118"/>
      <c r="M229" s="107"/>
      <c r="N229" s="107"/>
      <c r="O229" s="107"/>
      <c r="P229" s="108"/>
      <c r="Q229" s="129"/>
      <c r="R229" s="10"/>
    </row>
    <row r="230" spans="1:18" x14ac:dyDescent="0.25">
      <c r="A230" s="56" t="s">
        <v>285</v>
      </c>
      <c r="H230" s="57"/>
      <c r="I230" s="57"/>
      <c r="J230" s="57"/>
      <c r="K230" s="106"/>
      <c r="O230" s="106"/>
    </row>
    <row r="231" spans="1:18" x14ac:dyDescent="0.25">
      <c r="E231" s="130"/>
      <c r="F231" s="130"/>
      <c r="G231" s="130"/>
      <c r="H231" s="128"/>
      <c r="I231" s="57"/>
      <c r="J231" s="57"/>
      <c r="K231" s="106"/>
      <c r="N231" s="106"/>
    </row>
    <row r="232" spans="1:18" x14ac:dyDescent="0.25">
      <c r="H232" s="58">
        <f>1005+H228</f>
        <v>152136</v>
      </c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B16:B227"/>
    <sortCondition ref="C16:C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B4B8-80D8-49AB-9086-A8C5B2427AFB}">
  <dimension ref="A1:W236"/>
  <sheetViews>
    <sheetView zoomScale="89" zoomScaleNormal="89" workbookViewId="0">
      <selection activeCell="M227" sqref="M227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2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23" ht="14.25" customHeight="1" x14ac:dyDescent="0.25">
      <c r="A2" s="202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23" ht="15" customHeight="1" x14ac:dyDescent="0.25">
      <c r="A3" s="202" t="s">
        <v>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23" ht="17.25" customHeight="1" x14ac:dyDescent="0.25"/>
    <row r="5" spans="1:23" ht="21" x14ac:dyDescent="0.25">
      <c r="B5" s="3" t="s">
        <v>287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0.05</v>
      </c>
      <c r="D7" s="1" t="s">
        <v>290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0.08</v>
      </c>
      <c r="D8" s="1" t="s">
        <v>293</v>
      </c>
      <c r="E8" s="2"/>
      <c r="F8" s="9"/>
      <c r="G8" s="1"/>
      <c r="I8" s="13"/>
      <c r="K8" s="14"/>
      <c r="L8" s="113"/>
      <c r="M8" s="8"/>
    </row>
    <row r="9" spans="1:23" ht="15" customHeight="1" x14ac:dyDescent="0.25">
      <c r="B9" s="15" t="s">
        <v>4</v>
      </c>
      <c r="C9" s="13">
        <v>0.13</v>
      </c>
      <c r="D9" s="1" t="s">
        <v>291</v>
      </c>
      <c r="F9" s="9"/>
      <c r="I9" s="90"/>
      <c r="J9" s="13"/>
      <c r="K9" s="10"/>
      <c r="L9" s="113"/>
      <c r="M9" s="12"/>
    </row>
    <row r="10" spans="1:23" ht="15" customHeight="1" x14ac:dyDescent="0.25">
      <c r="B10" s="62" t="s">
        <v>253</v>
      </c>
      <c r="C10" s="13">
        <v>0.05</v>
      </c>
      <c r="D10" s="1" t="s">
        <v>292</v>
      </c>
      <c r="F10" s="9"/>
      <c r="I10" s="13"/>
      <c r="J10" s="87"/>
      <c r="K10" s="10"/>
      <c r="L10" s="114"/>
      <c r="M10" s="16"/>
    </row>
    <row r="11" spans="1:23" ht="15" customHeight="1" x14ac:dyDescent="0.25">
      <c r="B11" s="17" t="s">
        <v>5</v>
      </c>
      <c r="C11" s="13">
        <v>0.69</v>
      </c>
      <c r="D11" s="1" t="s">
        <v>294</v>
      </c>
      <c r="I11" s="13"/>
      <c r="J11" s="13"/>
      <c r="K11" s="10"/>
      <c r="L11" s="115"/>
      <c r="M11" s="96"/>
    </row>
    <row r="12" spans="1:23" x14ac:dyDescent="0.25">
      <c r="B12" s="16"/>
      <c r="C12" s="13">
        <f>SUBTOTAL(9,C7:C11)</f>
        <v>1</v>
      </c>
      <c r="D12" s="16"/>
      <c r="I12" s="13"/>
      <c r="L12" s="114"/>
      <c r="M12" s="16"/>
    </row>
    <row r="13" spans="1:23" ht="15.75" thickBot="1" x14ac:dyDescent="0.3">
      <c r="B13" s="16"/>
      <c r="C13" s="87"/>
      <c r="J13" s="13"/>
    </row>
    <row r="14" spans="1:23" s="21" customFormat="1" ht="40.5" customHeight="1" thickBot="1" x14ac:dyDescent="0.3">
      <c r="A14" s="18"/>
      <c r="B14" s="19"/>
      <c r="C14" s="91"/>
      <c r="D14" s="20"/>
      <c r="E14" s="203" t="s">
        <v>261</v>
      </c>
      <c r="F14" s="204"/>
      <c r="G14" s="205"/>
      <c r="H14" s="203" t="s">
        <v>272</v>
      </c>
      <c r="I14" s="204"/>
      <c r="J14" s="206"/>
      <c r="K14" s="207" t="s">
        <v>273</v>
      </c>
      <c r="L14" s="208"/>
      <c r="M14" s="208"/>
      <c r="N14" s="208"/>
      <c r="O14" s="208"/>
      <c r="P14" s="97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288</v>
      </c>
      <c r="I15" s="29" t="s">
        <v>274</v>
      </c>
      <c r="J15" s="60" t="s">
        <v>275</v>
      </c>
      <c r="K15" s="61" t="s">
        <v>265</v>
      </c>
      <c r="L15" s="116" t="s">
        <v>266</v>
      </c>
      <c r="M15" s="61" t="s">
        <v>267</v>
      </c>
      <c r="N15" s="69" t="s">
        <v>269</v>
      </c>
      <c r="O15" s="102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94">
        <v>1</v>
      </c>
      <c r="B16" s="137" t="s">
        <v>240</v>
      </c>
      <c r="C16" s="138">
        <v>273861000571</v>
      </c>
      <c r="D16" s="139" t="s">
        <v>244</v>
      </c>
      <c r="E16" s="33">
        <f t="shared" ref="E16:E79" si="0">+F16+G16</f>
        <v>272</v>
      </c>
      <c r="F16" s="34">
        <v>272</v>
      </c>
      <c r="G16" s="35">
        <v>0</v>
      </c>
      <c r="H16" s="33">
        <f t="shared" ref="H16:H79" si="1">+I16+J16</f>
        <v>243</v>
      </c>
      <c r="I16" s="34">
        <v>243</v>
      </c>
      <c r="J16" s="34">
        <v>0</v>
      </c>
      <c r="K16" s="94">
        <f t="shared" ref="K16:K79" si="2">+I16-F16</f>
        <v>-29</v>
      </c>
      <c r="L16" s="136">
        <f t="shared" ref="L16:L79" si="3">+K16/F16</f>
        <v>-0.10661764705882353</v>
      </c>
      <c r="M16" s="94"/>
      <c r="N16" s="196"/>
      <c r="O16" s="104">
        <f t="shared" ref="O16:O79" si="4">+H16-E16</f>
        <v>-29</v>
      </c>
      <c r="P16" s="42">
        <f t="shared" ref="P16:P79" si="5">+O16/E16</f>
        <v>-0.10661764705882353</v>
      </c>
      <c r="Q16" s="129"/>
      <c r="R16" s="10"/>
    </row>
    <row r="17" spans="1:18" ht="30.95" customHeight="1" x14ac:dyDescent="0.25">
      <c r="A17" s="36">
        <v>2</v>
      </c>
      <c r="B17" s="41" t="s">
        <v>208</v>
      </c>
      <c r="C17" s="138">
        <v>173624000015</v>
      </c>
      <c r="D17" s="139" t="s">
        <v>209</v>
      </c>
      <c r="E17" s="33">
        <f t="shared" si="0"/>
        <v>2035</v>
      </c>
      <c r="F17" s="34">
        <v>1755</v>
      </c>
      <c r="G17" s="35">
        <v>280</v>
      </c>
      <c r="H17" s="33">
        <f t="shared" si="1"/>
        <v>1805</v>
      </c>
      <c r="I17" s="34">
        <v>1583</v>
      </c>
      <c r="J17" s="34">
        <v>222</v>
      </c>
      <c r="K17" s="94">
        <f t="shared" si="2"/>
        <v>-172</v>
      </c>
      <c r="L17" s="136">
        <f t="shared" si="3"/>
        <v>-9.8005698005698E-2</v>
      </c>
      <c r="M17" s="94">
        <f>+J17-G17</f>
        <v>-58</v>
      </c>
      <c r="N17" s="140">
        <f>+M17/G17</f>
        <v>-0.20714285714285716</v>
      </c>
      <c r="O17" s="104">
        <f t="shared" si="4"/>
        <v>-230</v>
      </c>
      <c r="P17" s="42">
        <f t="shared" si="5"/>
        <v>-0.11302211302211303</v>
      </c>
      <c r="Q17" s="129"/>
      <c r="R17" s="10"/>
    </row>
    <row r="18" spans="1:18" ht="30.95" customHeight="1" x14ac:dyDescent="0.25">
      <c r="A18" s="194">
        <v>3</v>
      </c>
      <c r="B18" s="41" t="s">
        <v>118</v>
      </c>
      <c r="C18" s="138">
        <v>173349000255</v>
      </c>
      <c r="D18" s="139" t="s">
        <v>121</v>
      </c>
      <c r="E18" s="33">
        <f t="shared" si="0"/>
        <v>698</v>
      </c>
      <c r="F18" s="34">
        <v>441</v>
      </c>
      <c r="G18" s="35">
        <v>257</v>
      </c>
      <c r="H18" s="33">
        <f t="shared" si="1"/>
        <v>719</v>
      </c>
      <c r="I18" s="34">
        <v>398</v>
      </c>
      <c r="J18" s="34">
        <v>321</v>
      </c>
      <c r="K18" s="94">
        <f t="shared" si="2"/>
        <v>-43</v>
      </c>
      <c r="L18" s="136">
        <f t="shared" si="3"/>
        <v>-9.7505668934240369E-2</v>
      </c>
      <c r="M18" s="94">
        <f>+J18-G18</f>
        <v>64</v>
      </c>
      <c r="N18" s="163">
        <f>+M18/G18</f>
        <v>0.24902723735408561</v>
      </c>
      <c r="O18" s="104">
        <f t="shared" si="4"/>
        <v>21</v>
      </c>
      <c r="P18" s="183">
        <f t="shared" si="5"/>
        <v>3.0085959885386818E-2</v>
      </c>
      <c r="Q18" s="129"/>
      <c r="R18" s="10"/>
    </row>
    <row r="19" spans="1:18" ht="30.95" customHeight="1" x14ac:dyDescent="0.25">
      <c r="A19" s="36">
        <v>4</v>
      </c>
      <c r="B19" s="41" t="s">
        <v>160</v>
      </c>
      <c r="C19" s="152">
        <v>173483000016</v>
      </c>
      <c r="D19" s="139" t="s">
        <v>161</v>
      </c>
      <c r="E19" s="33">
        <f t="shared" si="0"/>
        <v>861</v>
      </c>
      <c r="F19" s="34">
        <v>861</v>
      </c>
      <c r="G19" s="35">
        <v>0</v>
      </c>
      <c r="H19" s="33">
        <f t="shared" si="1"/>
        <v>786</v>
      </c>
      <c r="I19" s="34">
        <v>786</v>
      </c>
      <c r="J19" s="34">
        <v>0</v>
      </c>
      <c r="K19" s="94">
        <f t="shared" si="2"/>
        <v>-75</v>
      </c>
      <c r="L19" s="136">
        <f t="shared" si="3"/>
        <v>-8.7108013937282236E-2</v>
      </c>
      <c r="M19" s="94"/>
      <c r="N19" s="196"/>
      <c r="O19" s="104">
        <f t="shared" si="4"/>
        <v>-75</v>
      </c>
      <c r="P19" s="42">
        <f t="shared" si="5"/>
        <v>-8.7108013937282236E-2</v>
      </c>
      <c r="Q19" s="129"/>
      <c r="R19" s="10"/>
    </row>
    <row r="20" spans="1:18" ht="30.95" customHeight="1" x14ac:dyDescent="0.25">
      <c r="A20" s="194">
        <v>5</v>
      </c>
      <c r="B20" s="41" t="s">
        <v>17</v>
      </c>
      <c r="C20" s="138">
        <v>273030000192</v>
      </c>
      <c r="D20" s="139" t="s">
        <v>19</v>
      </c>
      <c r="E20" s="33">
        <f t="shared" si="0"/>
        <v>191</v>
      </c>
      <c r="F20" s="34">
        <v>191</v>
      </c>
      <c r="G20" s="35">
        <v>0</v>
      </c>
      <c r="H20" s="33">
        <f t="shared" si="1"/>
        <v>176</v>
      </c>
      <c r="I20" s="34">
        <v>176</v>
      </c>
      <c r="J20" s="34">
        <v>0</v>
      </c>
      <c r="K20" s="94">
        <f t="shared" si="2"/>
        <v>-15</v>
      </c>
      <c r="L20" s="136">
        <f t="shared" si="3"/>
        <v>-7.8534031413612565E-2</v>
      </c>
      <c r="M20" s="94"/>
      <c r="N20" s="196"/>
      <c r="O20" s="104">
        <f t="shared" si="4"/>
        <v>-15</v>
      </c>
      <c r="P20" s="42">
        <f t="shared" si="5"/>
        <v>-7.8534031413612565E-2</v>
      </c>
      <c r="Q20" s="129"/>
      <c r="R20" s="10"/>
    </row>
    <row r="21" spans="1:18" ht="30.95" customHeight="1" x14ac:dyDescent="0.25">
      <c r="A21" s="36">
        <v>6</v>
      </c>
      <c r="B21" s="41" t="s">
        <v>198</v>
      </c>
      <c r="C21" s="138">
        <v>273616000302</v>
      </c>
      <c r="D21" s="139" t="s">
        <v>202</v>
      </c>
      <c r="E21" s="33">
        <f t="shared" si="0"/>
        <v>405</v>
      </c>
      <c r="F21" s="34">
        <v>405</v>
      </c>
      <c r="G21" s="35">
        <v>0</v>
      </c>
      <c r="H21" s="33">
        <f t="shared" si="1"/>
        <v>381</v>
      </c>
      <c r="I21" s="34">
        <v>381</v>
      </c>
      <c r="J21" s="34">
        <v>0</v>
      </c>
      <c r="K21" s="94">
        <f t="shared" si="2"/>
        <v>-24</v>
      </c>
      <c r="L21" s="136">
        <f t="shared" si="3"/>
        <v>-5.9259259259259262E-2</v>
      </c>
      <c r="M21" s="94"/>
      <c r="N21" s="196"/>
      <c r="O21" s="104">
        <f t="shared" si="4"/>
        <v>-24</v>
      </c>
      <c r="P21" s="42">
        <f t="shared" si="5"/>
        <v>-5.9259259259259262E-2</v>
      </c>
      <c r="Q21" s="129"/>
      <c r="R21" s="10"/>
    </row>
    <row r="22" spans="1:18" ht="30.95" customHeight="1" x14ac:dyDescent="0.25">
      <c r="A22" s="194">
        <v>7</v>
      </c>
      <c r="B22" s="41" t="s">
        <v>79</v>
      </c>
      <c r="C22" s="138">
        <v>173268000218</v>
      </c>
      <c r="D22" s="139" t="s">
        <v>82</v>
      </c>
      <c r="E22" s="33">
        <f t="shared" si="0"/>
        <v>742</v>
      </c>
      <c r="F22" s="34">
        <v>742</v>
      </c>
      <c r="G22" s="35">
        <v>0</v>
      </c>
      <c r="H22" s="33">
        <f t="shared" si="1"/>
        <v>699</v>
      </c>
      <c r="I22" s="34">
        <v>699</v>
      </c>
      <c r="J22" s="34">
        <v>0</v>
      </c>
      <c r="K22" s="94">
        <f t="shared" si="2"/>
        <v>-43</v>
      </c>
      <c r="L22" s="136">
        <f t="shared" si="3"/>
        <v>-5.7951482479784364E-2</v>
      </c>
      <c r="M22" s="94"/>
      <c r="N22" s="196"/>
      <c r="O22" s="104">
        <f t="shared" si="4"/>
        <v>-43</v>
      </c>
      <c r="P22" s="42">
        <f t="shared" si="5"/>
        <v>-5.7951482479784364E-2</v>
      </c>
      <c r="Q22" s="129"/>
      <c r="R22" s="10"/>
    </row>
    <row r="23" spans="1:18" ht="30.95" customHeight="1" x14ac:dyDescent="0.25">
      <c r="A23" s="36">
        <v>8</v>
      </c>
      <c r="B23" s="41" t="s">
        <v>188</v>
      </c>
      <c r="C23" s="138">
        <v>273563000615</v>
      </c>
      <c r="D23" s="139" t="s">
        <v>191</v>
      </c>
      <c r="E23" s="33">
        <f t="shared" si="0"/>
        <v>247</v>
      </c>
      <c r="F23" s="34">
        <v>247</v>
      </c>
      <c r="G23" s="35">
        <v>0</v>
      </c>
      <c r="H23" s="33">
        <f t="shared" si="1"/>
        <v>233</v>
      </c>
      <c r="I23" s="34">
        <v>233</v>
      </c>
      <c r="J23" s="34">
        <v>0</v>
      </c>
      <c r="K23" s="94">
        <f t="shared" si="2"/>
        <v>-14</v>
      </c>
      <c r="L23" s="136">
        <f t="shared" si="3"/>
        <v>-5.6680161943319839E-2</v>
      </c>
      <c r="M23" s="94"/>
      <c r="N23" s="196"/>
      <c r="O23" s="104">
        <f t="shared" si="4"/>
        <v>-14</v>
      </c>
      <c r="P23" s="42">
        <f t="shared" si="5"/>
        <v>-5.6680161943319839E-2</v>
      </c>
      <c r="Q23" s="129"/>
      <c r="R23" s="10"/>
    </row>
    <row r="24" spans="1:18" ht="30.95" customHeight="1" x14ac:dyDescent="0.25">
      <c r="A24" s="194">
        <v>9</v>
      </c>
      <c r="B24" s="41" t="s">
        <v>217</v>
      </c>
      <c r="C24" s="141">
        <v>273671000320</v>
      </c>
      <c r="D24" s="139" t="s">
        <v>220</v>
      </c>
      <c r="E24" s="33">
        <f t="shared" si="0"/>
        <v>159</v>
      </c>
      <c r="F24" s="34">
        <v>159</v>
      </c>
      <c r="G24" s="35">
        <v>0</v>
      </c>
      <c r="H24" s="33">
        <f t="shared" si="1"/>
        <v>150</v>
      </c>
      <c r="I24" s="34">
        <v>150</v>
      </c>
      <c r="J24" s="34">
        <v>0</v>
      </c>
      <c r="K24" s="94">
        <f t="shared" si="2"/>
        <v>-9</v>
      </c>
      <c r="L24" s="136">
        <f t="shared" si="3"/>
        <v>-5.6603773584905662E-2</v>
      </c>
      <c r="M24" s="94"/>
      <c r="N24" s="196"/>
      <c r="O24" s="104">
        <f t="shared" si="4"/>
        <v>-9</v>
      </c>
      <c r="P24" s="42">
        <f t="shared" si="5"/>
        <v>-5.6603773584905662E-2</v>
      </c>
      <c r="Q24" s="129"/>
      <c r="R24" s="10"/>
    </row>
    <row r="25" spans="1:18" ht="30.95" customHeight="1" x14ac:dyDescent="0.25">
      <c r="A25" s="36">
        <v>10</v>
      </c>
      <c r="B25" s="41" t="s">
        <v>58</v>
      </c>
      <c r="C25" s="138">
        <v>273217000293</v>
      </c>
      <c r="D25" s="139" t="s">
        <v>62</v>
      </c>
      <c r="E25" s="33">
        <f t="shared" si="0"/>
        <v>251</v>
      </c>
      <c r="F25" s="34">
        <v>251</v>
      </c>
      <c r="G25" s="35">
        <v>0</v>
      </c>
      <c r="H25" s="33">
        <f t="shared" si="1"/>
        <v>237</v>
      </c>
      <c r="I25" s="34">
        <v>237</v>
      </c>
      <c r="J25" s="34">
        <v>0</v>
      </c>
      <c r="K25" s="94">
        <f t="shared" si="2"/>
        <v>-14</v>
      </c>
      <c r="L25" s="136">
        <f t="shared" si="3"/>
        <v>-5.5776892430278883E-2</v>
      </c>
      <c r="M25" s="94"/>
      <c r="N25" s="196"/>
      <c r="O25" s="104">
        <f t="shared" si="4"/>
        <v>-14</v>
      </c>
      <c r="P25" s="42">
        <f t="shared" si="5"/>
        <v>-5.5776892430278883E-2</v>
      </c>
      <c r="Q25" s="129"/>
      <c r="R25" s="10"/>
    </row>
    <row r="26" spans="1:18" ht="30.95" customHeight="1" x14ac:dyDescent="0.25">
      <c r="A26" s="194">
        <v>11</v>
      </c>
      <c r="B26" s="41" t="s">
        <v>123</v>
      </c>
      <c r="C26" s="138">
        <v>173352000037</v>
      </c>
      <c r="D26" s="139" t="s">
        <v>124</v>
      </c>
      <c r="E26" s="33">
        <f t="shared" si="0"/>
        <v>928</v>
      </c>
      <c r="F26" s="34">
        <v>928</v>
      </c>
      <c r="G26" s="35">
        <v>0</v>
      </c>
      <c r="H26" s="33">
        <f t="shared" si="1"/>
        <v>879</v>
      </c>
      <c r="I26" s="34">
        <v>879</v>
      </c>
      <c r="J26" s="34">
        <v>0</v>
      </c>
      <c r="K26" s="94">
        <f t="shared" si="2"/>
        <v>-49</v>
      </c>
      <c r="L26" s="136">
        <f t="shared" si="3"/>
        <v>-5.2801724137931036E-2</v>
      </c>
      <c r="M26" s="94"/>
      <c r="N26" s="196"/>
      <c r="O26" s="104">
        <f t="shared" si="4"/>
        <v>-49</v>
      </c>
      <c r="P26" s="127">
        <f t="shared" si="5"/>
        <v>-5.2801724137931036E-2</v>
      </c>
      <c r="Q26" s="129"/>
      <c r="R26" s="10"/>
    </row>
    <row r="27" spans="1:18" ht="30.95" customHeight="1" x14ac:dyDescent="0.25">
      <c r="A27" s="36">
        <v>12</v>
      </c>
      <c r="B27" s="43" t="s">
        <v>240</v>
      </c>
      <c r="C27" s="44">
        <v>173861000771</v>
      </c>
      <c r="D27" s="45" t="s">
        <v>16</v>
      </c>
      <c r="E27" s="33">
        <f t="shared" si="0"/>
        <v>412</v>
      </c>
      <c r="F27" s="34">
        <v>366</v>
      </c>
      <c r="G27" s="35">
        <v>46</v>
      </c>
      <c r="H27" s="33">
        <f t="shared" si="1"/>
        <v>442</v>
      </c>
      <c r="I27" s="34">
        <v>348</v>
      </c>
      <c r="J27" s="34">
        <v>94</v>
      </c>
      <c r="K27" s="94">
        <f t="shared" si="2"/>
        <v>-18</v>
      </c>
      <c r="L27" s="140">
        <f t="shared" si="3"/>
        <v>-4.9180327868852458E-2</v>
      </c>
      <c r="M27" s="94">
        <f>+J27-G27</f>
        <v>48</v>
      </c>
      <c r="N27" s="163">
        <f>+M27/G27</f>
        <v>1.0434782608695652</v>
      </c>
      <c r="O27" s="104">
        <f t="shared" si="4"/>
        <v>30</v>
      </c>
      <c r="P27" s="183">
        <f t="shared" si="5"/>
        <v>7.281553398058252E-2</v>
      </c>
      <c r="Q27" s="129"/>
      <c r="R27" s="10"/>
    </row>
    <row r="28" spans="1:18" ht="30.95" customHeight="1" x14ac:dyDescent="0.25">
      <c r="A28" s="194">
        <v>13</v>
      </c>
      <c r="B28" s="43" t="s">
        <v>178</v>
      </c>
      <c r="C28" s="44">
        <v>273547000192</v>
      </c>
      <c r="D28" s="45" t="s">
        <v>180</v>
      </c>
      <c r="E28" s="33">
        <f t="shared" si="0"/>
        <v>480</v>
      </c>
      <c r="F28" s="34">
        <v>480</v>
      </c>
      <c r="G28" s="35">
        <v>0</v>
      </c>
      <c r="H28" s="33">
        <f t="shared" si="1"/>
        <v>458</v>
      </c>
      <c r="I28" s="34">
        <v>458</v>
      </c>
      <c r="J28" s="34">
        <v>0</v>
      </c>
      <c r="K28" s="94">
        <f t="shared" si="2"/>
        <v>-22</v>
      </c>
      <c r="L28" s="140">
        <f t="shared" si="3"/>
        <v>-4.583333333333333E-2</v>
      </c>
      <c r="M28" s="94"/>
      <c r="N28" s="196"/>
      <c r="O28" s="104">
        <f t="shared" si="4"/>
        <v>-22</v>
      </c>
      <c r="P28" s="46">
        <f t="shared" si="5"/>
        <v>-4.583333333333333E-2</v>
      </c>
      <c r="Q28" s="129"/>
      <c r="R28" s="10"/>
    </row>
    <row r="29" spans="1:18" ht="30.95" customHeight="1" x14ac:dyDescent="0.25">
      <c r="A29" s="36">
        <v>14</v>
      </c>
      <c r="B29" s="43" t="s">
        <v>45</v>
      </c>
      <c r="C29" s="44">
        <v>173168003538</v>
      </c>
      <c r="D29" s="45" t="s">
        <v>49</v>
      </c>
      <c r="E29" s="33">
        <f t="shared" si="0"/>
        <v>2052</v>
      </c>
      <c r="F29" s="34">
        <v>2052</v>
      </c>
      <c r="G29" s="35">
        <v>0</v>
      </c>
      <c r="H29" s="33">
        <f t="shared" si="1"/>
        <v>1959</v>
      </c>
      <c r="I29" s="34">
        <v>1959</v>
      </c>
      <c r="J29" s="34">
        <v>0</v>
      </c>
      <c r="K29" s="94">
        <f t="shared" si="2"/>
        <v>-93</v>
      </c>
      <c r="L29" s="140">
        <f t="shared" si="3"/>
        <v>-4.5321637426900582E-2</v>
      </c>
      <c r="M29" s="94"/>
      <c r="N29" s="196"/>
      <c r="O29" s="104">
        <f t="shared" si="4"/>
        <v>-93</v>
      </c>
      <c r="P29" s="46">
        <f t="shared" si="5"/>
        <v>-4.5321637426900582E-2</v>
      </c>
      <c r="Q29" s="129"/>
      <c r="R29" s="10"/>
    </row>
    <row r="30" spans="1:18" ht="30.95" customHeight="1" x14ac:dyDescent="0.25">
      <c r="A30" s="194">
        <v>15</v>
      </c>
      <c r="B30" s="43" t="s">
        <v>75</v>
      </c>
      <c r="C30" s="44">
        <v>173236000020</v>
      </c>
      <c r="D30" s="45" t="s">
        <v>76</v>
      </c>
      <c r="E30" s="33">
        <f t="shared" si="0"/>
        <v>799</v>
      </c>
      <c r="F30" s="34">
        <v>730</v>
      </c>
      <c r="G30" s="35">
        <v>69</v>
      </c>
      <c r="H30" s="33">
        <f t="shared" si="1"/>
        <v>788</v>
      </c>
      <c r="I30" s="34">
        <v>697</v>
      </c>
      <c r="J30" s="34">
        <v>91</v>
      </c>
      <c r="K30" s="94">
        <f t="shared" si="2"/>
        <v>-33</v>
      </c>
      <c r="L30" s="140">
        <f t="shared" si="3"/>
        <v>-4.5205479452054796E-2</v>
      </c>
      <c r="M30" s="94">
        <f>+J30-G30</f>
        <v>22</v>
      </c>
      <c r="N30" s="163">
        <f>+M30/G30</f>
        <v>0.3188405797101449</v>
      </c>
      <c r="O30" s="104">
        <f t="shared" si="4"/>
        <v>-11</v>
      </c>
      <c r="P30" s="39">
        <f t="shared" si="5"/>
        <v>-1.3767209011264081E-2</v>
      </c>
      <c r="Q30" s="129"/>
      <c r="R30" s="10"/>
    </row>
    <row r="31" spans="1:18" ht="30.95" customHeight="1" x14ac:dyDescent="0.25">
      <c r="A31" s="36">
        <v>16</v>
      </c>
      <c r="B31" s="43" t="s">
        <v>79</v>
      </c>
      <c r="C31" s="44">
        <v>173268001346</v>
      </c>
      <c r="D31" s="45" t="s">
        <v>84</v>
      </c>
      <c r="E31" s="33">
        <f t="shared" si="0"/>
        <v>741</v>
      </c>
      <c r="F31" s="34">
        <v>741</v>
      </c>
      <c r="G31" s="35">
        <v>0</v>
      </c>
      <c r="H31" s="33">
        <f t="shared" si="1"/>
        <v>708</v>
      </c>
      <c r="I31" s="34">
        <v>708</v>
      </c>
      <c r="J31" s="34">
        <v>0</v>
      </c>
      <c r="K31" s="94">
        <f t="shared" si="2"/>
        <v>-33</v>
      </c>
      <c r="L31" s="140">
        <f t="shared" si="3"/>
        <v>-4.4534412955465584E-2</v>
      </c>
      <c r="M31" s="94"/>
      <c r="N31" s="196"/>
      <c r="O31" s="104">
        <f t="shared" si="4"/>
        <v>-33</v>
      </c>
      <c r="P31" s="46">
        <f t="shared" si="5"/>
        <v>-4.4534412955465584E-2</v>
      </c>
      <c r="Q31" s="129"/>
      <c r="R31" s="10"/>
    </row>
    <row r="32" spans="1:18" ht="30.95" customHeight="1" x14ac:dyDescent="0.25">
      <c r="A32" s="194">
        <v>17</v>
      </c>
      <c r="B32" s="43" t="s">
        <v>114</v>
      </c>
      <c r="C32" s="44">
        <v>273347000384</v>
      </c>
      <c r="D32" s="45" t="s">
        <v>117</v>
      </c>
      <c r="E32" s="33">
        <f t="shared" si="0"/>
        <v>539</v>
      </c>
      <c r="F32" s="34">
        <v>539</v>
      </c>
      <c r="G32" s="35">
        <v>0</v>
      </c>
      <c r="H32" s="33">
        <f t="shared" si="1"/>
        <v>515</v>
      </c>
      <c r="I32" s="34">
        <v>515</v>
      </c>
      <c r="J32" s="34">
        <v>0</v>
      </c>
      <c r="K32" s="94">
        <f t="shared" si="2"/>
        <v>-24</v>
      </c>
      <c r="L32" s="140">
        <f t="shared" si="3"/>
        <v>-4.4526901669758812E-2</v>
      </c>
      <c r="M32" s="94"/>
      <c r="N32" s="196"/>
      <c r="O32" s="104">
        <f t="shared" si="4"/>
        <v>-24</v>
      </c>
      <c r="P32" s="46">
        <f t="shared" si="5"/>
        <v>-4.4526901669758812E-2</v>
      </c>
      <c r="Q32" s="129"/>
      <c r="R32" s="10"/>
    </row>
    <row r="33" spans="1:18" ht="30.95" customHeight="1" x14ac:dyDescent="0.25">
      <c r="A33" s="36">
        <v>18</v>
      </c>
      <c r="B33" s="43" t="s">
        <v>89</v>
      </c>
      <c r="C33" s="44">
        <v>273270000262</v>
      </c>
      <c r="D33" s="45" t="s">
        <v>90</v>
      </c>
      <c r="E33" s="33">
        <f t="shared" si="0"/>
        <v>251</v>
      </c>
      <c r="F33" s="34">
        <v>251</v>
      </c>
      <c r="G33" s="35">
        <v>0</v>
      </c>
      <c r="H33" s="33">
        <f t="shared" si="1"/>
        <v>240</v>
      </c>
      <c r="I33" s="34">
        <v>240</v>
      </c>
      <c r="J33" s="34">
        <v>0</v>
      </c>
      <c r="K33" s="94">
        <f t="shared" si="2"/>
        <v>-11</v>
      </c>
      <c r="L33" s="140">
        <f t="shared" si="3"/>
        <v>-4.3824701195219126E-2</v>
      </c>
      <c r="M33" s="94"/>
      <c r="N33" s="196"/>
      <c r="O33" s="104">
        <f t="shared" si="4"/>
        <v>-11</v>
      </c>
      <c r="P33" s="46">
        <f t="shared" si="5"/>
        <v>-4.3824701195219126E-2</v>
      </c>
      <c r="Q33" s="129"/>
      <c r="R33" s="10"/>
    </row>
    <row r="34" spans="1:18" ht="30.95" customHeight="1" x14ac:dyDescent="0.25">
      <c r="A34" s="194">
        <v>19</v>
      </c>
      <c r="B34" s="43" t="s">
        <v>134</v>
      </c>
      <c r="C34" s="190">
        <v>273411000466</v>
      </c>
      <c r="D34" s="191" t="s">
        <v>140</v>
      </c>
      <c r="E34" s="33">
        <f t="shared" si="0"/>
        <v>261</v>
      </c>
      <c r="F34" s="34">
        <v>261</v>
      </c>
      <c r="G34" s="35">
        <v>0</v>
      </c>
      <c r="H34" s="33">
        <f t="shared" si="1"/>
        <v>250</v>
      </c>
      <c r="I34" s="34">
        <v>250</v>
      </c>
      <c r="J34" s="34">
        <v>0</v>
      </c>
      <c r="K34" s="94">
        <f t="shared" si="2"/>
        <v>-11</v>
      </c>
      <c r="L34" s="140">
        <f t="shared" si="3"/>
        <v>-4.2145593869731802E-2</v>
      </c>
      <c r="M34" s="94"/>
      <c r="N34" s="196"/>
      <c r="O34" s="104">
        <f t="shared" si="4"/>
        <v>-11</v>
      </c>
      <c r="P34" s="46">
        <f t="shared" si="5"/>
        <v>-4.2145593869731802E-2</v>
      </c>
      <c r="Q34" s="129"/>
      <c r="R34" s="10"/>
    </row>
    <row r="35" spans="1:18" ht="30.95" customHeight="1" x14ac:dyDescent="0.25">
      <c r="A35" s="36">
        <v>20</v>
      </c>
      <c r="B35" s="192" t="s">
        <v>130</v>
      </c>
      <c r="C35" s="44">
        <v>173408000663</v>
      </c>
      <c r="D35" s="45" t="s">
        <v>132</v>
      </c>
      <c r="E35" s="33">
        <f t="shared" si="0"/>
        <v>1045</v>
      </c>
      <c r="F35" s="34">
        <v>1045</v>
      </c>
      <c r="G35" s="35">
        <v>0</v>
      </c>
      <c r="H35" s="33">
        <f t="shared" si="1"/>
        <v>1003</v>
      </c>
      <c r="I35" s="34">
        <v>1003</v>
      </c>
      <c r="J35" s="34">
        <v>0</v>
      </c>
      <c r="K35" s="94">
        <f t="shared" si="2"/>
        <v>-42</v>
      </c>
      <c r="L35" s="140">
        <f t="shared" si="3"/>
        <v>-4.0191387559808611E-2</v>
      </c>
      <c r="M35" s="94"/>
      <c r="N35" s="196"/>
      <c r="O35" s="104">
        <f t="shared" si="4"/>
        <v>-42</v>
      </c>
      <c r="P35" s="46">
        <f t="shared" si="5"/>
        <v>-4.0191387559808611E-2</v>
      </c>
      <c r="Q35" s="129"/>
      <c r="R35" s="10"/>
    </row>
    <row r="36" spans="1:18" ht="30.95" customHeight="1" x14ac:dyDescent="0.25">
      <c r="A36" s="194">
        <v>21</v>
      </c>
      <c r="B36" s="43" t="s">
        <v>43</v>
      </c>
      <c r="C36" s="44">
        <v>273152000142</v>
      </c>
      <c r="D36" s="45" t="s">
        <v>34</v>
      </c>
      <c r="E36" s="33">
        <f t="shared" si="0"/>
        <v>224</v>
      </c>
      <c r="F36" s="34">
        <v>224</v>
      </c>
      <c r="G36" s="35">
        <v>0</v>
      </c>
      <c r="H36" s="33">
        <f t="shared" si="1"/>
        <v>215</v>
      </c>
      <c r="I36" s="34">
        <v>215</v>
      </c>
      <c r="J36" s="34">
        <v>0</v>
      </c>
      <c r="K36" s="94">
        <f t="shared" si="2"/>
        <v>-9</v>
      </c>
      <c r="L36" s="140">
        <f t="shared" si="3"/>
        <v>-4.0178571428571432E-2</v>
      </c>
      <c r="M36" s="94"/>
      <c r="N36" s="196"/>
      <c r="O36" s="104">
        <f t="shared" si="4"/>
        <v>-9</v>
      </c>
      <c r="P36" s="46">
        <f t="shared" si="5"/>
        <v>-4.0178571428571432E-2</v>
      </c>
      <c r="Q36" s="129"/>
      <c r="R36" s="10"/>
    </row>
    <row r="37" spans="1:18" ht="30.95" customHeight="1" x14ac:dyDescent="0.25">
      <c r="A37" s="36">
        <v>22</v>
      </c>
      <c r="B37" s="43" t="s">
        <v>35</v>
      </c>
      <c r="C37" s="44">
        <v>173124000019</v>
      </c>
      <c r="D37" s="45" t="s">
        <v>36</v>
      </c>
      <c r="E37" s="33">
        <f t="shared" si="0"/>
        <v>1151</v>
      </c>
      <c r="F37" s="34">
        <v>1151</v>
      </c>
      <c r="G37" s="35">
        <v>0</v>
      </c>
      <c r="H37" s="33">
        <f t="shared" si="1"/>
        <v>1107</v>
      </c>
      <c r="I37" s="34">
        <v>1107</v>
      </c>
      <c r="J37" s="34">
        <v>0</v>
      </c>
      <c r="K37" s="94">
        <f t="shared" si="2"/>
        <v>-44</v>
      </c>
      <c r="L37" s="140">
        <f t="shared" si="3"/>
        <v>-3.8227628149435276E-2</v>
      </c>
      <c r="M37" s="94"/>
      <c r="N37" s="196"/>
      <c r="O37" s="104">
        <f t="shared" si="4"/>
        <v>-44</v>
      </c>
      <c r="P37" s="46">
        <f t="shared" si="5"/>
        <v>-3.8227628149435276E-2</v>
      </c>
      <c r="Q37" s="129"/>
      <c r="R37" s="10"/>
    </row>
    <row r="38" spans="1:18" ht="30.95" customHeight="1" x14ac:dyDescent="0.25">
      <c r="A38" s="194">
        <v>23</v>
      </c>
      <c r="B38" s="43" t="s">
        <v>226</v>
      </c>
      <c r="C38" s="44">
        <v>273678000198</v>
      </c>
      <c r="D38" s="45" t="s">
        <v>229</v>
      </c>
      <c r="E38" s="33">
        <f t="shared" si="0"/>
        <v>243</v>
      </c>
      <c r="F38" s="34">
        <v>243</v>
      </c>
      <c r="G38" s="35">
        <v>0</v>
      </c>
      <c r="H38" s="33">
        <f t="shared" si="1"/>
        <v>234</v>
      </c>
      <c r="I38" s="34">
        <v>234</v>
      </c>
      <c r="J38" s="34">
        <v>0</v>
      </c>
      <c r="K38" s="94">
        <f t="shared" si="2"/>
        <v>-9</v>
      </c>
      <c r="L38" s="140">
        <f t="shared" si="3"/>
        <v>-3.7037037037037035E-2</v>
      </c>
      <c r="M38" s="94"/>
      <c r="N38" s="196"/>
      <c r="O38" s="104">
        <f t="shared" si="4"/>
        <v>-9</v>
      </c>
      <c r="P38" s="46">
        <f t="shared" si="5"/>
        <v>-3.7037037037037035E-2</v>
      </c>
      <c r="Q38" s="129"/>
      <c r="R38" s="10"/>
    </row>
    <row r="39" spans="1:18" ht="30.95" customHeight="1" x14ac:dyDescent="0.25">
      <c r="A39" s="36">
        <v>24</v>
      </c>
      <c r="B39" s="43" t="s">
        <v>17</v>
      </c>
      <c r="C39" s="44">
        <v>173030000066</v>
      </c>
      <c r="D39" s="45" t="s">
        <v>18</v>
      </c>
      <c r="E39" s="33">
        <f t="shared" si="0"/>
        <v>808</v>
      </c>
      <c r="F39" s="34">
        <v>808</v>
      </c>
      <c r="G39" s="35">
        <v>0</v>
      </c>
      <c r="H39" s="33">
        <f t="shared" si="1"/>
        <v>779</v>
      </c>
      <c r="I39" s="34">
        <v>779</v>
      </c>
      <c r="J39" s="34">
        <v>0</v>
      </c>
      <c r="K39" s="94">
        <f t="shared" si="2"/>
        <v>-29</v>
      </c>
      <c r="L39" s="140">
        <f t="shared" si="3"/>
        <v>-3.5891089108910888E-2</v>
      </c>
      <c r="M39" s="94"/>
      <c r="N39" s="196"/>
      <c r="O39" s="104">
        <f t="shared" si="4"/>
        <v>-29</v>
      </c>
      <c r="P39" s="193">
        <f t="shared" si="5"/>
        <v>-3.5891089108910888E-2</v>
      </c>
      <c r="Q39" s="129"/>
      <c r="R39" s="10"/>
    </row>
    <row r="40" spans="1:18" ht="30.95" customHeight="1" x14ac:dyDescent="0.25">
      <c r="A40" s="194">
        <v>25</v>
      </c>
      <c r="B40" s="43" t="s">
        <v>70</v>
      </c>
      <c r="C40" s="44">
        <v>273226001049</v>
      </c>
      <c r="D40" s="45" t="s">
        <v>72</v>
      </c>
      <c r="E40" s="33">
        <f t="shared" si="0"/>
        <v>182</v>
      </c>
      <c r="F40" s="34">
        <v>182</v>
      </c>
      <c r="G40" s="35">
        <v>0</v>
      </c>
      <c r="H40" s="33">
        <f t="shared" si="1"/>
        <v>176</v>
      </c>
      <c r="I40" s="34">
        <v>176</v>
      </c>
      <c r="J40" s="34">
        <v>0</v>
      </c>
      <c r="K40" s="94">
        <f t="shared" si="2"/>
        <v>-6</v>
      </c>
      <c r="L40" s="140">
        <f t="shared" si="3"/>
        <v>-3.2967032967032968E-2</v>
      </c>
      <c r="M40" s="94"/>
      <c r="N40" s="196"/>
      <c r="O40" s="104">
        <f t="shared" si="4"/>
        <v>-6</v>
      </c>
      <c r="P40" s="193">
        <f t="shared" si="5"/>
        <v>-3.2967032967032968E-2</v>
      </c>
      <c r="Q40" s="129"/>
      <c r="R40" s="10"/>
    </row>
    <row r="41" spans="1:18" ht="30.95" customHeight="1" x14ac:dyDescent="0.25">
      <c r="A41" s="36">
        <v>26</v>
      </c>
      <c r="B41" s="189" t="s">
        <v>10</v>
      </c>
      <c r="C41" s="44">
        <v>273024000482</v>
      </c>
      <c r="D41" s="45" t="s">
        <v>12</v>
      </c>
      <c r="E41" s="33">
        <f t="shared" si="0"/>
        <v>251</v>
      </c>
      <c r="F41" s="34">
        <v>251</v>
      </c>
      <c r="G41" s="35">
        <v>0</v>
      </c>
      <c r="H41" s="33">
        <f t="shared" si="1"/>
        <v>243</v>
      </c>
      <c r="I41" s="34">
        <v>243</v>
      </c>
      <c r="J41" s="34">
        <v>0</v>
      </c>
      <c r="K41" s="94">
        <f t="shared" si="2"/>
        <v>-8</v>
      </c>
      <c r="L41" s="140">
        <f t="shared" si="3"/>
        <v>-3.1872509960159362E-2</v>
      </c>
      <c r="M41" s="94"/>
      <c r="N41" s="196"/>
      <c r="O41" s="104">
        <f t="shared" si="4"/>
        <v>-8</v>
      </c>
      <c r="P41" s="193">
        <f t="shared" si="5"/>
        <v>-3.1872509960159362E-2</v>
      </c>
      <c r="Q41" s="129"/>
      <c r="R41" s="10"/>
    </row>
    <row r="42" spans="1:18" ht="30.95" customHeight="1" x14ac:dyDescent="0.25">
      <c r="A42" s="194">
        <v>27</v>
      </c>
      <c r="B42" s="43" t="s">
        <v>205</v>
      </c>
      <c r="C42" s="44">
        <v>273622000268</v>
      </c>
      <c r="D42" s="45" t="s">
        <v>206</v>
      </c>
      <c r="E42" s="33">
        <f t="shared" si="0"/>
        <v>382</v>
      </c>
      <c r="F42" s="34">
        <v>380</v>
      </c>
      <c r="G42" s="35">
        <v>2</v>
      </c>
      <c r="H42" s="33">
        <f t="shared" si="1"/>
        <v>376</v>
      </c>
      <c r="I42" s="34">
        <v>368</v>
      </c>
      <c r="J42" s="34">
        <v>8</v>
      </c>
      <c r="K42" s="94">
        <f t="shared" si="2"/>
        <v>-12</v>
      </c>
      <c r="L42" s="140">
        <f t="shared" si="3"/>
        <v>-3.1578947368421054E-2</v>
      </c>
      <c r="M42" s="94">
        <f>+J42-G42</f>
        <v>6</v>
      </c>
      <c r="N42" s="196"/>
      <c r="O42" s="104">
        <f t="shared" si="4"/>
        <v>-6</v>
      </c>
      <c r="P42" s="39">
        <f t="shared" si="5"/>
        <v>-1.5706806282722512E-2</v>
      </c>
      <c r="Q42" s="129"/>
      <c r="R42" s="10"/>
    </row>
    <row r="43" spans="1:18" ht="30.95" customHeight="1" x14ac:dyDescent="0.25">
      <c r="A43" s="36">
        <v>28</v>
      </c>
      <c r="B43" s="40" t="s">
        <v>55</v>
      </c>
      <c r="C43" s="37">
        <v>273200000354</v>
      </c>
      <c r="D43" s="38" t="s">
        <v>44</v>
      </c>
      <c r="E43" s="33">
        <f t="shared" si="0"/>
        <v>626</v>
      </c>
      <c r="F43" s="34">
        <v>626</v>
      </c>
      <c r="G43" s="35">
        <v>0</v>
      </c>
      <c r="H43" s="33">
        <f t="shared" si="1"/>
        <v>607</v>
      </c>
      <c r="I43" s="34">
        <v>607</v>
      </c>
      <c r="J43" s="34">
        <v>0</v>
      </c>
      <c r="K43" s="94">
        <f t="shared" si="2"/>
        <v>-19</v>
      </c>
      <c r="L43" s="142">
        <f t="shared" si="3"/>
        <v>-3.035143769968051E-2</v>
      </c>
      <c r="M43" s="94"/>
      <c r="N43" s="196"/>
      <c r="O43" s="104">
        <f t="shared" si="4"/>
        <v>-19</v>
      </c>
      <c r="P43" s="46">
        <f t="shared" si="5"/>
        <v>-3.035143769968051E-2</v>
      </c>
      <c r="Q43" s="129"/>
      <c r="R43" s="10"/>
    </row>
    <row r="44" spans="1:18" ht="30.95" customHeight="1" x14ac:dyDescent="0.25">
      <c r="A44" s="194">
        <v>29</v>
      </c>
      <c r="B44" s="40" t="s">
        <v>231</v>
      </c>
      <c r="C44" s="156">
        <v>173686000020</v>
      </c>
      <c r="D44" s="38" t="s">
        <v>232</v>
      </c>
      <c r="E44" s="33">
        <f t="shared" si="0"/>
        <v>711</v>
      </c>
      <c r="F44" s="34">
        <v>626</v>
      </c>
      <c r="G44" s="35">
        <v>85</v>
      </c>
      <c r="H44" s="33">
        <f t="shared" si="1"/>
        <v>779</v>
      </c>
      <c r="I44" s="34">
        <v>607</v>
      </c>
      <c r="J44" s="34">
        <v>172</v>
      </c>
      <c r="K44" s="94">
        <f t="shared" si="2"/>
        <v>-19</v>
      </c>
      <c r="L44" s="142">
        <f t="shared" si="3"/>
        <v>-3.035143769968051E-2</v>
      </c>
      <c r="M44" s="94">
        <f>+J44-G44</f>
        <v>87</v>
      </c>
      <c r="N44" s="163">
        <f>+M44/G44</f>
        <v>1.0235294117647058</v>
      </c>
      <c r="O44" s="104">
        <f t="shared" si="4"/>
        <v>68</v>
      </c>
      <c r="P44" s="183">
        <f t="shared" si="5"/>
        <v>9.5639943741209557E-2</v>
      </c>
      <c r="Q44" s="129"/>
      <c r="R44" s="10"/>
    </row>
    <row r="45" spans="1:18" ht="30.95" customHeight="1" x14ac:dyDescent="0.25">
      <c r="A45" s="36">
        <v>30</v>
      </c>
      <c r="B45" s="40" t="s">
        <v>35</v>
      </c>
      <c r="C45" s="37">
        <v>273124000358</v>
      </c>
      <c r="D45" s="38" t="s">
        <v>38</v>
      </c>
      <c r="E45" s="33">
        <f t="shared" si="0"/>
        <v>238</v>
      </c>
      <c r="F45" s="34">
        <v>238</v>
      </c>
      <c r="G45" s="35">
        <v>0</v>
      </c>
      <c r="H45" s="33">
        <f t="shared" si="1"/>
        <v>231</v>
      </c>
      <c r="I45" s="34">
        <v>231</v>
      </c>
      <c r="J45" s="34">
        <v>0</v>
      </c>
      <c r="K45" s="94">
        <f t="shared" si="2"/>
        <v>-7</v>
      </c>
      <c r="L45" s="142">
        <f t="shared" si="3"/>
        <v>-2.9411764705882353E-2</v>
      </c>
      <c r="M45" s="94"/>
      <c r="N45" s="99"/>
      <c r="O45" s="104">
        <f t="shared" si="4"/>
        <v>-7</v>
      </c>
      <c r="P45" s="76">
        <f t="shared" si="5"/>
        <v>-2.9411764705882353E-2</v>
      </c>
      <c r="Q45" s="129"/>
      <c r="R45" s="10"/>
    </row>
    <row r="46" spans="1:18" ht="30.95" customHeight="1" x14ac:dyDescent="0.25">
      <c r="A46" s="194">
        <v>31</v>
      </c>
      <c r="B46" s="40" t="s">
        <v>55</v>
      </c>
      <c r="C46" s="37">
        <v>173200000368</v>
      </c>
      <c r="D46" s="38" t="s">
        <v>51</v>
      </c>
      <c r="E46" s="33">
        <f t="shared" si="0"/>
        <v>343</v>
      </c>
      <c r="F46" s="34">
        <v>343</v>
      </c>
      <c r="G46" s="35">
        <v>0</v>
      </c>
      <c r="H46" s="33">
        <f t="shared" si="1"/>
        <v>333</v>
      </c>
      <c r="I46" s="34">
        <v>333</v>
      </c>
      <c r="J46" s="34">
        <v>0</v>
      </c>
      <c r="K46" s="94">
        <f t="shared" si="2"/>
        <v>-10</v>
      </c>
      <c r="L46" s="142">
        <f t="shared" si="3"/>
        <v>-2.9154518950437316E-2</v>
      </c>
      <c r="M46" s="94">
        <f>+J46-G46</f>
        <v>0</v>
      </c>
      <c r="N46" s="195"/>
      <c r="O46" s="104">
        <f t="shared" si="4"/>
        <v>-10</v>
      </c>
      <c r="P46" s="39">
        <f t="shared" si="5"/>
        <v>-2.9154518950437316E-2</v>
      </c>
      <c r="Q46" s="129"/>
      <c r="R46" s="10"/>
    </row>
    <row r="47" spans="1:18" ht="30.95" customHeight="1" x14ac:dyDescent="0.25">
      <c r="A47" s="36">
        <v>32</v>
      </c>
      <c r="B47" s="40" t="s">
        <v>79</v>
      </c>
      <c r="C47" s="37">
        <v>273268000476</v>
      </c>
      <c r="D47" s="38" t="s">
        <v>86</v>
      </c>
      <c r="E47" s="33">
        <f t="shared" si="0"/>
        <v>416</v>
      </c>
      <c r="F47" s="34">
        <v>416</v>
      </c>
      <c r="G47" s="35">
        <v>0</v>
      </c>
      <c r="H47" s="33">
        <f t="shared" si="1"/>
        <v>404</v>
      </c>
      <c r="I47" s="34">
        <v>404</v>
      </c>
      <c r="J47" s="34">
        <v>0</v>
      </c>
      <c r="K47" s="94">
        <f t="shared" si="2"/>
        <v>-12</v>
      </c>
      <c r="L47" s="142">
        <f t="shared" si="3"/>
        <v>-2.8846153846153848E-2</v>
      </c>
      <c r="M47" s="94"/>
      <c r="N47" s="196"/>
      <c r="O47" s="104">
        <f t="shared" si="4"/>
        <v>-12</v>
      </c>
      <c r="P47" s="39">
        <f t="shared" si="5"/>
        <v>-2.8846153846153848E-2</v>
      </c>
      <c r="Q47" s="129"/>
      <c r="R47" s="10"/>
    </row>
    <row r="48" spans="1:18" ht="30.95" customHeight="1" x14ac:dyDescent="0.25">
      <c r="A48" s="194">
        <v>33</v>
      </c>
      <c r="B48" s="40" t="s">
        <v>147</v>
      </c>
      <c r="C48" s="37">
        <v>173443000277</v>
      </c>
      <c r="D48" s="38" t="s">
        <v>150</v>
      </c>
      <c r="E48" s="33">
        <f t="shared" si="0"/>
        <v>1702</v>
      </c>
      <c r="F48" s="34">
        <v>1462</v>
      </c>
      <c r="G48" s="35">
        <v>240</v>
      </c>
      <c r="H48" s="33">
        <f t="shared" si="1"/>
        <v>1592</v>
      </c>
      <c r="I48" s="34">
        <v>1422</v>
      </c>
      <c r="J48" s="34">
        <v>170</v>
      </c>
      <c r="K48" s="94">
        <f t="shared" si="2"/>
        <v>-40</v>
      </c>
      <c r="L48" s="142">
        <f t="shared" si="3"/>
        <v>-2.7359781121751026E-2</v>
      </c>
      <c r="M48" s="94">
        <f>+J48-G48</f>
        <v>-70</v>
      </c>
      <c r="N48" s="140">
        <f>+M48/G48</f>
        <v>-0.29166666666666669</v>
      </c>
      <c r="O48" s="104">
        <f t="shared" si="4"/>
        <v>-110</v>
      </c>
      <c r="P48" s="42">
        <f t="shared" si="5"/>
        <v>-6.4629847238542884E-2</v>
      </c>
      <c r="Q48" s="129"/>
      <c r="R48" s="10"/>
    </row>
    <row r="49" spans="1:18" ht="30.95" customHeight="1" x14ac:dyDescent="0.25">
      <c r="A49" s="36">
        <v>34</v>
      </c>
      <c r="B49" s="40" t="s">
        <v>166</v>
      </c>
      <c r="C49" s="37">
        <v>273504000687</v>
      </c>
      <c r="D49" s="38" t="s">
        <v>171</v>
      </c>
      <c r="E49" s="33">
        <f t="shared" si="0"/>
        <v>375</v>
      </c>
      <c r="F49" s="34">
        <v>375</v>
      </c>
      <c r="G49" s="35">
        <v>0</v>
      </c>
      <c r="H49" s="33">
        <f t="shared" si="1"/>
        <v>365</v>
      </c>
      <c r="I49" s="34">
        <v>365</v>
      </c>
      <c r="J49" s="34">
        <v>0</v>
      </c>
      <c r="K49" s="94">
        <f t="shared" si="2"/>
        <v>-10</v>
      </c>
      <c r="L49" s="142">
        <f t="shared" si="3"/>
        <v>-2.6666666666666668E-2</v>
      </c>
      <c r="M49" s="94"/>
      <c r="N49" s="196"/>
      <c r="O49" s="104">
        <f t="shared" si="4"/>
        <v>-10</v>
      </c>
      <c r="P49" s="39">
        <f t="shared" si="5"/>
        <v>-2.6666666666666668E-2</v>
      </c>
      <c r="Q49" s="129"/>
      <c r="R49" s="10"/>
    </row>
    <row r="50" spans="1:18" ht="30.95" customHeight="1" x14ac:dyDescent="0.25">
      <c r="A50" s="194">
        <v>35</v>
      </c>
      <c r="B50" s="40" t="s">
        <v>217</v>
      </c>
      <c r="C50" s="37">
        <v>173671000201</v>
      </c>
      <c r="D50" s="38" t="s">
        <v>218</v>
      </c>
      <c r="E50" s="33">
        <f t="shared" si="0"/>
        <v>1133</v>
      </c>
      <c r="F50" s="34">
        <v>1133</v>
      </c>
      <c r="G50" s="35">
        <v>0</v>
      </c>
      <c r="H50" s="33">
        <f t="shared" si="1"/>
        <v>1103</v>
      </c>
      <c r="I50" s="34">
        <v>1103</v>
      </c>
      <c r="J50" s="34">
        <v>0</v>
      </c>
      <c r="K50" s="94">
        <f t="shared" si="2"/>
        <v>-30</v>
      </c>
      <c r="L50" s="142">
        <f t="shared" si="3"/>
        <v>-2.6478375992939101E-2</v>
      </c>
      <c r="M50" s="94"/>
      <c r="N50" s="196"/>
      <c r="O50" s="104">
        <f t="shared" si="4"/>
        <v>-30</v>
      </c>
      <c r="P50" s="39">
        <f t="shared" si="5"/>
        <v>-2.6478375992939101E-2</v>
      </c>
      <c r="Q50" s="129"/>
      <c r="R50" s="10"/>
    </row>
    <row r="51" spans="1:18" ht="30.95" customHeight="1" x14ac:dyDescent="0.25">
      <c r="A51" s="36">
        <v>36</v>
      </c>
      <c r="B51" s="40" t="s">
        <v>118</v>
      </c>
      <c r="C51" s="37">
        <v>173349000034</v>
      </c>
      <c r="D51" s="38" t="s">
        <v>257</v>
      </c>
      <c r="E51" s="33">
        <f t="shared" si="0"/>
        <v>352</v>
      </c>
      <c r="F51" s="34">
        <v>352</v>
      </c>
      <c r="G51" s="35">
        <v>0</v>
      </c>
      <c r="H51" s="33">
        <f t="shared" si="1"/>
        <v>343</v>
      </c>
      <c r="I51" s="34">
        <v>343</v>
      </c>
      <c r="J51" s="34">
        <v>0</v>
      </c>
      <c r="K51" s="94">
        <f t="shared" si="2"/>
        <v>-9</v>
      </c>
      <c r="L51" s="142">
        <f t="shared" si="3"/>
        <v>-2.556818181818182E-2</v>
      </c>
      <c r="M51" s="94"/>
      <c r="N51" s="196"/>
      <c r="O51" s="104">
        <f t="shared" si="4"/>
        <v>-9</v>
      </c>
      <c r="P51" s="39">
        <f t="shared" si="5"/>
        <v>-2.556818181818182E-2</v>
      </c>
      <c r="Q51" s="129"/>
      <c r="R51" s="10"/>
    </row>
    <row r="52" spans="1:18" ht="30.95" customHeight="1" x14ac:dyDescent="0.25">
      <c r="A52" s="194">
        <v>37</v>
      </c>
      <c r="B52" s="40" t="s">
        <v>123</v>
      </c>
      <c r="C52" s="37">
        <v>273352000651</v>
      </c>
      <c r="D52" s="38" t="s">
        <v>129</v>
      </c>
      <c r="E52" s="33">
        <f t="shared" si="0"/>
        <v>165</v>
      </c>
      <c r="F52" s="34">
        <v>165</v>
      </c>
      <c r="G52" s="35">
        <v>0</v>
      </c>
      <c r="H52" s="33">
        <f t="shared" si="1"/>
        <v>161</v>
      </c>
      <c r="I52" s="34">
        <v>161</v>
      </c>
      <c r="J52" s="34">
        <v>0</v>
      </c>
      <c r="K52" s="94">
        <f t="shared" si="2"/>
        <v>-4</v>
      </c>
      <c r="L52" s="142">
        <f t="shared" si="3"/>
        <v>-2.4242424242424242E-2</v>
      </c>
      <c r="M52" s="94"/>
      <c r="N52" s="99"/>
      <c r="O52" s="104">
        <f t="shared" si="4"/>
        <v>-4</v>
      </c>
      <c r="P52" s="39">
        <f t="shared" si="5"/>
        <v>-2.4242424242424242E-2</v>
      </c>
      <c r="Q52" s="129"/>
      <c r="R52" s="10"/>
    </row>
    <row r="53" spans="1:18" ht="30.95" customHeight="1" x14ac:dyDescent="0.25">
      <c r="A53" s="36">
        <v>38</v>
      </c>
      <c r="B53" s="40" t="s">
        <v>134</v>
      </c>
      <c r="C53" s="37">
        <v>173411001000</v>
      </c>
      <c r="D53" s="38" t="s">
        <v>139</v>
      </c>
      <c r="E53" s="33">
        <f t="shared" si="0"/>
        <v>1461</v>
      </c>
      <c r="F53" s="34">
        <v>1284</v>
      </c>
      <c r="G53" s="35">
        <v>177</v>
      </c>
      <c r="H53" s="33">
        <f t="shared" si="1"/>
        <v>1403</v>
      </c>
      <c r="I53" s="34">
        <v>1253</v>
      </c>
      <c r="J53" s="34">
        <v>150</v>
      </c>
      <c r="K53" s="94">
        <f t="shared" si="2"/>
        <v>-31</v>
      </c>
      <c r="L53" s="142">
        <f t="shared" si="3"/>
        <v>-2.4143302180685357E-2</v>
      </c>
      <c r="M53" s="94">
        <f>+J53-G53</f>
        <v>-27</v>
      </c>
      <c r="N53" s="140">
        <f>+M53/G53</f>
        <v>-0.15254237288135594</v>
      </c>
      <c r="O53" s="104">
        <f t="shared" si="4"/>
        <v>-58</v>
      </c>
      <c r="P53" s="46">
        <f t="shared" si="5"/>
        <v>-3.969883641341547E-2</v>
      </c>
      <c r="Q53" s="129"/>
      <c r="R53" s="10"/>
    </row>
    <row r="54" spans="1:18" ht="30.95" customHeight="1" x14ac:dyDescent="0.25">
      <c r="A54" s="194">
        <v>39</v>
      </c>
      <c r="B54" s="40" t="s">
        <v>134</v>
      </c>
      <c r="C54" s="37">
        <v>173411000046</v>
      </c>
      <c r="D54" s="38" t="s">
        <v>135</v>
      </c>
      <c r="E54" s="33">
        <f t="shared" si="0"/>
        <v>877</v>
      </c>
      <c r="F54" s="34">
        <v>877</v>
      </c>
      <c r="G54" s="35">
        <v>0</v>
      </c>
      <c r="H54" s="33">
        <f t="shared" si="1"/>
        <v>859</v>
      </c>
      <c r="I54" s="34">
        <v>859</v>
      </c>
      <c r="J54" s="34">
        <v>0</v>
      </c>
      <c r="K54" s="94">
        <f t="shared" si="2"/>
        <v>-18</v>
      </c>
      <c r="L54" s="142">
        <f t="shared" si="3"/>
        <v>-2.0524515393386546E-2</v>
      </c>
      <c r="M54" s="94"/>
      <c r="N54" s="196"/>
      <c r="O54" s="104">
        <f t="shared" si="4"/>
        <v>-18</v>
      </c>
      <c r="P54" s="76">
        <f t="shared" si="5"/>
        <v>-2.0524515393386546E-2</v>
      </c>
      <c r="Q54" s="129"/>
      <c r="R54" s="10"/>
    </row>
    <row r="55" spans="1:18" ht="30.95" customHeight="1" x14ac:dyDescent="0.25">
      <c r="A55" s="36">
        <v>40</v>
      </c>
      <c r="B55" s="40" t="s">
        <v>166</v>
      </c>
      <c r="C55" s="37">
        <v>173504000330</v>
      </c>
      <c r="D55" s="38" t="s">
        <v>168</v>
      </c>
      <c r="E55" s="33">
        <f t="shared" si="0"/>
        <v>839</v>
      </c>
      <c r="F55" s="34">
        <v>839</v>
      </c>
      <c r="G55" s="35">
        <v>0</v>
      </c>
      <c r="H55" s="33">
        <f t="shared" si="1"/>
        <v>822</v>
      </c>
      <c r="I55" s="34">
        <v>822</v>
      </c>
      <c r="J55" s="34">
        <v>0</v>
      </c>
      <c r="K55" s="94">
        <f t="shared" si="2"/>
        <v>-17</v>
      </c>
      <c r="L55" s="142">
        <f t="shared" si="3"/>
        <v>-2.0262216924910609E-2</v>
      </c>
      <c r="M55" s="94"/>
      <c r="N55" s="196"/>
      <c r="O55" s="104">
        <f t="shared" si="4"/>
        <v>-17</v>
      </c>
      <c r="P55" s="39">
        <f t="shared" si="5"/>
        <v>-2.0262216924910609E-2</v>
      </c>
      <c r="Q55" s="129"/>
      <c r="R55" s="10"/>
    </row>
    <row r="56" spans="1:18" ht="30.95" customHeight="1" x14ac:dyDescent="0.25">
      <c r="A56" s="194">
        <v>41</v>
      </c>
      <c r="B56" s="40" t="s">
        <v>70</v>
      </c>
      <c r="C56" s="37">
        <v>273226001171</v>
      </c>
      <c r="D56" s="38" t="s">
        <v>73</v>
      </c>
      <c r="E56" s="33">
        <f t="shared" si="0"/>
        <v>595</v>
      </c>
      <c r="F56" s="34">
        <v>571</v>
      </c>
      <c r="G56" s="35">
        <v>24</v>
      </c>
      <c r="H56" s="33">
        <f t="shared" si="1"/>
        <v>605</v>
      </c>
      <c r="I56" s="34">
        <v>560</v>
      </c>
      <c r="J56" s="34">
        <v>45</v>
      </c>
      <c r="K56" s="94">
        <f t="shared" si="2"/>
        <v>-11</v>
      </c>
      <c r="L56" s="142">
        <f t="shared" si="3"/>
        <v>-1.9264448336252189E-2</v>
      </c>
      <c r="M56" s="94">
        <f>+J56-G56</f>
        <v>21</v>
      </c>
      <c r="N56" s="163">
        <f>+M56/G56</f>
        <v>0.875</v>
      </c>
      <c r="O56" s="104">
        <f t="shared" si="4"/>
        <v>10</v>
      </c>
      <c r="P56" s="184">
        <f t="shared" si="5"/>
        <v>1.680672268907563E-2</v>
      </c>
      <c r="Q56" s="129"/>
      <c r="R56" s="10"/>
    </row>
    <row r="57" spans="1:18" ht="30.95" customHeight="1" x14ac:dyDescent="0.25">
      <c r="A57" s="36">
        <v>42</v>
      </c>
      <c r="B57" s="40" t="s">
        <v>58</v>
      </c>
      <c r="C57" s="37">
        <v>273217000692</v>
      </c>
      <c r="D57" s="38" t="s">
        <v>65</v>
      </c>
      <c r="E57" s="33">
        <f t="shared" si="0"/>
        <v>478</v>
      </c>
      <c r="F57" s="34">
        <v>478</v>
      </c>
      <c r="G57" s="35">
        <v>0</v>
      </c>
      <c r="H57" s="33">
        <f t="shared" si="1"/>
        <v>469</v>
      </c>
      <c r="I57" s="34">
        <v>469</v>
      </c>
      <c r="J57" s="34">
        <v>0</v>
      </c>
      <c r="K57" s="94">
        <f t="shared" si="2"/>
        <v>-9</v>
      </c>
      <c r="L57" s="142">
        <f t="shared" si="3"/>
        <v>-1.8828451882845189E-2</v>
      </c>
      <c r="M57" s="94"/>
      <c r="N57" s="196"/>
      <c r="O57" s="104">
        <f t="shared" si="4"/>
        <v>-9</v>
      </c>
      <c r="P57" s="39">
        <f t="shared" si="5"/>
        <v>-1.8828451882845189E-2</v>
      </c>
      <c r="Q57" s="129"/>
      <c r="R57" s="10"/>
    </row>
    <row r="58" spans="1:18" ht="30.95" customHeight="1" x14ac:dyDescent="0.25">
      <c r="A58" s="194">
        <v>43</v>
      </c>
      <c r="B58" s="40" t="s">
        <v>181</v>
      </c>
      <c r="C58" s="37">
        <v>273555000169</v>
      </c>
      <c r="D58" s="38" t="s">
        <v>185</v>
      </c>
      <c r="E58" s="33">
        <f t="shared" si="0"/>
        <v>338</v>
      </c>
      <c r="F58" s="34">
        <v>280</v>
      </c>
      <c r="G58" s="35">
        <v>58</v>
      </c>
      <c r="H58" s="33">
        <f t="shared" si="1"/>
        <v>315</v>
      </c>
      <c r="I58" s="34">
        <v>275</v>
      </c>
      <c r="J58" s="34">
        <v>40</v>
      </c>
      <c r="K58" s="94">
        <f t="shared" si="2"/>
        <v>-5</v>
      </c>
      <c r="L58" s="142">
        <f t="shared" si="3"/>
        <v>-1.7857142857142856E-2</v>
      </c>
      <c r="M58" s="94">
        <f>+J58-G58</f>
        <v>-18</v>
      </c>
      <c r="N58" s="136">
        <f>+M58/G58</f>
        <v>-0.31034482758620691</v>
      </c>
      <c r="O58" s="104">
        <f t="shared" si="4"/>
        <v>-23</v>
      </c>
      <c r="P58" s="42">
        <f t="shared" si="5"/>
        <v>-6.8047337278106509E-2</v>
      </c>
      <c r="Q58" s="129"/>
      <c r="R58" s="10"/>
    </row>
    <row r="59" spans="1:18" ht="30.95" customHeight="1" x14ac:dyDescent="0.25">
      <c r="A59" s="36">
        <v>44</v>
      </c>
      <c r="B59" s="40" t="s">
        <v>221</v>
      </c>
      <c r="C59" s="37">
        <v>273675000847</v>
      </c>
      <c r="D59" s="38" t="s">
        <v>225</v>
      </c>
      <c r="E59" s="33">
        <f t="shared" si="0"/>
        <v>342</v>
      </c>
      <c r="F59" s="34">
        <v>342</v>
      </c>
      <c r="G59" s="35">
        <v>0</v>
      </c>
      <c r="H59" s="33">
        <f t="shared" si="1"/>
        <v>336</v>
      </c>
      <c r="I59" s="34">
        <v>336</v>
      </c>
      <c r="J59" s="34">
        <v>0</v>
      </c>
      <c r="K59" s="94">
        <f t="shared" si="2"/>
        <v>-6</v>
      </c>
      <c r="L59" s="142">
        <f t="shared" si="3"/>
        <v>-1.7543859649122806E-2</v>
      </c>
      <c r="M59" s="94"/>
      <c r="N59" s="196"/>
      <c r="O59" s="104">
        <f t="shared" si="4"/>
        <v>-6</v>
      </c>
      <c r="P59" s="39">
        <f t="shared" si="5"/>
        <v>-1.7543859649122806E-2</v>
      </c>
      <c r="Q59" s="129"/>
      <c r="R59" s="10"/>
    </row>
    <row r="60" spans="1:18" ht="30.95" customHeight="1" x14ac:dyDescent="0.25">
      <c r="A60" s="194">
        <v>45</v>
      </c>
      <c r="B60" s="40" t="s">
        <v>35</v>
      </c>
      <c r="C60" s="37">
        <v>273124000498</v>
      </c>
      <c r="D60" s="38" t="s">
        <v>40</v>
      </c>
      <c r="E60" s="33">
        <f t="shared" si="0"/>
        <v>417</v>
      </c>
      <c r="F60" s="34">
        <v>417</v>
      </c>
      <c r="G60" s="35">
        <v>0</v>
      </c>
      <c r="H60" s="33">
        <f t="shared" si="1"/>
        <v>410</v>
      </c>
      <c r="I60" s="34">
        <v>410</v>
      </c>
      <c r="J60" s="34">
        <v>0</v>
      </c>
      <c r="K60" s="94">
        <f t="shared" si="2"/>
        <v>-7</v>
      </c>
      <c r="L60" s="142">
        <f t="shared" si="3"/>
        <v>-1.6786570743405275E-2</v>
      </c>
      <c r="M60" s="94"/>
      <c r="N60" s="196"/>
      <c r="O60" s="104">
        <f t="shared" si="4"/>
        <v>-7</v>
      </c>
      <c r="P60" s="39">
        <f t="shared" si="5"/>
        <v>-1.6786570743405275E-2</v>
      </c>
      <c r="Q60" s="129"/>
      <c r="R60" s="10"/>
    </row>
    <row r="61" spans="1:18" ht="30.95" customHeight="1" x14ac:dyDescent="0.25">
      <c r="A61" s="36">
        <v>46</v>
      </c>
      <c r="B61" s="40" t="s">
        <v>178</v>
      </c>
      <c r="C61" s="37">
        <v>173547000015</v>
      </c>
      <c r="D61" s="38" t="s">
        <v>179</v>
      </c>
      <c r="E61" s="33">
        <f t="shared" si="0"/>
        <v>492</v>
      </c>
      <c r="F61" s="34">
        <v>492</v>
      </c>
      <c r="G61" s="35">
        <v>0</v>
      </c>
      <c r="H61" s="33">
        <f t="shared" si="1"/>
        <v>484</v>
      </c>
      <c r="I61" s="34">
        <v>484</v>
      </c>
      <c r="J61" s="34">
        <v>0</v>
      </c>
      <c r="K61" s="94">
        <f t="shared" si="2"/>
        <v>-8</v>
      </c>
      <c r="L61" s="142">
        <f t="shared" si="3"/>
        <v>-1.6260162601626018E-2</v>
      </c>
      <c r="M61" s="94"/>
      <c r="N61" s="196"/>
      <c r="O61" s="104">
        <f t="shared" si="4"/>
        <v>-8</v>
      </c>
      <c r="P61" s="39">
        <f t="shared" si="5"/>
        <v>-1.6260162601626018E-2</v>
      </c>
      <c r="Q61" s="129"/>
      <c r="R61" s="10"/>
    </row>
    <row r="62" spans="1:18" ht="30.95" customHeight="1" x14ac:dyDescent="0.25">
      <c r="A62" s="194">
        <v>47</v>
      </c>
      <c r="B62" s="40" t="s">
        <v>188</v>
      </c>
      <c r="C62" s="37">
        <v>173563000017</v>
      </c>
      <c r="D62" s="38" t="s">
        <v>189</v>
      </c>
      <c r="E62" s="33">
        <f t="shared" si="0"/>
        <v>1113</v>
      </c>
      <c r="F62" s="34">
        <v>1066</v>
      </c>
      <c r="G62" s="35">
        <v>47</v>
      </c>
      <c r="H62" s="33">
        <f t="shared" si="1"/>
        <v>1094</v>
      </c>
      <c r="I62" s="34">
        <v>1049</v>
      </c>
      <c r="J62" s="34">
        <v>45</v>
      </c>
      <c r="K62" s="94">
        <f t="shared" si="2"/>
        <v>-17</v>
      </c>
      <c r="L62" s="142">
        <f t="shared" si="3"/>
        <v>-1.5947467166979361E-2</v>
      </c>
      <c r="M62" s="94">
        <f>+J62-G62</f>
        <v>-2</v>
      </c>
      <c r="N62" s="158">
        <f>+M62/G62</f>
        <v>-4.2553191489361701E-2</v>
      </c>
      <c r="O62" s="104">
        <f t="shared" si="4"/>
        <v>-19</v>
      </c>
      <c r="P62" s="39">
        <f t="shared" si="5"/>
        <v>-1.7070979335130278E-2</v>
      </c>
      <c r="Q62" s="129"/>
      <c r="R62" s="10"/>
    </row>
    <row r="63" spans="1:18" ht="30.95" customHeight="1" x14ac:dyDescent="0.25">
      <c r="A63" s="36">
        <v>48</v>
      </c>
      <c r="B63" s="40" t="s">
        <v>147</v>
      </c>
      <c r="C63" s="37">
        <v>273443000506</v>
      </c>
      <c r="D63" s="38" t="s">
        <v>152</v>
      </c>
      <c r="E63" s="33">
        <f t="shared" si="0"/>
        <v>315</v>
      </c>
      <c r="F63" s="34">
        <v>315</v>
      </c>
      <c r="G63" s="35">
        <v>0</v>
      </c>
      <c r="H63" s="33">
        <f t="shared" si="1"/>
        <v>310</v>
      </c>
      <c r="I63" s="34">
        <v>310</v>
      </c>
      <c r="J63" s="34">
        <v>0</v>
      </c>
      <c r="K63" s="94">
        <f t="shared" si="2"/>
        <v>-5</v>
      </c>
      <c r="L63" s="142">
        <f t="shared" si="3"/>
        <v>-1.5873015873015872E-2</v>
      </c>
      <c r="M63" s="94"/>
      <c r="N63" s="196"/>
      <c r="O63" s="104">
        <f t="shared" si="4"/>
        <v>-5</v>
      </c>
      <c r="P63" s="39">
        <f t="shared" si="5"/>
        <v>-1.5873015873015872E-2</v>
      </c>
      <c r="Q63" s="129"/>
      <c r="R63" s="10"/>
    </row>
    <row r="64" spans="1:18" ht="30.95" customHeight="1" x14ac:dyDescent="0.25">
      <c r="A64" s="194">
        <v>49</v>
      </c>
      <c r="B64" s="40" t="s">
        <v>134</v>
      </c>
      <c r="C64" s="37">
        <v>273411002043</v>
      </c>
      <c r="D64" s="38" t="s">
        <v>146</v>
      </c>
      <c r="E64" s="33">
        <f t="shared" si="0"/>
        <v>627</v>
      </c>
      <c r="F64" s="34">
        <v>627</v>
      </c>
      <c r="G64" s="35">
        <v>0</v>
      </c>
      <c r="H64" s="33">
        <f t="shared" si="1"/>
        <v>618</v>
      </c>
      <c r="I64" s="34">
        <v>618</v>
      </c>
      <c r="J64" s="34">
        <v>0</v>
      </c>
      <c r="K64" s="94">
        <f t="shared" si="2"/>
        <v>-9</v>
      </c>
      <c r="L64" s="142">
        <f t="shared" si="3"/>
        <v>-1.4354066985645933E-2</v>
      </c>
      <c r="M64" s="94"/>
      <c r="N64" s="99"/>
      <c r="O64" s="104">
        <f t="shared" si="4"/>
        <v>-9</v>
      </c>
      <c r="P64" s="39">
        <f t="shared" si="5"/>
        <v>-1.4354066985645933E-2</v>
      </c>
      <c r="Q64" s="129"/>
      <c r="R64" s="10"/>
    </row>
    <row r="65" spans="1:18" ht="30.95" customHeight="1" x14ac:dyDescent="0.25">
      <c r="A65" s="36">
        <v>50</v>
      </c>
      <c r="B65" s="40" t="s">
        <v>20</v>
      </c>
      <c r="C65" s="37">
        <v>173043000014</v>
      </c>
      <c r="D65" s="38" t="s">
        <v>21</v>
      </c>
      <c r="E65" s="33">
        <f t="shared" si="0"/>
        <v>859</v>
      </c>
      <c r="F65" s="34">
        <v>859</v>
      </c>
      <c r="G65" s="35">
        <v>0</v>
      </c>
      <c r="H65" s="33">
        <f t="shared" si="1"/>
        <v>847</v>
      </c>
      <c r="I65" s="34">
        <v>847</v>
      </c>
      <c r="J65" s="34">
        <v>0</v>
      </c>
      <c r="K65" s="94">
        <f t="shared" si="2"/>
        <v>-12</v>
      </c>
      <c r="L65" s="142">
        <f t="shared" si="3"/>
        <v>-1.3969732246798603E-2</v>
      </c>
      <c r="M65" s="94"/>
      <c r="N65" s="99"/>
      <c r="O65" s="104">
        <f t="shared" si="4"/>
        <v>-12</v>
      </c>
      <c r="P65" s="39">
        <f t="shared" si="5"/>
        <v>-1.3969732246798603E-2</v>
      </c>
      <c r="Q65" s="129"/>
      <c r="R65" s="10"/>
    </row>
    <row r="66" spans="1:18" ht="30.95" customHeight="1" x14ac:dyDescent="0.25">
      <c r="A66" s="194">
        <v>51</v>
      </c>
      <c r="B66" s="40" t="s">
        <v>106</v>
      </c>
      <c r="C66" s="37">
        <v>273319001197</v>
      </c>
      <c r="D66" s="38" t="s">
        <v>113</v>
      </c>
      <c r="E66" s="33">
        <f t="shared" si="0"/>
        <v>220</v>
      </c>
      <c r="F66" s="34">
        <v>220</v>
      </c>
      <c r="G66" s="35">
        <v>0</v>
      </c>
      <c r="H66" s="33">
        <f t="shared" si="1"/>
        <v>217</v>
      </c>
      <c r="I66" s="34">
        <v>217</v>
      </c>
      <c r="J66" s="34">
        <v>0</v>
      </c>
      <c r="K66" s="94">
        <f t="shared" si="2"/>
        <v>-3</v>
      </c>
      <c r="L66" s="142">
        <f t="shared" si="3"/>
        <v>-1.3636363636363636E-2</v>
      </c>
      <c r="M66" s="94"/>
      <c r="N66" s="99"/>
      <c r="O66" s="104">
        <f t="shared" si="4"/>
        <v>-3</v>
      </c>
      <c r="P66" s="39">
        <f t="shared" si="5"/>
        <v>-1.3636363636363636E-2</v>
      </c>
      <c r="Q66" s="129"/>
      <c r="R66" s="10"/>
    </row>
    <row r="67" spans="1:18" ht="30.95" customHeight="1" x14ac:dyDescent="0.25">
      <c r="A67" s="36">
        <v>52</v>
      </c>
      <c r="B67" s="40" t="s">
        <v>181</v>
      </c>
      <c r="C67" s="37">
        <v>173555000601</v>
      </c>
      <c r="D67" s="38" t="s">
        <v>183</v>
      </c>
      <c r="E67" s="33">
        <f t="shared" si="0"/>
        <v>1089</v>
      </c>
      <c r="F67" s="34">
        <v>1064</v>
      </c>
      <c r="G67" s="35">
        <v>25</v>
      </c>
      <c r="H67" s="33">
        <f t="shared" si="1"/>
        <v>1094</v>
      </c>
      <c r="I67" s="34">
        <v>1052</v>
      </c>
      <c r="J67" s="34">
        <v>42</v>
      </c>
      <c r="K67" s="94">
        <f t="shared" si="2"/>
        <v>-12</v>
      </c>
      <c r="L67" s="142">
        <f t="shared" si="3"/>
        <v>-1.1278195488721804E-2</v>
      </c>
      <c r="M67" s="94">
        <f>+J67-G67</f>
        <v>17</v>
      </c>
      <c r="N67" s="199">
        <f>+M67/G67</f>
        <v>0.68</v>
      </c>
      <c r="O67" s="104">
        <f t="shared" si="4"/>
        <v>5</v>
      </c>
      <c r="P67" s="183">
        <f t="shared" si="5"/>
        <v>4.5913682277318639E-3</v>
      </c>
      <c r="Q67" s="129"/>
      <c r="R67" s="10"/>
    </row>
    <row r="68" spans="1:18" ht="30.95" customHeight="1" x14ac:dyDescent="0.25">
      <c r="A68" s="194">
        <v>53</v>
      </c>
      <c r="B68" s="40" t="s">
        <v>221</v>
      </c>
      <c r="C68" s="37">
        <v>273675000537</v>
      </c>
      <c r="D68" s="38" t="s">
        <v>223</v>
      </c>
      <c r="E68" s="33">
        <f t="shared" si="0"/>
        <v>888</v>
      </c>
      <c r="F68" s="34">
        <v>716</v>
      </c>
      <c r="G68" s="35">
        <v>172</v>
      </c>
      <c r="H68" s="33">
        <f t="shared" si="1"/>
        <v>866</v>
      </c>
      <c r="I68" s="34">
        <v>708</v>
      </c>
      <c r="J68" s="34">
        <v>158</v>
      </c>
      <c r="K68" s="94">
        <f t="shared" si="2"/>
        <v>-8</v>
      </c>
      <c r="L68" s="142">
        <f t="shared" si="3"/>
        <v>-1.11731843575419E-2</v>
      </c>
      <c r="M68" s="94">
        <f>+J68-G68</f>
        <v>-14</v>
      </c>
      <c r="N68" s="142">
        <f>+M68/G68</f>
        <v>-8.1395348837209308E-2</v>
      </c>
      <c r="O68" s="104">
        <f t="shared" si="4"/>
        <v>-22</v>
      </c>
      <c r="P68" s="39">
        <f t="shared" si="5"/>
        <v>-2.4774774774774775E-2</v>
      </c>
      <c r="Q68" s="129"/>
      <c r="R68" s="10"/>
    </row>
    <row r="69" spans="1:18" ht="30.95" customHeight="1" x14ac:dyDescent="0.25">
      <c r="A69" s="36">
        <v>54</v>
      </c>
      <c r="B69" s="40" t="s">
        <v>181</v>
      </c>
      <c r="C69" s="37">
        <v>273555000754</v>
      </c>
      <c r="D69" s="198" t="s">
        <v>34</v>
      </c>
      <c r="E69" s="33">
        <f t="shared" si="0"/>
        <v>1377</v>
      </c>
      <c r="F69" s="34">
        <v>1270</v>
      </c>
      <c r="G69" s="35">
        <v>107</v>
      </c>
      <c r="H69" s="33">
        <f t="shared" si="1"/>
        <v>1373</v>
      </c>
      <c r="I69" s="34">
        <v>1256</v>
      </c>
      <c r="J69" s="34">
        <v>117</v>
      </c>
      <c r="K69" s="94">
        <f t="shared" si="2"/>
        <v>-14</v>
      </c>
      <c r="L69" s="142">
        <f t="shared" si="3"/>
        <v>-1.1023622047244094E-2</v>
      </c>
      <c r="M69" s="94">
        <f>+J69-G69</f>
        <v>10</v>
      </c>
      <c r="N69" s="163">
        <f>+M69/G69</f>
        <v>9.3457943925233641E-2</v>
      </c>
      <c r="O69" s="104">
        <f t="shared" si="4"/>
        <v>-4</v>
      </c>
      <c r="P69" s="181">
        <f t="shared" si="5"/>
        <v>-2.9048656499636892E-3</v>
      </c>
      <c r="Q69" s="129"/>
      <c r="R69" s="10"/>
    </row>
    <row r="70" spans="1:18" ht="30.95" customHeight="1" x14ac:dyDescent="0.25">
      <c r="A70" s="194">
        <v>55</v>
      </c>
      <c r="B70" s="40" t="s">
        <v>160</v>
      </c>
      <c r="C70" s="37">
        <v>273483000541</v>
      </c>
      <c r="D70" s="38" t="s">
        <v>164</v>
      </c>
      <c r="E70" s="33">
        <f t="shared" si="0"/>
        <v>276</v>
      </c>
      <c r="F70" s="34">
        <v>276</v>
      </c>
      <c r="G70" s="35">
        <v>0</v>
      </c>
      <c r="H70" s="33">
        <f t="shared" si="1"/>
        <v>273</v>
      </c>
      <c r="I70" s="34">
        <v>273</v>
      </c>
      <c r="J70" s="34">
        <v>0</v>
      </c>
      <c r="K70" s="94">
        <f t="shared" si="2"/>
        <v>-3</v>
      </c>
      <c r="L70" s="142">
        <f t="shared" si="3"/>
        <v>-1.0869565217391304E-2</v>
      </c>
      <c r="M70" s="94"/>
      <c r="N70" s="196"/>
      <c r="O70" s="104">
        <f t="shared" si="4"/>
        <v>-3</v>
      </c>
      <c r="P70" s="39">
        <f t="shared" si="5"/>
        <v>-1.0869565217391304E-2</v>
      </c>
      <c r="Q70" s="129"/>
      <c r="R70" s="10"/>
    </row>
    <row r="71" spans="1:18" ht="30.95" customHeight="1" x14ac:dyDescent="0.25">
      <c r="A71" s="36">
        <v>56</v>
      </c>
      <c r="B71" s="160" t="s">
        <v>43</v>
      </c>
      <c r="C71" s="161">
        <v>273152000231</v>
      </c>
      <c r="D71" s="162" t="s">
        <v>44</v>
      </c>
      <c r="E71" s="33">
        <f t="shared" si="0"/>
        <v>308</v>
      </c>
      <c r="F71" s="34">
        <v>308</v>
      </c>
      <c r="G71" s="35">
        <v>0</v>
      </c>
      <c r="H71" s="33">
        <f t="shared" si="1"/>
        <v>305</v>
      </c>
      <c r="I71" s="34">
        <v>305</v>
      </c>
      <c r="J71" s="34">
        <v>0</v>
      </c>
      <c r="K71" s="94">
        <f t="shared" si="2"/>
        <v>-3</v>
      </c>
      <c r="L71" s="158">
        <f t="shared" si="3"/>
        <v>-9.74025974025974E-3</v>
      </c>
      <c r="M71" s="94"/>
      <c r="N71" s="99"/>
      <c r="O71" s="104">
        <f t="shared" si="4"/>
        <v>-3</v>
      </c>
      <c r="P71" s="182">
        <f t="shared" si="5"/>
        <v>-9.74025974025974E-3</v>
      </c>
      <c r="Q71" s="129"/>
      <c r="R71" s="10"/>
    </row>
    <row r="72" spans="1:18" ht="30.95" customHeight="1" x14ac:dyDescent="0.25">
      <c r="A72" s="194">
        <v>57</v>
      </c>
      <c r="B72" s="160" t="s">
        <v>157</v>
      </c>
      <c r="C72" s="161">
        <v>273411000695</v>
      </c>
      <c r="D72" s="162" t="s">
        <v>158</v>
      </c>
      <c r="E72" s="33">
        <f t="shared" si="0"/>
        <v>209</v>
      </c>
      <c r="F72" s="34">
        <v>209</v>
      </c>
      <c r="G72" s="35">
        <v>0</v>
      </c>
      <c r="H72" s="33">
        <f t="shared" si="1"/>
        <v>207</v>
      </c>
      <c r="I72" s="34">
        <v>207</v>
      </c>
      <c r="J72" s="34">
        <v>0</v>
      </c>
      <c r="K72" s="94">
        <f t="shared" si="2"/>
        <v>-2</v>
      </c>
      <c r="L72" s="158">
        <f t="shared" si="3"/>
        <v>-9.5693779904306216E-3</v>
      </c>
      <c r="M72" s="94"/>
      <c r="N72" s="99"/>
      <c r="O72" s="104">
        <f t="shared" si="4"/>
        <v>-2</v>
      </c>
      <c r="P72" s="181">
        <f t="shared" si="5"/>
        <v>-9.5693779904306216E-3</v>
      </c>
      <c r="Q72" s="129"/>
      <c r="R72" s="10"/>
    </row>
    <row r="73" spans="1:18" ht="30.95" customHeight="1" x14ac:dyDescent="0.25">
      <c r="A73" s="36">
        <v>58</v>
      </c>
      <c r="B73" s="160" t="s">
        <v>198</v>
      </c>
      <c r="C73" s="161">
        <v>173616000278</v>
      </c>
      <c r="D73" s="162" t="s">
        <v>120</v>
      </c>
      <c r="E73" s="33">
        <f t="shared" si="0"/>
        <v>1039</v>
      </c>
      <c r="F73" s="34">
        <v>982</v>
      </c>
      <c r="G73" s="35">
        <v>57</v>
      </c>
      <c r="H73" s="33">
        <f t="shared" si="1"/>
        <v>1031</v>
      </c>
      <c r="I73" s="34">
        <v>975</v>
      </c>
      <c r="J73" s="34">
        <v>56</v>
      </c>
      <c r="K73" s="94">
        <f t="shared" si="2"/>
        <v>-7</v>
      </c>
      <c r="L73" s="158">
        <f t="shared" si="3"/>
        <v>-7.1283095723014261E-3</v>
      </c>
      <c r="M73" s="94">
        <f>+J73-G73</f>
        <v>-1</v>
      </c>
      <c r="N73" s="158">
        <f>+M73/G73</f>
        <v>-1.7543859649122806E-2</v>
      </c>
      <c r="O73" s="104">
        <f t="shared" si="4"/>
        <v>-8</v>
      </c>
      <c r="P73" s="181">
        <f t="shared" si="5"/>
        <v>-7.6997112608277194E-3</v>
      </c>
      <c r="Q73" s="129"/>
      <c r="R73" s="10"/>
    </row>
    <row r="74" spans="1:18" ht="30.95" customHeight="1" x14ac:dyDescent="0.25">
      <c r="A74" s="194">
        <v>59</v>
      </c>
      <c r="B74" s="160" t="s">
        <v>192</v>
      </c>
      <c r="C74" s="161">
        <v>273585000996</v>
      </c>
      <c r="D74" s="162" t="s">
        <v>197</v>
      </c>
      <c r="E74" s="33">
        <f t="shared" si="0"/>
        <v>452</v>
      </c>
      <c r="F74" s="34">
        <v>452</v>
      </c>
      <c r="G74" s="35">
        <v>0</v>
      </c>
      <c r="H74" s="33">
        <f t="shared" si="1"/>
        <v>449</v>
      </c>
      <c r="I74" s="34">
        <v>449</v>
      </c>
      <c r="J74" s="34">
        <v>0</v>
      </c>
      <c r="K74" s="94">
        <f t="shared" si="2"/>
        <v>-3</v>
      </c>
      <c r="L74" s="158">
        <f t="shared" si="3"/>
        <v>-6.6371681415929203E-3</v>
      </c>
      <c r="M74" s="94"/>
      <c r="N74" s="99"/>
      <c r="O74" s="104">
        <f t="shared" si="4"/>
        <v>-3</v>
      </c>
      <c r="P74" s="181">
        <f t="shared" si="5"/>
        <v>-6.6371681415929203E-3</v>
      </c>
      <c r="Q74" s="129"/>
      <c r="R74" s="10"/>
    </row>
    <row r="75" spans="1:18" ht="30.95" customHeight="1" x14ac:dyDescent="0.25">
      <c r="A75" s="36">
        <v>60</v>
      </c>
      <c r="B75" s="160" t="s">
        <v>20</v>
      </c>
      <c r="C75" s="161">
        <v>273043000787</v>
      </c>
      <c r="D75" s="162" t="s">
        <v>23</v>
      </c>
      <c r="E75" s="33">
        <f t="shared" si="0"/>
        <v>506</v>
      </c>
      <c r="F75" s="34">
        <v>506</v>
      </c>
      <c r="G75" s="35">
        <v>0</v>
      </c>
      <c r="H75" s="33">
        <f t="shared" si="1"/>
        <v>503</v>
      </c>
      <c r="I75" s="34">
        <v>503</v>
      </c>
      <c r="J75" s="34">
        <v>0</v>
      </c>
      <c r="K75" s="94">
        <f t="shared" si="2"/>
        <v>-3</v>
      </c>
      <c r="L75" s="158">
        <f t="shared" si="3"/>
        <v>-5.9288537549407111E-3</v>
      </c>
      <c r="M75" s="94"/>
      <c r="N75" s="99"/>
      <c r="O75" s="104">
        <f t="shared" si="4"/>
        <v>-3</v>
      </c>
      <c r="P75" s="181">
        <f t="shared" si="5"/>
        <v>-5.9288537549407111E-3</v>
      </c>
      <c r="Q75" s="129"/>
      <c r="R75" s="10"/>
    </row>
    <row r="76" spans="1:18" ht="30.95" customHeight="1" x14ac:dyDescent="0.25">
      <c r="A76" s="194">
        <v>61</v>
      </c>
      <c r="B76" s="160" t="s">
        <v>123</v>
      </c>
      <c r="C76" s="161">
        <v>273352000163</v>
      </c>
      <c r="D76" s="162" t="s">
        <v>126</v>
      </c>
      <c r="E76" s="33">
        <f t="shared" si="0"/>
        <v>226</v>
      </c>
      <c r="F76" s="34">
        <v>226</v>
      </c>
      <c r="G76" s="35">
        <v>0</v>
      </c>
      <c r="H76" s="33">
        <f t="shared" si="1"/>
        <v>225</v>
      </c>
      <c r="I76" s="34">
        <v>225</v>
      </c>
      <c r="J76" s="34">
        <v>0</v>
      </c>
      <c r="K76" s="94">
        <f t="shared" si="2"/>
        <v>-1</v>
      </c>
      <c r="L76" s="158">
        <f t="shared" si="3"/>
        <v>-4.4247787610619468E-3</v>
      </c>
      <c r="M76" s="94"/>
      <c r="N76" s="99"/>
      <c r="O76" s="104">
        <f t="shared" si="4"/>
        <v>-1</v>
      </c>
      <c r="P76" s="181">
        <f t="shared" si="5"/>
        <v>-4.4247787610619468E-3</v>
      </c>
      <c r="Q76" s="129"/>
      <c r="R76" s="10"/>
    </row>
    <row r="77" spans="1:18" ht="30.95" customHeight="1" x14ac:dyDescent="0.25">
      <c r="A77" s="36">
        <v>62</v>
      </c>
      <c r="B77" s="160" t="s">
        <v>235</v>
      </c>
      <c r="C77" s="161">
        <v>173770000019</v>
      </c>
      <c r="D77" s="162" t="s">
        <v>236</v>
      </c>
      <c r="E77" s="33">
        <f t="shared" si="0"/>
        <v>571</v>
      </c>
      <c r="F77" s="34">
        <v>571</v>
      </c>
      <c r="G77" s="35">
        <v>0</v>
      </c>
      <c r="H77" s="33">
        <f t="shared" si="1"/>
        <v>569</v>
      </c>
      <c r="I77" s="34">
        <v>569</v>
      </c>
      <c r="J77" s="34">
        <v>0</v>
      </c>
      <c r="K77" s="94">
        <f t="shared" si="2"/>
        <v>-2</v>
      </c>
      <c r="L77" s="158">
        <f t="shared" si="3"/>
        <v>-3.5026269702276708E-3</v>
      </c>
      <c r="M77" s="94"/>
      <c r="N77" s="99"/>
      <c r="O77" s="104">
        <f t="shared" si="4"/>
        <v>-2</v>
      </c>
      <c r="P77" s="181">
        <f t="shared" si="5"/>
        <v>-3.5026269702276708E-3</v>
      </c>
      <c r="Q77" s="129"/>
      <c r="R77" s="10"/>
    </row>
    <row r="78" spans="1:18" ht="30.95" customHeight="1" x14ac:dyDescent="0.25">
      <c r="A78" s="194">
        <v>63</v>
      </c>
      <c r="B78" s="160" t="s">
        <v>226</v>
      </c>
      <c r="C78" s="161">
        <v>273678000040</v>
      </c>
      <c r="D78" s="162" t="s">
        <v>228</v>
      </c>
      <c r="E78" s="33">
        <f t="shared" si="0"/>
        <v>690</v>
      </c>
      <c r="F78" s="34">
        <v>690</v>
      </c>
      <c r="G78" s="35">
        <v>0</v>
      </c>
      <c r="H78" s="33">
        <f t="shared" si="1"/>
        <v>688</v>
      </c>
      <c r="I78" s="34">
        <v>688</v>
      </c>
      <c r="J78" s="34">
        <v>0</v>
      </c>
      <c r="K78" s="94">
        <f t="shared" si="2"/>
        <v>-2</v>
      </c>
      <c r="L78" s="158">
        <f t="shared" si="3"/>
        <v>-2.8985507246376812E-3</v>
      </c>
      <c r="M78" s="94"/>
      <c r="N78" s="99"/>
      <c r="O78" s="104">
        <f t="shared" si="4"/>
        <v>-2</v>
      </c>
      <c r="P78" s="181">
        <f t="shared" si="5"/>
        <v>-2.8985507246376812E-3</v>
      </c>
      <c r="Q78" s="129"/>
      <c r="R78" s="10"/>
    </row>
    <row r="79" spans="1:18" ht="30.95" customHeight="1" x14ac:dyDescent="0.25">
      <c r="A79" s="36">
        <v>64</v>
      </c>
      <c r="B79" s="160" t="s">
        <v>147</v>
      </c>
      <c r="C79" s="161">
        <v>173443000030</v>
      </c>
      <c r="D79" s="162" t="s">
        <v>149</v>
      </c>
      <c r="E79" s="33">
        <f t="shared" si="0"/>
        <v>1334</v>
      </c>
      <c r="F79" s="34">
        <v>1334</v>
      </c>
      <c r="G79" s="35">
        <v>0</v>
      </c>
      <c r="H79" s="33">
        <f t="shared" si="1"/>
        <v>1331</v>
      </c>
      <c r="I79" s="34">
        <v>1331</v>
      </c>
      <c r="J79" s="34">
        <v>0</v>
      </c>
      <c r="K79" s="94">
        <f t="shared" si="2"/>
        <v>-3</v>
      </c>
      <c r="L79" s="158">
        <f t="shared" si="3"/>
        <v>-2.2488755622188904E-3</v>
      </c>
      <c r="M79" s="94"/>
      <c r="N79" s="196"/>
      <c r="O79" s="104">
        <f t="shared" si="4"/>
        <v>-3</v>
      </c>
      <c r="P79" s="181">
        <f t="shared" si="5"/>
        <v>-2.2488755622188904E-3</v>
      </c>
      <c r="Q79" s="129"/>
      <c r="R79" s="10"/>
    </row>
    <row r="80" spans="1:18" ht="30.95" customHeight="1" x14ac:dyDescent="0.25">
      <c r="A80" s="194">
        <v>65</v>
      </c>
      <c r="B80" s="160" t="s">
        <v>29</v>
      </c>
      <c r="C80" s="161">
        <v>273067001482</v>
      </c>
      <c r="D80" s="162" t="s">
        <v>34</v>
      </c>
      <c r="E80" s="33">
        <f t="shared" ref="E80:E143" si="6">+F80+G80</f>
        <v>592</v>
      </c>
      <c r="F80" s="34">
        <v>592</v>
      </c>
      <c r="G80" s="35">
        <v>0</v>
      </c>
      <c r="H80" s="33">
        <f t="shared" ref="H80:H143" si="7">+I80+J80</f>
        <v>591</v>
      </c>
      <c r="I80" s="34">
        <v>591</v>
      </c>
      <c r="J80" s="34">
        <v>0</v>
      </c>
      <c r="K80" s="94">
        <f t="shared" ref="K80:K143" si="8">+I80-F80</f>
        <v>-1</v>
      </c>
      <c r="L80" s="158">
        <f t="shared" ref="L80:L143" si="9">+K80/F80</f>
        <v>-1.6891891891891893E-3</v>
      </c>
      <c r="M80" s="94"/>
      <c r="N80" s="99"/>
      <c r="O80" s="104">
        <f t="shared" ref="O80:O143" si="10">+H80-E80</f>
        <v>-1</v>
      </c>
      <c r="P80" s="182">
        <f t="shared" ref="P80:P143" si="11">+O80/E80</f>
        <v>-1.6891891891891893E-3</v>
      </c>
      <c r="Q80" s="129"/>
      <c r="R80" s="10"/>
    </row>
    <row r="81" spans="1:18" ht="30.95" customHeight="1" x14ac:dyDescent="0.25">
      <c r="A81" s="36">
        <v>66</v>
      </c>
      <c r="B81" s="160" t="s">
        <v>240</v>
      </c>
      <c r="C81" s="161">
        <v>173861000038</v>
      </c>
      <c r="D81" s="162" t="s">
        <v>241</v>
      </c>
      <c r="E81" s="33">
        <f t="shared" si="6"/>
        <v>861</v>
      </c>
      <c r="F81" s="34">
        <v>861</v>
      </c>
      <c r="G81" s="35">
        <v>0</v>
      </c>
      <c r="H81" s="33">
        <f t="shared" si="7"/>
        <v>860</v>
      </c>
      <c r="I81" s="34">
        <v>860</v>
      </c>
      <c r="J81" s="34">
        <v>0</v>
      </c>
      <c r="K81" s="94">
        <f t="shared" si="8"/>
        <v>-1</v>
      </c>
      <c r="L81" s="158">
        <f t="shared" si="9"/>
        <v>-1.1614401858304297E-3</v>
      </c>
      <c r="M81" s="94"/>
      <c r="N81" s="99"/>
      <c r="O81" s="104">
        <f t="shared" si="10"/>
        <v>-1</v>
      </c>
      <c r="P81" s="181">
        <f t="shared" si="11"/>
        <v>-1.1614401858304297E-3</v>
      </c>
      <c r="Q81" s="129"/>
      <c r="R81" s="10"/>
    </row>
    <row r="82" spans="1:18" ht="30.95" customHeight="1" x14ac:dyDescent="0.25">
      <c r="A82" s="194">
        <v>67</v>
      </c>
      <c r="B82" s="165" t="s">
        <v>24</v>
      </c>
      <c r="C82" s="166">
        <v>173055000893</v>
      </c>
      <c r="D82" s="167" t="s">
        <v>27</v>
      </c>
      <c r="E82" s="33">
        <f t="shared" si="6"/>
        <v>538</v>
      </c>
      <c r="F82" s="34">
        <v>538</v>
      </c>
      <c r="G82" s="35">
        <v>0</v>
      </c>
      <c r="H82" s="33">
        <f t="shared" si="7"/>
        <v>538</v>
      </c>
      <c r="I82" s="34">
        <v>538</v>
      </c>
      <c r="J82" s="34">
        <v>0</v>
      </c>
      <c r="K82" s="94">
        <f t="shared" si="8"/>
        <v>0</v>
      </c>
      <c r="L82" s="163">
        <f t="shared" si="9"/>
        <v>0</v>
      </c>
      <c r="M82" s="94"/>
      <c r="N82" s="99"/>
      <c r="O82" s="104">
        <f t="shared" si="10"/>
        <v>0</v>
      </c>
      <c r="P82" s="183">
        <f t="shared" si="11"/>
        <v>0</v>
      </c>
      <c r="Q82" s="129"/>
      <c r="R82" s="10"/>
    </row>
    <row r="83" spans="1:18" ht="30.95" customHeight="1" x14ac:dyDescent="0.25">
      <c r="A83" s="36">
        <v>68</v>
      </c>
      <c r="B83" s="165" t="s">
        <v>106</v>
      </c>
      <c r="C83" s="166">
        <v>273319000841</v>
      </c>
      <c r="D83" s="167" t="s">
        <v>111</v>
      </c>
      <c r="E83" s="33">
        <f t="shared" si="6"/>
        <v>264</v>
      </c>
      <c r="F83" s="34">
        <v>264</v>
      </c>
      <c r="G83" s="35">
        <v>0</v>
      </c>
      <c r="H83" s="33">
        <f t="shared" si="7"/>
        <v>264</v>
      </c>
      <c r="I83" s="34">
        <v>264</v>
      </c>
      <c r="J83" s="34">
        <v>0</v>
      </c>
      <c r="K83" s="94">
        <f t="shared" si="8"/>
        <v>0</v>
      </c>
      <c r="L83" s="163">
        <f t="shared" si="9"/>
        <v>0</v>
      </c>
      <c r="M83" s="94"/>
      <c r="N83" s="99"/>
      <c r="O83" s="104">
        <f t="shared" si="10"/>
        <v>0</v>
      </c>
      <c r="P83" s="183">
        <f t="shared" si="11"/>
        <v>0</v>
      </c>
      <c r="Q83" s="129"/>
      <c r="R83" s="10"/>
    </row>
    <row r="84" spans="1:18" ht="30.95" customHeight="1" x14ac:dyDescent="0.25">
      <c r="A84" s="194">
        <v>69</v>
      </c>
      <c r="B84" s="165" t="s">
        <v>118</v>
      </c>
      <c r="C84" s="166">
        <v>173349000093</v>
      </c>
      <c r="D84" s="167" t="s">
        <v>120</v>
      </c>
      <c r="E84" s="33">
        <f t="shared" si="6"/>
        <v>532</v>
      </c>
      <c r="F84" s="34">
        <v>532</v>
      </c>
      <c r="G84" s="35">
        <v>0</v>
      </c>
      <c r="H84" s="33">
        <f t="shared" si="7"/>
        <v>532</v>
      </c>
      <c r="I84" s="34">
        <v>532</v>
      </c>
      <c r="J84" s="34">
        <v>0</v>
      </c>
      <c r="K84" s="94">
        <f t="shared" si="8"/>
        <v>0</v>
      </c>
      <c r="L84" s="163">
        <f t="shared" si="9"/>
        <v>0</v>
      </c>
      <c r="M84" s="94"/>
      <c r="N84" s="99"/>
      <c r="O84" s="104">
        <f t="shared" si="10"/>
        <v>0</v>
      </c>
      <c r="P84" s="183">
        <f t="shared" si="11"/>
        <v>0</v>
      </c>
      <c r="Q84" s="129"/>
      <c r="R84" s="10"/>
    </row>
    <row r="85" spans="1:18" ht="30.95" customHeight="1" x14ac:dyDescent="0.25">
      <c r="A85" s="36">
        <v>70</v>
      </c>
      <c r="B85" s="165" t="s">
        <v>134</v>
      </c>
      <c r="C85" s="166">
        <v>273411000563</v>
      </c>
      <c r="D85" s="167" t="s">
        <v>142</v>
      </c>
      <c r="E85" s="33">
        <f t="shared" si="6"/>
        <v>202</v>
      </c>
      <c r="F85" s="34">
        <v>202</v>
      </c>
      <c r="G85" s="35">
        <v>0</v>
      </c>
      <c r="H85" s="33">
        <f t="shared" si="7"/>
        <v>202</v>
      </c>
      <c r="I85" s="34">
        <v>202</v>
      </c>
      <c r="J85" s="34">
        <v>0</v>
      </c>
      <c r="K85" s="94">
        <f t="shared" si="8"/>
        <v>0</v>
      </c>
      <c r="L85" s="163">
        <f t="shared" si="9"/>
        <v>0</v>
      </c>
      <c r="M85" s="94"/>
      <c r="N85" s="99"/>
      <c r="O85" s="104">
        <f t="shared" si="10"/>
        <v>0</v>
      </c>
      <c r="P85" s="183">
        <f t="shared" si="11"/>
        <v>0</v>
      </c>
      <c r="Q85" s="129"/>
      <c r="R85" s="10"/>
    </row>
    <row r="86" spans="1:18" ht="30.95" customHeight="1" x14ac:dyDescent="0.25">
      <c r="A86" s="194">
        <v>71</v>
      </c>
      <c r="B86" s="165" t="s">
        <v>198</v>
      </c>
      <c r="C86" s="166">
        <v>273616000094</v>
      </c>
      <c r="D86" s="167" t="s">
        <v>200</v>
      </c>
      <c r="E86" s="33">
        <f t="shared" si="6"/>
        <v>359</v>
      </c>
      <c r="F86" s="34">
        <v>328</v>
      </c>
      <c r="G86" s="35">
        <v>31</v>
      </c>
      <c r="H86" s="33">
        <f t="shared" si="7"/>
        <v>368</v>
      </c>
      <c r="I86" s="34">
        <v>328</v>
      </c>
      <c r="J86" s="34">
        <v>40</v>
      </c>
      <c r="K86" s="94">
        <f t="shared" si="8"/>
        <v>0</v>
      </c>
      <c r="L86" s="163">
        <f t="shared" si="9"/>
        <v>0</v>
      </c>
      <c r="M86" s="94">
        <f>+J86-G86</f>
        <v>9</v>
      </c>
      <c r="N86" s="163">
        <f>+M86/G86</f>
        <v>0.29032258064516131</v>
      </c>
      <c r="O86" s="104">
        <f t="shared" si="10"/>
        <v>9</v>
      </c>
      <c r="P86" s="183">
        <f t="shared" si="11"/>
        <v>2.5069637883008356E-2</v>
      </c>
      <c r="Q86" s="129"/>
      <c r="R86" s="10"/>
    </row>
    <row r="87" spans="1:18" ht="30.95" customHeight="1" x14ac:dyDescent="0.25">
      <c r="A87" s="36">
        <v>72</v>
      </c>
      <c r="B87" s="165" t="s">
        <v>181</v>
      </c>
      <c r="C87" s="166">
        <v>173555000016</v>
      </c>
      <c r="D87" s="167" t="s">
        <v>182</v>
      </c>
      <c r="E87" s="33">
        <f t="shared" si="6"/>
        <v>762</v>
      </c>
      <c r="F87" s="34">
        <v>762</v>
      </c>
      <c r="G87" s="35">
        <v>0</v>
      </c>
      <c r="H87" s="33">
        <f t="shared" si="7"/>
        <v>763</v>
      </c>
      <c r="I87" s="34">
        <v>763</v>
      </c>
      <c r="J87" s="34">
        <v>0</v>
      </c>
      <c r="K87" s="94">
        <f t="shared" si="8"/>
        <v>1</v>
      </c>
      <c r="L87" s="163">
        <f t="shared" si="9"/>
        <v>1.3123359580052493E-3</v>
      </c>
      <c r="M87" s="94"/>
      <c r="N87" s="99"/>
      <c r="O87" s="104">
        <f t="shared" si="10"/>
        <v>1</v>
      </c>
      <c r="P87" s="183">
        <f t="shared" si="11"/>
        <v>1.3123359580052493E-3</v>
      </c>
      <c r="Q87" s="129"/>
      <c r="R87" s="10"/>
    </row>
    <row r="88" spans="1:18" ht="30.95" customHeight="1" x14ac:dyDescent="0.25">
      <c r="A88" s="194">
        <v>73</v>
      </c>
      <c r="B88" s="165" t="s">
        <v>205</v>
      </c>
      <c r="C88" s="166">
        <v>273622000683</v>
      </c>
      <c r="D88" s="167" t="s">
        <v>207</v>
      </c>
      <c r="E88" s="33">
        <f t="shared" si="6"/>
        <v>727</v>
      </c>
      <c r="F88" s="34">
        <v>699</v>
      </c>
      <c r="G88" s="35">
        <v>28</v>
      </c>
      <c r="H88" s="33">
        <f t="shared" si="7"/>
        <v>700</v>
      </c>
      <c r="I88" s="34">
        <v>700</v>
      </c>
      <c r="J88" s="34">
        <v>0</v>
      </c>
      <c r="K88" s="94">
        <f t="shared" si="8"/>
        <v>1</v>
      </c>
      <c r="L88" s="163">
        <f t="shared" si="9"/>
        <v>1.4306151645207439E-3</v>
      </c>
      <c r="M88" s="94">
        <f>+J88-G88</f>
        <v>-28</v>
      </c>
      <c r="N88" s="150">
        <f>+M88/G88</f>
        <v>-1</v>
      </c>
      <c r="O88" s="104">
        <f t="shared" si="10"/>
        <v>-27</v>
      </c>
      <c r="P88" s="46">
        <f t="shared" si="11"/>
        <v>-3.7138927097661624E-2</v>
      </c>
      <c r="Q88" s="129"/>
      <c r="R88" s="10"/>
    </row>
    <row r="89" spans="1:18" ht="30.95" customHeight="1" x14ac:dyDescent="0.25">
      <c r="A89" s="36">
        <v>74</v>
      </c>
      <c r="B89" s="165" t="s">
        <v>58</v>
      </c>
      <c r="C89" s="166">
        <v>273217000455</v>
      </c>
      <c r="D89" s="167" t="s">
        <v>64</v>
      </c>
      <c r="E89" s="33">
        <f t="shared" si="6"/>
        <v>590</v>
      </c>
      <c r="F89" s="34">
        <v>590</v>
      </c>
      <c r="G89" s="35">
        <v>0</v>
      </c>
      <c r="H89" s="33">
        <f t="shared" si="7"/>
        <v>591</v>
      </c>
      <c r="I89" s="34">
        <v>591</v>
      </c>
      <c r="J89" s="34">
        <v>0</v>
      </c>
      <c r="K89" s="94">
        <f t="shared" si="8"/>
        <v>1</v>
      </c>
      <c r="L89" s="163">
        <f t="shared" si="9"/>
        <v>1.6949152542372881E-3</v>
      </c>
      <c r="M89" s="94"/>
      <c r="N89" s="99"/>
      <c r="O89" s="104">
        <f t="shared" si="10"/>
        <v>1</v>
      </c>
      <c r="P89" s="183">
        <f t="shared" si="11"/>
        <v>1.6949152542372881E-3</v>
      </c>
      <c r="Q89" s="129"/>
      <c r="R89" s="10"/>
    </row>
    <row r="90" spans="1:18" ht="30.95" customHeight="1" x14ac:dyDescent="0.25">
      <c r="A90" s="194">
        <v>75</v>
      </c>
      <c r="B90" s="165" t="s">
        <v>106</v>
      </c>
      <c r="C90" s="166">
        <v>173319000072</v>
      </c>
      <c r="D90" s="167" t="s">
        <v>107</v>
      </c>
      <c r="E90" s="33">
        <f t="shared" si="6"/>
        <v>1861</v>
      </c>
      <c r="F90" s="34">
        <v>1861</v>
      </c>
      <c r="G90" s="35">
        <v>0</v>
      </c>
      <c r="H90" s="33">
        <f t="shared" si="7"/>
        <v>1866</v>
      </c>
      <c r="I90" s="34">
        <v>1866</v>
      </c>
      <c r="J90" s="34">
        <v>0</v>
      </c>
      <c r="K90" s="94">
        <f t="shared" si="8"/>
        <v>5</v>
      </c>
      <c r="L90" s="163">
        <f t="shared" si="9"/>
        <v>2.6867275658248252E-3</v>
      </c>
      <c r="M90" s="94"/>
      <c r="N90" s="99"/>
      <c r="O90" s="104">
        <f t="shared" si="10"/>
        <v>5</v>
      </c>
      <c r="P90" s="183">
        <f t="shared" si="11"/>
        <v>2.6867275658248252E-3</v>
      </c>
      <c r="Q90" s="129"/>
      <c r="R90" s="10"/>
    </row>
    <row r="91" spans="1:18" ht="30.95" customHeight="1" x14ac:dyDescent="0.25">
      <c r="A91" s="36">
        <v>76</v>
      </c>
      <c r="B91" s="165" t="s">
        <v>166</v>
      </c>
      <c r="C91" s="166">
        <v>273504000415</v>
      </c>
      <c r="D91" s="167" t="s">
        <v>170</v>
      </c>
      <c r="E91" s="33">
        <f t="shared" si="6"/>
        <v>340</v>
      </c>
      <c r="F91" s="34">
        <v>340</v>
      </c>
      <c r="G91" s="35">
        <v>0</v>
      </c>
      <c r="H91" s="33">
        <f t="shared" si="7"/>
        <v>341</v>
      </c>
      <c r="I91" s="34">
        <v>341</v>
      </c>
      <c r="J91" s="34">
        <v>0</v>
      </c>
      <c r="K91" s="94">
        <f t="shared" si="8"/>
        <v>1</v>
      </c>
      <c r="L91" s="163">
        <f t="shared" si="9"/>
        <v>2.9411764705882353E-3</v>
      </c>
      <c r="M91" s="94"/>
      <c r="N91" s="99"/>
      <c r="O91" s="104">
        <f t="shared" si="10"/>
        <v>1</v>
      </c>
      <c r="P91" s="183">
        <f t="shared" si="11"/>
        <v>2.9411764705882353E-3</v>
      </c>
      <c r="Q91" s="129"/>
      <c r="R91" s="10"/>
    </row>
    <row r="92" spans="1:18" ht="30.95" customHeight="1" x14ac:dyDescent="0.25">
      <c r="A92" s="194">
        <v>77</v>
      </c>
      <c r="B92" s="165" t="s">
        <v>58</v>
      </c>
      <c r="C92" s="166">
        <v>273217000234</v>
      </c>
      <c r="D92" s="167" t="s">
        <v>61</v>
      </c>
      <c r="E92" s="33">
        <f t="shared" si="6"/>
        <v>279</v>
      </c>
      <c r="F92" s="34">
        <v>279</v>
      </c>
      <c r="G92" s="35">
        <v>0</v>
      </c>
      <c r="H92" s="33">
        <f t="shared" si="7"/>
        <v>280</v>
      </c>
      <c r="I92" s="34">
        <v>280</v>
      </c>
      <c r="J92" s="34">
        <v>0</v>
      </c>
      <c r="K92" s="94">
        <f t="shared" si="8"/>
        <v>1</v>
      </c>
      <c r="L92" s="163">
        <f t="shared" si="9"/>
        <v>3.5842293906810036E-3</v>
      </c>
      <c r="M92" s="94"/>
      <c r="N92" s="99"/>
      <c r="O92" s="104">
        <f t="shared" si="10"/>
        <v>1</v>
      </c>
      <c r="P92" s="183">
        <f t="shared" si="11"/>
        <v>3.5842293906810036E-3</v>
      </c>
      <c r="Q92" s="129"/>
      <c r="R92" s="10"/>
    </row>
    <row r="93" spans="1:18" ht="30.95" customHeight="1" x14ac:dyDescent="0.25">
      <c r="A93" s="36">
        <v>78</v>
      </c>
      <c r="B93" s="165" t="s">
        <v>147</v>
      </c>
      <c r="C93" s="166">
        <v>173443000315</v>
      </c>
      <c r="D93" s="167" t="s">
        <v>151</v>
      </c>
      <c r="E93" s="33">
        <f t="shared" si="6"/>
        <v>1472</v>
      </c>
      <c r="F93" s="34">
        <v>1472</v>
      </c>
      <c r="G93" s="35">
        <v>0</v>
      </c>
      <c r="H93" s="33">
        <f t="shared" si="7"/>
        <v>1478</v>
      </c>
      <c r="I93" s="34">
        <v>1478</v>
      </c>
      <c r="J93" s="34">
        <v>0</v>
      </c>
      <c r="K93" s="94">
        <f t="shared" si="8"/>
        <v>6</v>
      </c>
      <c r="L93" s="163">
        <f t="shared" si="9"/>
        <v>4.076086956521739E-3</v>
      </c>
      <c r="M93" s="94"/>
      <c r="N93" s="99"/>
      <c r="O93" s="104">
        <f t="shared" si="10"/>
        <v>6</v>
      </c>
      <c r="P93" s="184">
        <f t="shared" si="11"/>
        <v>4.076086956521739E-3</v>
      </c>
      <c r="Q93" s="129"/>
      <c r="R93" s="10"/>
    </row>
    <row r="94" spans="1:18" ht="30.95" customHeight="1" x14ac:dyDescent="0.25">
      <c r="A94" s="194">
        <v>79</v>
      </c>
      <c r="B94" s="165" t="s">
        <v>175</v>
      </c>
      <c r="C94" s="166">
        <v>273270000408</v>
      </c>
      <c r="D94" s="167" t="s">
        <v>177</v>
      </c>
      <c r="E94" s="33">
        <f t="shared" si="6"/>
        <v>1434</v>
      </c>
      <c r="F94" s="34">
        <v>1357</v>
      </c>
      <c r="G94" s="35">
        <v>77</v>
      </c>
      <c r="H94" s="33">
        <f t="shared" si="7"/>
        <v>1478</v>
      </c>
      <c r="I94" s="34">
        <v>1363</v>
      </c>
      <c r="J94" s="34">
        <v>115</v>
      </c>
      <c r="K94" s="94">
        <f t="shared" si="8"/>
        <v>6</v>
      </c>
      <c r="L94" s="163">
        <f t="shared" si="9"/>
        <v>4.4215180545320561E-3</v>
      </c>
      <c r="M94" s="94">
        <f>+J94-G94</f>
        <v>38</v>
      </c>
      <c r="N94" s="163">
        <f>+M94/G94</f>
        <v>0.4935064935064935</v>
      </c>
      <c r="O94" s="104">
        <f t="shared" si="10"/>
        <v>44</v>
      </c>
      <c r="P94" s="184">
        <f t="shared" si="11"/>
        <v>3.0683403068340307E-2</v>
      </c>
      <c r="Q94" s="129"/>
      <c r="R94" s="10"/>
    </row>
    <row r="95" spans="1:18" ht="30.95" customHeight="1" x14ac:dyDescent="0.25">
      <c r="A95" s="36">
        <v>80</v>
      </c>
      <c r="B95" s="165" t="s">
        <v>98</v>
      </c>
      <c r="C95" s="166">
        <v>173283000011</v>
      </c>
      <c r="D95" s="167" t="s">
        <v>99</v>
      </c>
      <c r="E95" s="33">
        <f t="shared" si="6"/>
        <v>1109</v>
      </c>
      <c r="F95" s="34">
        <v>1109</v>
      </c>
      <c r="G95" s="35">
        <v>0</v>
      </c>
      <c r="H95" s="33">
        <f t="shared" si="7"/>
        <v>1116</v>
      </c>
      <c r="I95" s="34">
        <v>1116</v>
      </c>
      <c r="J95" s="34">
        <v>0</v>
      </c>
      <c r="K95" s="94">
        <f t="shared" si="8"/>
        <v>7</v>
      </c>
      <c r="L95" s="163">
        <f t="shared" si="9"/>
        <v>6.3119927862939585E-3</v>
      </c>
      <c r="M95" s="94"/>
      <c r="N95" s="99"/>
      <c r="O95" s="104">
        <f t="shared" si="10"/>
        <v>7</v>
      </c>
      <c r="P95" s="183">
        <f t="shared" si="11"/>
        <v>6.3119927862939585E-3</v>
      </c>
      <c r="Q95" s="129"/>
      <c r="R95" s="10"/>
    </row>
    <row r="96" spans="1:18" ht="30.95" customHeight="1" x14ac:dyDescent="0.25">
      <c r="A96" s="194">
        <v>81</v>
      </c>
      <c r="B96" s="165" t="s">
        <v>79</v>
      </c>
      <c r="C96" s="166">
        <v>173268000200</v>
      </c>
      <c r="D96" s="167" t="s">
        <v>81</v>
      </c>
      <c r="E96" s="33">
        <f t="shared" si="6"/>
        <v>2122</v>
      </c>
      <c r="F96" s="34">
        <v>2122</v>
      </c>
      <c r="G96" s="35">
        <v>0</v>
      </c>
      <c r="H96" s="33">
        <f t="shared" si="7"/>
        <v>2138</v>
      </c>
      <c r="I96" s="34">
        <v>2138</v>
      </c>
      <c r="J96" s="34">
        <v>0</v>
      </c>
      <c r="K96" s="94">
        <f t="shared" si="8"/>
        <v>16</v>
      </c>
      <c r="L96" s="163">
        <f t="shared" si="9"/>
        <v>7.540056550424128E-3</v>
      </c>
      <c r="M96" s="94"/>
      <c r="N96" s="99"/>
      <c r="O96" s="104">
        <f t="shared" si="10"/>
        <v>16</v>
      </c>
      <c r="P96" s="184">
        <f t="shared" si="11"/>
        <v>7.540056550424128E-3</v>
      </c>
      <c r="Q96" s="129"/>
      <c r="R96" s="10"/>
    </row>
    <row r="97" spans="1:18" ht="30.95" customHeight="1" x14ac:dyDescent="0.25">
      <c r="A97" s="36">
        <v>82</v>
      </c>
      <c r="B97" s="165" t="s">
        <v>79</v>
      </c>
      <c r="C97" s="166">
        <v>273268001120</v>
      </c>
      <c r="D97" s="167" t="s">
        <v>88</v>
      </c>
      <c r="E97" s="33">
        <f t="shared" si="6"/>
        <v>1247</v>
      </c>
      <c r="F97" s="34">
        <v>1247</v>
      </c>
      <c r="G97" s="35">
        <v>0</v>
      </c>
      <c r="H97" s="33">
        <f t="shared" si="7"/>
        <v>1258</v>
      </c>
      <c r="I97" s="34">
        <v>1258</v>
      </c>
      <c r="J97" s="34">
        <v>0</v>
      </c>
      <c r="K97" s="94">
        <f t="shared" si="8"/>
        <v>11</v>
      </c>
      <c r="L97" s="163">
        <f t="shared" si="9"/>
        <v>8.8211708099438652E-3</v>
      </c>
      <c r="M97" s="94"/>
      <c r="N97" s="99"/>
      <c r="O97" s="104">
        <f t="shared" si="10"/>
        <v>11</v>
      </c>
      <c r="P97" s="183">
        <f t="shared" si="11"/>
        <v>8.8211708099438652E-3</v>
      </c>
      <c r="Q97" s="129"/>
      <c r="R97" s="10"/>
    </row>
    <row r="98" spans="1:18" ht="30.95" customHeight="1" x14ac:dyDescent="0.25">
      <c r="A98" s="194">
        <v>83</v>
      </c>
      <c r="B98" s="165" t="s">
        <v>89</v>
      </c>
      <c r="C98" s="166">
        <v>273270000661</v>
      </c>
      <c r="D98" s="167" t="s">
        <v>91</v>
      </c>
      <c r="E98" s="33">
        <f t="shared" si="6"/>
        <v>1022</v>
      </c>
      <c r="F98" s="34">
        <v>1022</v>
      </c>
      <c r="G98" s="35">
        <v>0</v>
      </c>
      <c r="H98" s="33">
        <f t="shared" si="7"/>
        <v>1032</v>
      </c>
      <c r="I98" s="34">
        <v>1032</v>
      </c>
      <c r="J98" s="34">
        <v>0</v>
      </c>
      <c r="K98" s="94">
        <f t="shared" si="8"/>
        <v>10</v>
      </c>
      <c r="L98" s="163">
        <f t="shared" si="9"/>
        <v>9.7847358121330719E-3</v>
      </c>
      <c r="M98" s="94"/>
      <c r="N98" s="99"/>
      <c r="O98" s="104">
        <f t="shared" si="10"/>
        <v>10</v>
      </c>
      <c r="P98" s="184">
        <f t="shared" si="11"/>
        <v>9.7847358121330719E-3</v>
      </c>
      <c r="Q98" s="129"/>
      <c r="R98" s="10"/>
    </row>
    <row r="99" spans="1:18" ht="30.95" customHeight="1" x14ac:dyDescent="0.25">
      <c r="A99" s="36">
        <v>84</v>
      </c>
      <c r="B99" s="165" t="s">
        <v>245</v>
      </c>
      <c r="C99" s="166">
        <v>173870000521</v>
      </c>
      <c r="D99" s="167" t="s">
        <v>161</v>
      </c>
      <c r="E99" s="33">
        <f t="shared" si="6"/>
        <v>692</v>
      </c>
      <c r="F99" s="34">
        <v>692</v>
      </c>
      <c r="G99" s="35">
        <v>0</v>
      </c>
      <c r="H99" s="33">
        <f t="shared" si="7"/>
        <v>699</v>
      </c>
      <c r="I99" s="34">
        <v>699</v>
      </c>
      <c r="J99" s="34">
        <v>0</v>
      </c>
      <c r="K99" s="94">
        <f t="shared" si="8"/>
        <v>7</v>
      </c>
      <c r="L99" s="163">
        <f t="shared" si="9"/>
        <v>1.0115606936416185E-2</v>
      </c>
      <c r="M99" s="94"/>
      <c r="N99" s="99"/>
      <c r="O99" s="104">
        <f t="shared" si="10"/>
        <v>7</v>
      </c>
      <c r="P99" s="183">
        <f t="shared" si="11"/>
        <v>1.0115606936416185E-2</v>
      </c>
      <c r="Q99" s="129"/>
      <c r="R99" s="10"/>
    </row>
    <row r="100" spans="1:18" ht="30.95" customHeight="1" x14ac:dyDescent="0.25">
      <c r="A100" s="194">
        <v>85</v>
      </c>
      <c r="B100" s="165" t="s">
        <v>192</v>
      </c>
      <c r="C100" s="166">
        <v>273585000082</v>
      </c>
      <c r="D100" s="167" t="s">
        <v>194</v>
      </c>
      <c r="E100" s="33">
        <f t="shared" si="6"/>
        <v>572</v>
      </c>
      <c r="F100" s="34">
        <v>572</v>
      </c>
      <c r="G100" s="35">
        <v>0</v>
      </c>
      <c r="H100" s="33">
        <f t="shared" si="7"/>
        <v>578</v>
      </c>
      <c r="I100" s="34">
        <v>578</v>
      </c>
      <c r="J100" s="34">
        <v>0</v>
      </c>
      <c r="K100" s="94">
        <f t="shared" si="8"/>
        <v>6</v>
      </c>
      <c r="L100" s="163">
        <f t="shared" si="9"/>
        <v>1.048951048951049E-2</v>
      </c>
      <c r="M100" s="94"/>
      <c r="N100" s="99"/>
      <c r="O100" s="104">
        <f t="shared" si="10"/>
        <v>6</v>
      </c>
      <c r="P100" s="184">
        <f t="shared" si="11"/>
        <v>1.048951048951049E-2</v>
      </c>
      <c r="Q100" s="129"/>
      <c r="R100" s="10"/>
    </row>
    <row r="101" spans="1:18" ht="30.95" customHeight="1" x14ac:dyDescent="0.25">
      <c r="A101" s="36">
        <v>86</v>
      </c>
      <c r="B101" s="165" t="s">
        <v>208</v>
      </c>
      <c r="C101" s="166">
        <v>273624000524</v>
      </c>
      <c r="D101" s="167" t="s">
        <v>212</v>
      </c>
      <c r="E101" s="33">
        <f t="shared" si="6"/>
        <v>469</v>
      </c>
      <c r="F101" s="34">
        <v>469</v>
      </c>
      <c r="G101" s="35">
        <v>0</v>
      </c>
      <c r="H101" s="33">
        <f t="shared" si="7"/>
        <v>474</v>
      </c>
      <c r="I101" s="34">
        <v>474</v>
      </c>
      <c r="J101" s="34">
        <v>0</v>
      </c>
      <c r="K101" s="94">
        <f t="shared" si="8"/>
        <v>5</v>
      </c>
      <c r="L101" s="163">
        <f t="shared" si="9"/>
        <v>1.0660980810234541E-2</v>
      </c>
      <c r="M101" s="94"/>
      <c r="N101" s="196"/>
      <c r="O101" s="104">
        <f t="shared" si="10"/>
        <v>5</v>
      </c>
      <c r="P101" s="183">
        <f t="shared" si="11"/>
        <v>1.0660980810234541E-2</v>
      </c>
      <c r="Q101" s="129"/>
      <c r="R101" s="10"/>
    </row>
    <row r="102" spans="1:18" ht="30.95" customHeight="1" x14ac:dyDescent="0.25">
      <c r="A102" s="194">
        <v>87</v>
      </c>
      <c r="B102" s="165" t="s">
        <v>208</v>
      </c>
      <c r="C102" s="166">
        <v>273624000389</v>
      </c>
      <c r="D102" s="167" t="s">
        <v>211</v>
      </c>
      <c r="E102" s="33">
        <f t="shared" si="6"/>
        <v>465</v>
      </c>
      <c r="F102" s="34">
        <v>465</v>
      </c>
      <c r="G102" s="35">
        <v>0</v>
      </c>
      <c r="H102" s="33">
        <f t="shared" si="7"/>
        <v>470</v>
      </c>
      <c r="I102" s="34">
        <v>470</v>
      </c>
      <c r="J102" s="34">
        <v>0</v>
      </c>
      <c r="K102" s="94">
        <f t="shared" si="8"/>
        <v>5</v>
      </c>
      <c r="L102" s="163">
        <f t="shared" si="9"/>
        <v>1.0752688172043012E-2</v>
      </c>
      <c r="M102" s="94"/>
      <c r="N102" s="99"/>
      <c r="O102" s="104">
        <f t="shared" si="10"/>
        <v>5</v>
      </c>
      <c r="P102" s="183">
        <f t="shared" si="11"/>
        <v>1.0752688172043012E-2</v>
      </c>
      <c r="Q102" s="129"/>
      <c r="R102" s="10"/>
    </row>
    <row r="103" spans="1:18" ht="30.95" customHeight="1" x14ac:dyDescent="0.25">
      <c r="A103" s="36">
        <v>88</v>
      </c>
      <c r="B103" s="165" t="s">
        <v>58</v>
      </c>
      <c r="C103" s="166">
        <v>173217000035</v>
      </c>
      <c r="D103" s="167" t="s">
        <v>59</v>
      </c>
      <c r="E103" s="33">
        <f t="shared" si="6"/>
        <v>1317</v>
      </c>
      <c r="F103" s="34">
        <v>1317</v>
      </c>
      <c r="G103" s="35">
        <v>0</v>
      </c>
      <c r="H103" s="33">
        <f t="shared" si="7"/>
        <v>1332</v>
      </c>
      <c r="I103" s="34">
        <v>1332</v>
      </c>
      <c r="J103" s="34">
        <v>0</v>
      </c>
      <c r="K103" s="94">
        <f t="shared" si="8"/>
        <v>15</v>
      </c>
      <c r="L103" s="163">
        <f t="shared" si="9"/>
        <v>1.1389521640091117E-2</v>
      </c>
      <c r="M103" s="94"/>
      <c r="N103" s="99"/>
      <c r="O103" s="104">
        <f t="shared" si="10"/>
        <v>15</v>
      </c>
      <c r="P103" s="183">
        <f t="shared" si="11"/>
        <v>1.1389521640091117E-2</v>
      </c>
      <c r="Q103" s="129"/>
      <c r="R103" s="10"/>
    </row>
    <row r="104" spans="1:18" ht="30.95" customHeight="1" x14ac:dyDescent="0.25">
      <c r="A104" s="194">
        <v>89</v>
      </c>
      <c r="B104" s="165" t="s">
        <v>245</v>
      </c>
      <c r="C104" s="166">
        <v>273870000193</v>
      </c>
      <c r="D104" s="167" t="s">
        <v>247</v>
      </c>
      <c r="E104" s="33">
        <f t="shared" si="6"/>
        <v>245</v>
      </c>
      <c r="F104" s="34">
        <v>245</v>
      </c>
      <c r="G104" s="35">
        <v>0</v>
      </c>
      <c r="H104" s="33">
        <f t="shared" si="7"/>
        <v>248</v>
      </c>
      <c r="I104" s="34">
        <v>248</v>
      </c>
      <c r="J104" s="34">
        <v>0</v>
      </c>
      <c r="K104" s="94">
        <f t="shared" si="8"/>
        <v>3</v>
      </c>
      <c r="L104" s="163">
        <f t="shared" si="9"/>
        <v>1.2244897959183673E-2</v>
      </c>
      <c r="M104" s="94"/>
      <c r="N104" s="99"/>
      <c r="O104" s="104">
        <f t="shared" si="10"/>
        <v>3</v>
      </c>
      <c r="P104" s="183">
        <f t="shared" si="11"/>
        <v>1.2244897959183673E-2</v>
      </c>
      <c r="Q104" s="129"/>
      <c r="R104" s="10"/>
    </row>
    <row r="105" spans="1:18" ht="30.95" customHeight="1" x14ac:dyDescent="0.25">
      <c r="A105" s="36">
        <v>90</v>
      </c>
      <c r="B105" s="165" t="s">
        <v>20</v>
      </c>
      <c r="C105" s="166">
        <v>273043000027</v>
      </c>
      <c r="D105" s="167" t="s">
        <v>22</v>
      </c>
      <c r="E105" s="33">
        <f t="shared" si="6"/>
        <v>487</v>
      </c>
      <c r="F105" s="34">
        <v>487</v>
      </c>
      <c r="G105" s="35">
        <v>0</v>
      </c>
      <c r="H105" s="33">
        <f t="shared" si="7"/>
        <v>493</v>
      </c>
      <c r="I105" s="34">
        <v>493</v>
      </c>
      <c r="J105" s="34">
        <v>0</v>
      </c>
      <c r="K105" s="94">
        <f t="shared" si="8"/>
        <v>6</v>
      </c>
      <c r="L105" s="163">
        <f t="shared" si="9"/>
        <v>1.2320328542094456E-2</v>
      </c>
      <c r="M105" s="94"/>
      <c r="N105" s="99"/>
      <c r="O105" s="104">
        <f t="shared" si="10"/>
        <v>6</v>
      </c>
      <c r="P105" s="184">
        <f t="shared" si="11"/>
        <v>1.2320328542094456E-2</v>
      </c>
      <c r="Q105" s="129"/>
      <c r="R105" s="10"/>
    </row>
    <row r="106" spans="1:18" ht="30.95" customHeight="1" x14ac:dyDescent="0.25">
      <c r="A106" s="194">
        <v>91</v>
      </c>
      <c r="B106" s="165" t="s">
        <v>98</v>
      </c>
      <c r="C106" s="166">
        <v>273283000245</v>
      </c>
      <c r="D106" s="167" t="s">
        <v>102</v>
      </c>
      <c r="E106" s="33">
        <f t="shared" si="6"/>
        <v>486</v>
      </c>
      <c r="F106" s="34">
        <v>486</v>
      </c>
      <c r="G106" s="35">
        <v>0</v>
      </c>
      <c r="H106" s="33">
        <f t="shared" si="7"/>
        <v>492</v>
      </c>
      <c r="I106" s="34">
        <v>492</v>
      </c>
      <c r="J106" s="34">
        <v>0</v>
      </c>
      <c r="K106" s="94">
        <f t="shared" si="8"/>
        <v>6</v>
      </c>
      <c r="L106" s="163">
        <f t="shared" si="9"/>
        <v>1.2345679012345678E-2</v>
      </c>
      <c r="M106" s="94"/>
      <c r="N106" s="99"/>
      <c r="O106" s="104">
        <f t="shared" si="10"/>
        <v>6</v>
      </c>
      <c r="P106" s="183">
        <f t="shared" si="11"/>
        <v>1.2345679012345678E-2</v>
      </c>
      <c r="Q106" s="129"/>
      <c r="R106" s="10"/>
    </row>
    <row r="107" spans="1:18" ht="30.95" customHeight="1" x14ac:dyDescent="0.25">
      <c r="A107" s="36">
        <v>92</v>
      </c>
      <c r="B107" s="165" t="s">
        <v>98</v>
      </c>
      <c r="C107" s="166">
        <v>173283000020</v>
      </c>
      <c r="D107" s="167" t="s">
        <v>100</v>
      </c>
      <c r="E107" s="33">
        <f t="shared" si="6"/>
        <v>1130</v>
      </c>
      <c r="F107" s="34">
        <v>1130</v>
      </c>
      <c r="G107" s="35">
        <v>0</v>
      </c>
      <c r="H107" s="33">
        <f t="shared" si="7"/>
        <v>1144</v>
      </c>
      <c r="I107" s="34">
        <v>1144</v>
      </c>
      <c r="J107" s="34">
        <v>0</v>
      </c>
      <c r="K107" s="94">
        <f t="shared" si="8"/>
        <v>14</v>
      </c>
      <c r="L107" s="163">
        <f t="shared" si="9"/>
        <v>1.2389380530973451E-2</v>
      </c>
      <c r="M107" s="94"/>
      <c r="N107" s="99"/>
      <c r="O107" s="104">
        <f t="shared" si="10"/>
        <v>14</v>
      </c>
      <c r="P107" s="183">
        <f t="shared" si="11"/>
        <v>1.2389380530973451E-2</v>
      </c>
      <c r="Q107" s="129"/>
      <c r="R107" s="10"/>
    </row>
    <row r="108" spans="1:18" ht="30.95" customHeight="1" x14ac:dyDescent="0.25">
      <c r="A108" s="194">
        <v>93</v>
      </c>
      <c r="B108" s="165" t="s">
        <v>237</v>
      </c>
      <c r="C108" s="166">
        <v>273854000329</v>
      </c>
      <c r="D108" s="167" t="s">
        <v>239</v>
      </c>
      <c r="E108" s="33">
        <f t="shared" si="6"/>
        <v>305</v>
      </c>
      <c r="F108" s="34">
        <v>305</v>
      </c>
      <c r="G108" s="35">
        <v>0</v>
      </c>
      <c r="H108" s="33">
        <f t="shared" si="7"/>
        <v>309</v>
      </c>
      <c r="I108" s="34">
        <v>309</v>
      </c>
      <c r="J108" s="34">
        <v>0</v>
      </c>
      <c r="K108" s="94">
        <f t="shared" si="8"/>
        <v>4</v>
      </c>
      <c r="L108" s="163">
        <f t="shared" si="9"/>
        <v>1.3114754098360656E-2</v>
      </c>
      <c r="M108" s="94"/>
      <c r="N108" s="99"/>
      <c r="O108" s="104">
        <f t="shared" si="10"/>
        <v>4</v>
      </c>
      <c r="P108" s="183">
        <f t="shared" si="11"/>
        <v>1.3114754098360656E-2</v>
      </c>
      <c r="Q108" s="129"/>
      <c r="R108" s="10"/>
    </row>
    <row r="109" spans="1:18" ht="30.95" customHeight="1" x14ac:dyDescent="0.25">
      <c r="A109" s="36">
        <v>94</v>
      </c>
      <c r="B109" s="165" t="s">
        <v>24</v>
      </c>
      <c r="C109" s="166">
        <v>173055000044</v>
      </c>
      <c r="D109" s="167" t="s">
        <v>25</v>
      </c>
      <c r="E109" s="33">
        <f t="shared" si="6"/>
        <v>649</v>
      </c>
      <c r="F109" s="34">
        <v>649</v>
      </c>
      <c r="G109" s="35">
        <v>0</v>
      </c>
      <c r="H109" s="33">
        <f t="shared" si="7"/>
        <v>658</v>
      </c>
      <c r="I109" s="34">
        <v>658</v>
      </c>
      <c r="J109" s="34">
        <v>0</v>
      </c>
      <c r="K109" s="94">
        <f t="shared" si="8"/>
        <v>9</v>
      </c>
      <c r="L109" s="163">
        <f t="shared" si="9"/>
        <v>1.386748844375963E-2</v>
      </c>
      <c r="M109" s="94"/>
      <c r="N109" s="99"/>
      <c r="O109" s="104">
        <f t="shared" si="10"/>
        <v>9</v>
      </c>
      <c r="P109" s="183">
        <f t="shared" si="11"/>
        <v>1.386748844375963E-2</v>
      </c>
      <c r="Q109" s="129"/>
      <c r="R109" s="10"/>
    </row>
    <row r="110" spans="1:18" ht="30.95" customHeight="1" x14ac:dyDescent="0.25">
      <c r="A110" s="194">
        <v>95</v>
      </c>
      <c r="B110" s="165" t="s">
        <v>106</v>
      </c>
      <c r="C110" s="166">
        <v>273319000379</v>
      </c>
      <c r="D110" s="167" t="s">
        <v>110</v>
      </c>
      <c r="E110" s="33">
        <f t="shared" si="6"/>
        <v>203</v>
      </c>
      <c r="F110" s="34">
        <v>203</v>
      </c>
      <c r="G110" s="35">
        <v>0</v>
      </c>
      <c r="H110" s="33">
        <f t="shared" si="7"/>
        <v>206</v>
      </c>
      <c r="I110" s="34">
        <v>206</v>
      </c>
      <c r="J110" s="34">
        <v>0</v>
      </c>
      <c r="K110" s="94">
        <f t="shared" si="8"/>
        <v>3</v>
      </c>
      <c r="L110" s="163">
        <f t="shared" si="9"/>
        <v>1.4778325123152709E-2</v>
      </c>
      <c r="M110" s="94"/>
      <c r="N110" s="196"/>
      <c r="O110" s="104">
        <f t="shared" si="10"/>
        <v>3</v>
      </c>
      <c r="P110" s="183">
        <f t="shared" si="11"/>
        <v>1.4778325123152709E-2</v>
      </c>
      <c r="Q110" s="129"/>
      <c r="R110" s="10"/>
    </row>
    <row r="111" spans="1:18" ht="30.95" customHeight="1" x14ac:dyDescent="0.25">
      <c r="A111" s="36">
        <v>96</v>
      </c>
      <c r="B111" s="165" t="s">
        <v>188</v>
      </c>
      <c r="C111" s="166">
        <v>273563000534</v>
      </c>
      <c r="D111" s="167" t="s">
        <v>190</v>
      </c>
      <c r="E111" s="33">
        <f t="shared" si="6"/>
        <v>362</v>
      </c>
      <c r="F111" s="34">
        <v>362</v>
      </c>
      <c r="G111" s="35">
        <v>0</v>
      </c>
      <c r="H111" s="33">
        <f t="shared" si="7"/>
        <v>368</v>
      </c>
      <c r="I111" s="34">
        <v>368</v>
      </c>
      <c r="J111" s="34">
        <v>0</v>
      </c>
      <c r="K111" s="94">
        <f t="shared" si="8"/>
        <v>6</v>
      </c>
      <c r="L111" s="163">
        <f t="shared" si="9"/>
        <v>1.6574585635359115E-2</v>
      </c>
      <c r="M111" s="94"/>
      <c r="N111" s="99"/>
      <c r="O111" s="104">
        <f t="shared" si="10"/>
        <v>6</v>
      </c>
      <c r="P111" s="184">
        <f t="shared" si="11"/>
        <v>1.6574585635359115E-2</v>
      </c>
      <c r="Q111" s="129"/>
      <c r="R111" s="10"/>
    </row>
    <row r="112" spans="1:18" ht="30.95" customHeight="1" x14ac:dyDescent="0.25">
      <c r="A112" s="194">
        <v>97</v>
      </c>
      <c r="B112" s="165" t="s">
        <v>134</v>
      </c>
      <c r="C112" s="166">
        <v>173411000941</v>
      </c>
      <c r="D112" s="167" t="s">
        <v>138</v>
      </c>
      <c r="E112" s="33">
        <f t="shared" si="6"/>
        <v>1206</v>
      </c>
      <c r="F112" s="34">
        <v>1206</v>
      </c>
      <c r="G112" s="35">
        <v>0</v>
      </c>
      <c r="H112" s="33">
        <f t="shared" si="7"/>
        <v>1226</v>
      </c>
      <c r="I112" s="34">
        <v>1226</v>
      </c>
      <c r="J112" s="34">
        <v>0</v>
      </c>
      <c r="K112" s="94">
        <f t="shared" si="8"/>
        <v>20</v>
      </c>
      <c r="L112" s="163">
        <f t="shared" si="9"/>
        <v>1.658374792703151E-2</v>
      </c>
      <c r="M112" s="94"/>
      <c r="N112" s="99"/>
      <c r="O112" s="104">
        <f t="shared" si="10"/>
        <v>20</v>
      </c>
      <c r="P112" s="183">
        <f t="shared" si="11"/>
        <v>1.658374792703151E-2</v>
      </c>
      <c r="Q112" s="129"/>
      <c r="R112" s="10"/>
    </row>
    <row r="113" spans="1:18" ht="30.95" customHeight="1" x14ac:dyDescent="0.25">
      <c r="A113" s="36">
        <v>98</v>
      </c>
      <c r="B113" s="165" t="s">
        <v>231</v>
      </c>
      <c r="C113" s="166">
        <v>273686000083</v>
      </c>
      <c r="D113" s="167" t="s">
        <v>233</v>
      </c>
      <c r="E113" s="33">
        <f t="shared" si="6"/>
        <v>397</v>
      </c>
      <c r="F113" s="34">
        <v>397</v>
      </c>
      <c r="G113" s="35">
        <v>0</v>
      </c>
      <c r="H113" s="33">
        <f t="shared" si="7"/>
        <v>404</v>
      </c>
      <c r="I113" s="34">
        <v>404</v>
      </c>
      <c r="J113" s="34">
        <v>0</v>
      </c>
      <c r="K113" s="94">
        <f t="shared" si="8"/>
        <v>7</v>
      </c>
      <c r="L113" s="163">
        <f t="shared" si="9"/>
        <v>1.7632241813602016E-2</v>
      </c>
      <c r="M113" s="94"/>
      <c r="N113" s="99"/>
      <c r="O113" s="104">
        <f t="shared" si="10"/>
        <v>7</v>
      </c>
      <c r="P113" s="183">
        <f t="shared" si="11"/>
        <v>1.7632241813602016E-2</v>
      </c>
      <c r="Q113" s="129"/>
      <c r="R113" s="10"/>
    </row>
    <row r="114" spans="1:18" ht="30.95" customHeight="1" x14ac:dyDescent="0.25">
      <c r="A114" s="194">
        <v>99</v>
      </c>
      <c r="B114" s="165" t="s">
        <v>249</v>
      </c>
      <c r="C114" s="166">
        <v>173873000041</v>
      </c>
      <c r="D114" s="167" t="s">
        <v>250</v>
      </c>
      <c r="E114" s="33">
        <f t="shared" si="6"/>
        <v>613</v>
      </c>
      <c r="F114" s="34">
        <v>613</v>
      </c>
      <c r="G114" s="35">
        <v>0</v>
      </c>
      <c r="H114" s="33">
        <f t="shared" si="7"/>
        <v>624</v>
      </c>
      <c r="I114" s="34">
        <v>624</v>
      </c>
      <c r="J114" s="34">
        <v>0</v>
      </c>
      <c r="K114" s="94">
        <f t="shared" si="8"/>
        <v>11</v>
      </c>
      <c r="L114" s="163">
        <f t="shared" si="9"/>
        <v>1.794453507340946E-2</v>
      </c>
      <c r="M114" s="94"/>
      <c r="N114" s="99"/>
      <c r="O114" s="104">
        <f t="shared" si="10"/>
        <v>11</v>
      </c>
      <c r="P114" s="184">
        <f t="shared" si="11"/>
        <v>1.794453507340946E-2</v>
      </c>
      <c r="Q114" s="129"/>
      <c r="R114" s="10"/>
    </row>
    <row r="115" spans="1:18" ht="30.95" customHeight="1" x14ac:dyDescent="0.25">
      <c r="A115" s="36">
        <v>100</v>
      </c>
      <c r="B115" s="165" t="s">
        <v>13</v>
      </c>
      <c r="C115" s="166">
        <v>173026000019</v>
      </c>
      <c r="D115" s="167" t="s">
        <v>14</v>
      </c>
      <c r="E115" s="33">
        <f t="shared" si="6"/>
        <v>888</v>
      </c>
      <c r="F115" s="34">
        <v>888</v>
      </c>
      <c r="G115" s="35">
        <v>0</v>
      </c>
      <c r="H115" s="33">
        <f t="shared" si="7"/>
        <v>904</v>
      </c>
      <c r="I115" s="34">
        <v>904</v>
      </c>
      <c r="J115" s="34">
        <v>0</v>
      </c>
      <c r="K115" s="94">
        <f t="shared" si="8"/>
        <v>16</v>
      </c>
      <c r="L115" s="163">
        <f t="shared" si="9"/>
        <v>1.8018018018018018E-2</v>
      </c>
      <c r="M115" s="94"/>
      <c r="N115" s="99"/>
      <c r="O115" s="104">
        <f t="shared" si="10"/>
        <v>16</v>
      </c>
      <c r="P115" s="183">
        <f t="shared" si="11"/>
        <v>1.8018018018018018E-2</v>
      </c>
      <c r="Q115" s="129"/>
      <c r="R115" s="10"/>
    </row>
    <row r="116" spans="1:18" ht="30.95" customHeight="1" x14ac:dyDescent="0.25">
      <c r="A116" s="194">
        <v>101</v>
      </c>
      <c r="B116" s="165" t="s">
        <v>55</v>
      </c>
      <c r="C116" s="166">
        <v>273200000095</v>
      </c>
      <c r="D116" s="167" t="s">
        <v>56</v>
      </c>
      <c r="E116" s="33">
        <f t="shared" si="6"/>
        <v>222</v>
      </c>
      <c r="F116" s="34">
        <v>222</v>
      </c>
      <c r="G116" s="35">
        <v>0</v>
      </c>
      <c r="H116" s="33">
        <f t="shared" si="7"/>
        <v>226</v>
      </c>
      <c r="I116" s="34">
        <v>226</v>
      </c>
      <c r="J116" s="34">
        <v>0</v>
      </c>
      <c r="K116" s="94">
        <f t="shared" si="8"/>
        <v>4</v>
      </c>
      <c r="L116" s="163">
        <f t="shared" si="9"/>
        <v>1.8018018018018018E-2</v>
      </c>
      <c r="M116" s="94"/>
      <c r="N116" s="99"/>
      <c r="O116" s="104">
        <f t="shared" si="10"/>
        <v>4</v>
      </c>
      <c r="P116" s="183">
        <f t="shared" si="11"/>
        <v>1.8018018018018018E-2</v>
      </c>
      <c r="Q116" s="129"/>
      <c r="R116" s="10"/>
    </row>
    <row r="117" spans="1:18" ht="30.95" customHeight="1" x14ac:dyDescent="0.25">
      <c r="A117" s="36">
        <v>102</v>
      </c>
      <c r="B117" s="165" t="s">
        <v>45</v>
      </c>
      <c r="C117" s="166">
        <v>173168000121</v>
      </c>
      <c r="D117" s="167" t="s">
        <v>48</v>
      </c>
      <c r="E117" s="33">
        <f t="shared" si="6"/>
        <v>2336</v>
      </c>
      <c r="F117" s="34">
        <v>2111</v>
      </c>
      <c r="G117" s="35">
        <v>225</v>
      </c>
      <c r="H117" s="33">
        <f t="shared" si="7"/>
        <v>2363</v>
      </c>
      <c r="I117" s="34">
        <v>2154</v>
      </c>
      <c r="J117" s="34">
        <v>209</v>
      </c>
      <c r="K117" s="94">
        <f t="shared" si="8"/>
        <v>43</v>
      </c>
      <c r="L117" s="163">
        <f t="shared" si="9"/>
        <v>2.0369493131217432E-2</v>
      </c>
      <c r="M117" s="94">
        <f>+J117-G117</f>
        <v>-16</v>
      </c>
      <c r="N117" s="142">
        <f>+M117/G117</f>
        <v>-7.1111111111111111E-2</v>
      </c>
      <c r="O117" s="104">
        <f t="shared" si="10"/>
        <v>27</v>
      </c>
      <c r="P117" s="183">
        <f t="shared" si="11"/>
        <v>1.1558219178082191E-2</v>
      </c>
      <c r="Q117" s="129"/>
      <c r="R117" s="10"/>
    </row>
    <row r="118" spans="1:18" ht="30.95" customHeight="1" x14ac:dyDescent="0.25">
      <c r="A118" s="194">
        <v>103</v>
      </c>
      <c r="B118" s="165" t="s">
        <v>134</v>
      </c>
      <c r="C118" s="166">
        <v>273411000661</v>
      </c>
      <c r="D118" s="167" t="s">
        <v>143</v>
      </c>
      <c r="E118" s="33">
        <f t="shared" si="6"/>
        <v>196</v>
      </c>
      <c r="F118" s="34">
        <v>196</v>
      </c>
      <c r="G118" s="35">
        <v>0</v>
      </c>
      <c r="H118" s="33">
        <f t="shared" si="7"/>
        <v>200</v>
      </c>
      <c r="I118" s="34">
        <v>200</v>
      </c>
      <c r="J118" s="34">
        <v>0</v>
      </c>
      <c r="K118" s="94">
        <f t="shared" si="8"/>
        <v>4</v>
      </c>
      <c r="L118" s="163">
        <f t="shared" si="9"/>
        <v>2.0408163265306121E-2</v>
      </c>
      <c r="M118" s="94"/>
      <c r="N118" s="99"/>
      <c r="O118" s="104">
        <f t="shared" si="10"/>
        <v>4</v>
      </c>
      <c r="P118" s="184">
        <f t="shared" si="11"/>
        <v>2.0408163265306121E-2</v>
      </c>
      <c r="Q118" s="129"/>
      <c r="R118" s="10"/>
    </row>
    <row r="119" spans="1:18" ht="30.95" customHeight="1" x14ac:dyDescent="0.25">
      <c r="A119" s="36">
        <v>104</v>
      </c>
      <c r="B119" s="165" t="s">
        <v>70</v>
      </c>
      <c r="C119" s="166">
        <v>173226000056</v>
      </c>
      <c r="D119" s="167" t="s">
        <v>71</v>
      </c>
      <c r="E119" s="33">
        <f t="shared" si="6"/>
        <v>731</v>
      </c>
      <c r="F119" s="34">
        <v>675</v>
      </c>
      <c r="G119" s="35">
        <v>56</v>
      </c>
      <c r="H119" s="33">
        <f t="shared" si="7"/>
        <v>767</v>
      </c>
      <c r="I119" s="34">
        <v>689</v>
      </c>
      <c r="J119" s="34">
        <v>78</v>
      </c>
      <c r="K119" s="94">
        <f t="shared" si="8"/>
        <v>14</v>
      </c>
      <c r="L119" s="163">
        <f t="shared" si="9"/>
        <v>2.074074074074074E-2</v>
      </c>
      <c r="M119" s="94">
        <f>+J119-G119</f>
        <v>22</v>
      </c>
      <c r="N119" s="163">
        <f>+M119/G119</f>
        <v>0.39285714285714285</v>
      </c>
      <c r="O119" s="104">
        <f t="shared" si="10"/>
        <v>36</v>
      </c>
      <c r="P119" s="183">
        <f t="shared" si="11"/>
        <v>4.9247606019151846E-2</v>
      </c>
      <c r="Q119" s="129"/>
      <c r="R119" s="10"/>
    </row>
    <row r="120" spans="1:18" ht="30.95" customHeight="1" x14ac:dyDescent="0.25">
      <c r="A120" s="194">
        <v>105</v>
      </c>
      <c r="B120" s="165" t="s">
        <v>98</v>
      </c>
      <c r="C120" s="166">
        <v>173283000038</v>
      </c>
      <c r="D120" s="167" t="s">
        <v>78</v>
      </c>
      <c r="E120" s="33">
        <f t="shared" si="6"/>
        <v>1056</v>
      </c>
      <c r="F120" s="34">
        <v>1056</v>
      </c>
      <c r="G120" s="35">
        <v>0</v>
      </c>
      <c r="H120" s="33">
        <f t="shared" si="7"/>
        <v>1078</v>
      </c>
      <c r="I120" s="34">
        <v>1078</v>
      </c>
      <c r="J120" s="34">
        <v>0</v>
      </c>
      <c r="K120" s="94">
        <f t="shared" si="8"/>
        <v>22</v>
      </c>
      <c r="L120" s="163">
        <f t="shared" si="9"/>
        <v>2.0833333333333332E-2</v>
      </c>
      <c r="M120" s="94"/>
      <c r="N120" s="99"/>
      <c r="O120" s="104">
        <f t="shared" si="10"/>
        <v>22</v>
      </c>
      <c r="P120" s="183">
        <f t="shared" si="11"/>
        <v>2.0833333333333332E-2</v>
      </c>
      <c r="Q120" s="129"/>
      <c r="R120" s="10"/>
    </row>
    <row r="121" spans="1:18" ht="30.95" customHeight="1" x14ac:dyDescent="0.25">
      <c r="A121" s="36">
        <v>106</v>
      </c>
      <c r="B121" s="165" t="s">
        <v>98</v>
      </c>
      <c r="C121" s="166">
        <v>273283001331</v>
      </c>
      <c r="D121" s="167" t="s">
        <v>105</v>
      </c>
      <c r="E121" s="33">
        <f t="shared" si="6"/>
        <v>638</v>
      </c>
      <c r="F121" s="34">
        <v>638</v>
      </c>
      <c r="G121" s="35">
        <v>0</v>
      </c>
      <c r="H121" s="33">
        <f t="shared" si="7"/>
        <v>652</v>
      </c>
      <c r="I121" s="34">
        <v>652</v>
      </c>
      <c r="J121" s="34">
        <v>0</v>
      </c>
      <c r="K121" s="94">
        <f t="shared" si="8"/>
        <v>14</v>
      </c>
      <c r="L121" s="163">
        <f t="shared" si="9"/>
        <v>2.1943573667711599E-2</v>
      </c>
      <c r="M121" s="94"/>
      <c r="N121" s="99"/>
      <c r="O121" s="104">
        <f t="shared" si="10"/>
        <v>14</v>
      </c>
      <c r="P121" s="184">
        <f t="shared" si="11"/>
        <v>2.1943573667711599E-2</v>
      </c>
      <c r="Q121" s="129"/>
      <c r="R121" s="10"/>
    </row>
    <row r="122" spans="1:18" ht="30.95" customHeight="1" x14ac:dyDescent="0.25">
      <c r="A122" s="194">
        <v>107</v>
      </c>
      <c r="B122" s="165" t="s">
        <v>114</v>
      </c>
      <c r="C122" s="166">
        <v>173347000011</v>
      </c>
      <c r="D122" s="167" t="s">
        <v>115</v>
      </c>
      <c r="E122" s="33">
        <f t="shared" si="6"/>
        <v>583</v>
      </c>
      <c r="F122" s="34">
        <v>544</v>
      </c>
      <c r="G122" s="35">
        <v>39</v>
      </c>
      <c r="H122" s="33">
        <f t="shared" si="7"/>
        <v>616</v>
      </c>
      <c r="I122" s="34">
        <v>556</v>
      </c>
      <c r="J122" s="34">
        <v>60</v>
      </c>
      <c r="K122" s="94">
        <f t="shared" si="8"/>
        <v>12</v>
      </c>
      <c r="L122" s="163">
        <f t="shared" si="9"/>
        <v>2.2058823529411766E-2</v>
      </c>
      <c r="M122" s="94">
        <f>+J122-G122</f>
        <v>21</v>
      </c>
      <c r="N122" s="163">
        <f>+M122/G122</f>
        <v>0.53846153846153844</v>
      </c>
      <c r="O122" s="104">
        <f t="shared" si="10"/>
        <v>33</v>
      </c>
      <c r="P122" s="183">
        <f t="shared" si="11"/>
        <v>5.6603773584905662E-2</v>
      </c>
      <c r="Q122" s="129"/>
      <c r="R122" s="10"/>
    </row>
    <row r="123" spans="1:18" ht="30.95" customHeight="1" x14ac:dyDescent="0.25">
      <c r="A123" s="36">
        <v>108</v>
      </c>
      <c r="B123" s="165" t="s">
        <v>134</v>
      </c>
      <c r="C123" s="166">
        <v>173411000054</v>
      </c>
      <c r="D123" s="167" t="s">
        <v>136</v>
      </c>
      <c r="E123" s="33">
        <f t="shared" si="6"/>
        <v>604</v>
      </c>
      <c r="F123" s="34">
        <v>520</v>
      </c>
      <c r="G123" s="35">
        <v>84</v>
      </c>
      <c r="H123" s="33">
        <f t="shared" si="7"/>
        <v>620</v>
      </c>
      <c r="I123" s="34">
        <v>532</v>
      </c>
      <c r="J123" s="34">
        <v>88</v>
      </c>
      <c r="K123" s="94">
        <f t="shared" si="8"/>
        <v>12</v>
      </c>
      <c r="L123" s="163">
        <f t="shared" si="9"/>
        <v>2.3076923076923078E-2</v>
      </c>
      <c r="M123" s="94">
        <f>+J123-G123</f>
        <v>4</v>
      </c>
      <c r="N123" s="163">
        <f>+M123/G123</f>
        <v>4.7619047619047616E-2</v>
      </c>
      <c r="O123" s="104">
        <f t="shared" si="10"/>
        <v>16</v>
      </c>
      <c r="P123" s="183">
        <f t="shared" si="11"/>
        <v>2.6490066225165563E-2</v>
      </c>
      <c r="Q123" s="129"/>
      <c r="R123" s="10"/>
    </row>
    <row r="124" spans="1:18" ht="30.95" customHeight="1" x14ac:dyDescent="0.25">
      <c r="A124" s="194">
        <v>109</v>
      </c>
      <c r="B124" s="165" t="s">
        <v>98</v>
      </c>
      <c r="C124" s="166">
        <v>273283000326</v>
      </c>
      <c r="D124" s="167" t="s">
        <v>103</v>
      </c>
      <c r="E124" s="33">
        <f t="shared" si="6"/>
        <v>300</v>
      </c>
      <c r="F124" s="34">
        <v>300</v>
      </c>
      <c r="G124" s="35">
        <v>0</v>
      </c>
      <c r="H124" s="33">
        <f t="shared" si="7"/>
        <v>307</v>
      </c>
      <c r="I124" s="34">
        <v>307</v>
      </c>
      <c r="J124" s="34">
        <v>0</v>
      </c>
      <c r="K124" s="94">
        <f t="shared" si="8"/>
        <v>7</v>
      </c>
      <c r="L124" s="163">
        <f t="shared" si="9"/>
        <v>2.3333333333333334E-2</v>
      </c>
      <c r="M124" s="94"/>
      <c r="N124" s="99"/>
      <c r="O124" s="104">
        <f t="shared" si="10"/>
        <v>7</v>
      </c>
      <c r="P124" s="183">
        <f t="shared" si="11"/>
        <v>2.3333333333333334E-2</v>
      </c>
      <c r="Q124" s="129"/>
      <c r="R124" s="10"/>
    </row>
    <row r="125" spans="1:18" ht="30.95" customHeight="1" x14ac:dyDescent="0.25">
      <c r="A125" s="36">
        <v>110</v>
      </c>
      <c r="B125" s="165" t="s">
        <v>134</v>
      </c>
      <c r="C125" s="166">
        <v>173411000097</v>
      </c>
      <c r="D125" s="167" t="s">
        <v>137</v>
      </c>
      <c r="E125" s="33">
        <f t="shared" si="6"/>
        <v>734</v>
      </c>
      <c r="F125" s="34">
        <v>676</v>
      </c>
      <c r="G125" s="35">
        <v>58</v>
      </c>
      <c r="H125" s="33">
        <f t="shared" si="7"/>
        <v>748</v>
      </c>
      <c r="I125" s="34">
        <v>692</v>
      </c>
      <c r="J125" s="34">
        <v>56</v>
      </c>
      <c r="K125" s="94">
        <f t="shared" si="8"/>
        <v>16</v>
      </c>
      <c r="L125" s="163">
        <f t="shared" si="9"/>
        <v>2.3668639053254437E-2</v>
      </c>
      <c r="M125" s="94">
        <f>+J125-G125</f>
        <v>-2</v>
      </c>
      <c r="N125" s="158">
        <f>+M125/G125</f>
        <v>-3.4482758620689655E-2</v>
      </c>
      <c r="O125" s="104">
        <f t="shared" si="10"/>
        <v>14</v>
      </c>
      <c r="P125" s="183">
        <f t="shared" si="11"/>
        <v>1.9073569482288829E-2</v>
      </c>
      <c r="Q125" s="129"/>
      <c r="R125" s="10"/>
    </row>
    <row r="126" spans="1:18" ht="30.95" customHeight="1" x14ac:dyDescent="0.25">
      <c r="A126" s="194">
        <v>111</v>
      </c>
      <c r="B126" s="165" t="s">
        <v>217</v>
      </c>
      <c r="C126" s="166">
        <v>173671000228</v>
      </c>
      <c r="D126" s="167" t="s">
        <v>219</v>
      </c>
      <c r="E126" s="33">
        <f t="shared" si="6"/>
        <v>1161</v>
      </c>
      <c r="F126" s="34">
        <v>1085</v>
      </c>
      <c r="G126" s="35">
        <v>76</v>
      </c>
      <c r="H126" s="33">
        <f t="shared" si="7"/>
        <v>1152</v>
      </c>
      <c r="I126" s="34">
        <v>1112</v>
      </c>
      <c r="J126" s="34">
        <v>40</v>
      </c>
      <c r="K126" s="94">
        <f t="shared" si="8"/>
        <v>27</v>
      </c>
      <c r="L126" s="163">
        <f t="shared" si="9"/>
        <v>2.488479262672811E-2</v>
      </c>
      <c r="M126" s="94">
        <f>+J126-G126</f>
        <v>-36</v>
      </c>
      <c r="N126" s="136">
        <f>+M126/G126</f>
        <v>-0.47368421052631576</v>
      </c>
      <c r="O126" s="104">
        <f t="shared" si="10"/>
        <v>-9</v>
      </c>
      <c r="P126" s="181">
        <f t="shared" si="11"/>
        <v>-7.7519379844961239E-3</v>
      </c>
      <c r="Q126" s="129"/>
      <c r="R126" s="10"/>
    </row>
    <row r="127" spans="1:18" ht="30.95" customHeight="1" x14ac:dyDescent="0.25">
      <c r="A127" s="36">
        <v>112</v>
      </c>
      <c r="B127" s="165" t="s">
        <v>130</v>
      </c>
      <c r="C127" s="166">
        <v>273408000137</v>
      </c>
      <c r="D127" s="167" t="s">
        <v>133</v>
      </c>
      <c r="E127" s="33">
        <f t="shared" si="6"/>
        <v>437</v>
      </c>
      <c r="F127" s="34">
        <v>437</v>
      </c>
      <c r="G127" s="35">
        <v>0</v>
      </c>
      <c r="H127" s="33">
        <f t="shared" si="7"/>
        <v>448</v>
      </c>
      <c r="I127" s="34">
        <v>448</v>
      </c>
      <c r="J127" s="34">
        <v>0</v>
      </c>
      <c r="K127" s="94">
        <f t="shared" si="8"/>
        <v>11</v>
      </c>
      <c r="L127" s="163">
        <f t="shared" si="9"/>
        <v>2.5171624713958809E-2</v>
      </c>
      <c r="M127" s="94"/>
      <c r="N127" s="99"/>
      <c r="O127" s="104">
        <f t="shared" si="10"/>
        <v>11</v>
      </c>
      <c r="P127" s="183">
        <f t="shared" si="11"/>
        <v>2.5171624713958809E-2</v>
      </c>
      <c r="Q127" s="129"/>
      <c r="R127" s="10"/>
    </row>
    <row r="128" spans="1:18" ht="30.95" customHeight="1" x14ac:dyDescent="0.25">
      <c r="A128" s="194">
        <v>113</v>
      </c>
      <c r="B128" s="165" t="s">
        <v>58</v>
      </c>
      <c r="C128" s="166">
        <v>273217001001</v>
      </c>
      <c r="D128" s="167" t="s">
        <v>67</v>
      </c>
      <c r="E128" s="33">
        <f t="shared" si="6"/>
        <v>424</v>
      </c>
      <c r="F128" s="34">
        <v>424</v>
      </c>
      <c r="G128" s="35">
        <v>0</v>
      </c>
      <c r="H128" s="33">
        <f t="shared" si="7"/>
        <v>435</v>
      </c>
      <c r="I128" s="34">
        <v>435</v>
      </c>
      <c r="J128" s="34">
        <v>0</v>
      </c>
      <c r="K128" s="94">
        <f t="shared" si="8"/>
        <v>11</v>
      </c>
      <c r="L128" s="163">
        <f t="shared" si="9"/>
        <v>2.5943396226415096E-2</v>
      </c>
      <c r="M128" s="94"/>
      <c r="N128" s="99"/>
      <c r="O128" s="104">
        <f t="shared" si="10"/>
        <v>11</v>
      </c>
      <c r="P128" s="183">
        <f t="shared" si="11"/>
        <v>2.5943396226415096E-2</v>
      </c>
      <c r="Q128" s="129"/>
      <c r="R128" s="10"/>
    </row>
    <row r="129" spans="1:18" ht="30.95" customHeight="1" x14ac:dyDescent="0.25">
      <c r="A129" s="36">
        <v>114</v>
      </c>
      <c r="B129" s="165" t="s">
        <v>79</v>
      </c>
      <c r="C129" s="166">
        <v>173268000137</v>
      </c>
      <c r="D129" s="167" t="s">
        <v>80</v>
      </c>
      <c r="E129" s="33">
        <f t="shared" si="6"/>
        <v>2954</v>
      </c>
      <c r="F129" s="34">
        <v>2773</v>
      </c>
      <c r="G129" s="35">
        <v>181</v>
      </c>
      <c r="H129" s="33">
        <f t="shared" si="7"/>
        <v>2946</v>
      </c>
      <c r="I129" s="34">
        <v>2845</v>
      </c>
      <c r="J129" s="34">
        <v>101</v>
      </c>
      <c r="K129" s="94">
        <f t="shared" si="8"/>
        <v>72</v>
      </c>
      <c r="L129" s="163">
        <f t="shared" si="9"/>
        <v>2.5964659213847819E-2</v>
      </c>
      <c r="M129" s="94">
        <f>+J129-G129</f>
        <v>-80</v>
      </c>
      <c r="N129" s="136">
        <f>+M129/G129</f>
        <v>-0.44198895027624308</v>
      </c>
      <c r="O129" s="104">
        <f t="shared" si="10"/>
        <v>-8</v>
      </c>
      <c r="P129" s="182">
        <f t="shared" si="11"/>
        <v>-2.7081922816519972E-3</v>
      </c>
      <c r="Q129" s="129"/>
      <c r="R129" s="10"/>
    </row>
    <row r="130" spans="1:18" ht="30.95" customHeight="1" x14ac:dyDescent="0.25">
      <c r="A130" s="194">
        <v>115</v>
      </c>
      <c r="B130" s="165" t="s">
        <v>58</v>
      </c>
      <c r="C130" s="166">
        <v>273217001061</v>
      </c>
      <c r="D130" s="167" t="s">
        <v>69</v>
      </c>
      <c r="E130" s="33">
        <f t="shared" si="6"/>
        <v>415</v>
      </c>
      <c r="F130" s="34">
        <v>415</v>
      </c>
      <c r="G130" s="35">
        <v>0</v>
      </c>
      <c r="H130" s="33">
        <f t="shared" si="7"/>
        <v>426</v>
      </c>
      <c r="I130" s="34">
        <v>426</v>
      </c>
      <c r="J130" s="34">
        <v>0</v>
      </c>
      <c r="K130" s="94">
        <f t="shared" si="8"/>
        <v>11</v>
      </c>
      <c r="L130" s="163">
        <f t="shared" si="9"/>
        <v>2.6506024096385541E-2</v>
      </c>
      <c r="M130" s="94"/>
      <c r="N130" s="99"/>
      <c r="O130" s="104">
        <f t="shared" si="10"/>
        <v>11</v>
      </c>
      <c r="P130" s="183">
        <f t="shared" si="11"/>
        <v>2.6506024096385541E-2</v>
      </c>
      <c r="Q130" s="129"/>
      <c r="R130" s="10"/>
    </row>
    <row r="131" spans="1:18" ht="30.95" customHeight="1" x14ac:dyDescent="0.25">
      <c r="A131" s="36">
        <v>116</v>
      </c>
      <c r="B131" s="165" t="s">
        <v>58</v>
      </c>
      <c r="C131" s="166">
        <v>273217000072</v>
      </c>
      <c r="D131" s="167" t="s">
        <v>60</v>
      </c>
      <c r="E131" s="33">
        <f t="shared" si="6"/>
        <v>432</v>
      </c>
      <c r="F131" s="34">
        <v>432</v>
      </c>
      <c r="G131" s="35">
        <v>0</v>
      </c>
      <c r="H131" s="33">
        <f t="shared" si="7"/>
        <v>444</v>
      </c>
      <c r="I131" s="34">
        <v>444</v>
      </c>
      <c r="J131" s="34">
        <v>0</v>
      </c>
      <c r="K131" s="94">
        <f t="shared" si="8"/>
        <v>12</v>
      </c>
      <c r="L131" s="163">
        <f t="shared" si="9"/>
        <v>2.7777777777777776E-2</v>
      </c>
      <c r="M131" s="94"/>
      <c r="N131" s="99"/>
      <c r="O131" s="104">
        <f t="shared" si="10"/>
        <v>12</v>
      </c>
      <c r="P131" s="184">
        <f t="shared" si="11"/>
        <v>2.7777777777777776E-2</v>
      </c>
      <c r="Q131" s="129"/>
      <c r="R131" s="10"/>
    </row>
    <row r="132" spans="1:18" ht="30.95" customHeight="1" x14ac:dyDescent="0.25">
      <c r="A132" s="194">
        <v>117</v>
      </c>
      <c r="B132" s="165" t="s">
        <v>93</v>
      </c>
      <c r="C132" s="166">
        <v>273275000163</v>
      </c>
      <c r="D132" s="167" t="s">
        <v>97</v>
      </c>
      <c r="E132" s="33">
        <f t="shared" si="6"/>
        <v>478</v>
      </c>
      <c r="F132" s="34">
        <v>464</v>
      </c>
      <c r="G132" s="35">
        <v>14</v>
      </c>
      <c r="H132" s="33">
        <f t="shared" si="7"/>
        <v>502</v>
      </c>
      <c r="I132" s="34">
        <v>477</v>
      </c>
      <c r="J132" s="34">
        <v>25</v>
      </c>
      <c r="K132" s="94">
        <f t="shared" si="8"/>
        <v>13</v>
      </c>
      <c r="L132" s="163">
        <f t="shared" si="9"/>
        <v>2.8017241379310345E-2</v>
      </c>
      <c r="M132" s="94">
        <f>+J132-G132</f>
        <v>11</v>
      </c>
      <c r="N132" s="163">
        <f>+M132/G132</f>
        <v>0.7857142857142857</v>
      </c>
      <c r="O132" s="104">
        <f t="shared" si="10"/>
        <v>24</v>
      </c>
      <c r="P132" s="183">
        <f t="shared" si="11"/>
        <v>5.0209205020920501E-2</v>
      </c>
      <c r="Q132" s="129"/>
      <c r="R132" s="10"/>
    </row>
    <row r="133" spans="1:18" ht="30.95" customHeight="1" x14ac:dyDescent="0.25">
      <c r="A133" s="36">
        <v>118</v>
      </c>
      <c r="B133" s="165" t="s">
        <v>29</v>
      </c>
      <c r="C133" s="166">
        <v>173067000104</v>
      </c>
      <c r="D133" s="167" t="s">
        <v>30</v>
      </c>
      <c r="E133" s="33">
        <f t="shared" si="6"/>
        <v>1755</v>
      </c>
      <c r="F133" s="34">
        <v>1683</v>
      </c>
      <c r="G133" s="35">
        <v>72</v>
      </c>
      <c r="H133" s="33">
        <f t="shared" si="7"/>
        <v>1828</v>
      </c>
      <c r="I133" s="34">
        <v>1732</v>
      </c>
      <c r="J133" s="34">
        <v>96</v>
      </c>
      <c r="K133" s="94">
        <f t="shared" si="8"/>
        <v>49</v>
      </c>
      <c r="L133" s="163">
        <f t="shared" si="9"/>
        <v>2.9114676173499703E-2</v>
      </c>
      <c r="M133" s="94">
        <f>+J133-G133</f>
        <v>24</v>
      </c>
      <c r="N133" s="163">
        <f>+M133/G133</f>
        <v>0.33333333333333331</v>
      </c>
      <c r="O133" s="104">
        <f t="shared" si="10"/>
        <v>73</v>
      </c>
      <c r="P133" s="183">
        <f t="shared" si="11"/>
        <v>4.1595441595441596E-2</v>
      </c>
      <c r="Q133" s="129"/>
      <c r="R133" s="10"/>
    </row>
    <row r="134" spans="1:18" ht="30.95" customHeight="1" x14ac:dyDescent="0.25">
      <c r="A134" s="194">
        <v>119</v>
      </c>
      <c r="B134" s="165" t="s">
        <v>192</v>
      </c>
      <c r="C134" s="166">
        <v>173585000100</v>
      </c>
      <c r="D134" s="167" t="s">
        <v>193</v>
      </c>
      <c r="E134" s="33">
        <f t="shared" si="6"/>
        <v>2212</v>
      </c>
      <c r="F134" s="34">
        <v>2059</v>
      </c>
      <c r="G134" s="35">
        <v>153</v>
      </c>
      <c r="H134" s="33">
        <f t="shared" si="7"/>
        <v>2247</v>
      </c>
      <c r="I134" s="34">
        <v>2119</v>
      </c>
      <c r="J134" s="34">
        <v>128</v>
      </c>
      <c r="K134" s="94">
        <f t="shared" si="8"/>
        <v>60</v>
      </c>
      <c r="L134" s="163">
        <f t="shared" si="9"/>
        <v>2.9140359397765905E-2</v>
      </c>
      <c r="M134" s="94">
        <f>+J134-G134</f>
        <v>-25</v>
      </c>
      <c r="N134" s="140">
        <f>+M134/G134</f>
        <v>-0.16339869281045752</v>
      </c>
      <c r="O134" s="104">
        <f t="shared" si="10"/>
        <v>35</v>
      </c>
      <c r="P134" s="184">
        <f t="shared" si="11"/>
        <v>1.5822784810126583E-2</v>
      </c>
      <c r="Q134" s="129"/>
      <c r="R134" s="10"/>
    </row>
    <row r="135" spans="1:18" ht="30.95" customHeight="1" x14ac:dyDescent="0.25">
      <c r="A135" s="36">
        <v>120</v>
      </c>
      <c r="B135" s="165" t="s">
        <v>153</v>
      </c>
      <c r="C135" s="166">
        <v>373449000685</v>
      </c>
      <c r="D135" s="167" t="s">
        <v>259</v>
      </c>
      <c r="E135" s="33">
        <f t="shared" si="6"/>
        <v>320</v>
      </c>
      <c r="F135" s="34">
        <v>320</v>
      </c>
      <c r="G135" s="35">
        <v>0</v>
      </c>
      <c r="H135" s="33">
        <f t="shared" si="7"/>
        <v>330</v>
      </c>
      <c r="I135" s="34">
        <v>330</v>
      </c>
      <c r="J135" s="34">
        <v>0</v>
      </c>
      <c r="K135" s="94">
        <f t="shared" si="8"/>
        <v>10</v>
      </c>
      <c r="L135" s="163">
        <f t="shared" si="9"/>
        <v>3.125E-2</v>
      </c>
      <c r="M135" s="94"/>
      <c r="N135" s="99"/>
      <c r="O135" s="104">
        <f t="shared" si="10"/>
        <v>10</v>
      </c>
      <c r="P135" s="183">
        <f t="shared" si="11"/>
        <v>3.125E-2</v>
      </c>
      <c r="Q135" s="129"/>
      <c r="R135" s="10"/>
    </row>
    <row r="136" spans="1:18" ht="30.95" customHeight="1" x14ac:dyDescent="0.25">
      <c r="A136" s="194">
        <v>121</v>
      </c>
      <c r="B136" s="165" t="s">
        <v>79</v>
      </c>
      <c r="C136" s="166">
        <v>273268000336</v>
      </c>
      <c r="D136" s="167" t="s">
        <v>85</v>
      </c>
      <c r="E136" s="33">
        <f t="shared" si="6"/>
        <v>317</v>
      </c>
      <c r="F136" s="34">
        <v>317</v>
      </c>
      <c r="G136" s="35">
        <v>0</v>
      </c>
      <c r="H136" s="33">
        <f t="shared" si="7"/>
        <v>327</v>
      </c>
      <c r="I136" s="34">
        <v>327</v>
      </c>
      <c r="J136" s="34">
        <v>0</v>
      </c>
      <c r="K136" s="94">
        <f t="shared" si="8"/>
        <v>10</v>
      </c>
      <c r="L136" s="163">
        <f t="shared" si="9"/>
        <v>3.1545741324921134E-2</v>
      </c>
      <c r="M136" s="94"/>
      <c r="N136" s="99"/>
      <c r="O136" s="104">
        <f t="shared" si="10"/>
        <v>10</v>
      </c>
      <c r="P136" s="183">
        <f t="shared" si="11"/>
        <v>3.1545741324921134E-2</v>
      </c>
      <c r="Q136" s="129"/>
      <c r="R136" s="10"/>
    </row>
    <row r="137" spans="1:18" ht="30.95" customHeight="1" x14ac:dyDescent="0.25">
      <c r="A137" s="36">
        <v>122</v>
      </c>
      <c r="B137" s="165" t="s">
        <v>226</v>
      </c>
      <c r="C137" s="166">
        <v>173678000037</v>
      </c>
      <c r="D137" s="167" t="s">
        <v>227</v>
      </c>
      <c r="E137" s="33">
        <f t="shared" si="6"/>
        <v>1018</v>
      </c>
      <c r="F137" s="34">
        <v>977</v>
      </c>
      <c r="G137" s="35">
        <v>41</v>
      </c>
      <c r="H137" s="33">
        <f t="shared" si="7"/>
        <v>1051</v>
      </c>
      <c r="I137" s="34">
        <v>1009</v>
      </c>
      <c r="J137" s="34">
        <v>42</v>
      </c>
      <c r="K137" s="94">
        <f t="shared" si="8"/>
        <v>32</v>
      </c>
      <c r="L137" s="163">
        <f t="shared" si="9"/>
        <v>3.2753326509723645E-2</v>
      </c>
      <c r="M137" s="94">
        <f>+J137-G137</f>
        <v>1</v>
      </c>
      <c r="N137" s="163">
        <f>+M137/G137</f>
        <v>2.4390243902439025E-2</v>
      </c>
      <c r="O137" s="104">
        <f t="shared" si="10"/>
        <v>33</v>
      </c>
      <c r="P137" s="184">
        <f t="shared" si="11"/>
        <v>3.2416502946954813E-2</v>
      </c>
      <c r="Q137" s="129"/>
      <c r="R137" s="10"/>
    </row>
    <row r="138" spans="1:18" ht="30.95" customHeight="1" x14ac:dyDescent="0.25">
      <c r="A138" s="194">
        <v>123</v>
      </c>
      <c r="B138" s="165" t="s">
        <v>55</v>
      </c>
      <c r="C138" s="166">
        <v>273200000150</v>
      </c>
      <c r="D138" s="167" t="s">
        <v>57</v>
      </c>
      <c r="E138" s="33">
        <f t="shared" si="6"/>
        <v>270</v>
      </c>
      <c r="F138" s="34">
        <v>270</v>
      </c>
      <c r="G138" s="35">
        <v>0</v>
      </c>
      <c r="H138" s="33">
        <f t="shared" si="7"/>
        <v>279</v>
      </c>
      <c r="I138" s="34">
        <v>279</v>
      </c>
      <c r="J138" s="34">
        <v>0</v>
      </c>
      <c r="K138" s="94">
        <f t="shared" si="8"/>
        <v>9</v>
      </c>
      <c r="L138" s="163">
        <f t="shared" si="9"/>
        <v>3.3333333333333333E-2</v>
      </c>
      <c r="M138" s="94"/>
      <c r="N138" s="99"/>
      <c r="O138" s="104">
        <f t="shared" si="10"/>
        <v>9</v>
      </c>
      <c r="P138" s="184">
        <f t="shared" si="11"/>
        <v>3.3333333333333333E-2</v>
      </c>
      <c r="Q138" s="129"/>
      <c r="R138" s="10"/>
    </row>
    <row r="139" spans="1:18" ht="30.95" customHeight="1" x14ac:dyDescent="0.25">
      <c r="A139" s="36">
        <v>124</v>
      </c>
      <c r="B139" s="165" t="s">
        <v>166</v>
      </c>
      <c r="C139" s="166">
        <v>273504002183</v>
      </c>
      <c r="D139" s="167" t="s">
        <v>173</v>
      </c>
      <c r="E139" s="33">
        <f t="shared" si="6"/>
        <v>1598</v>
      </c>
      <c r="F139" s="34">
        <v>1558</v>
      </c>
      <c r="G139" s="35">
        <v>40</v>
      </c>
      <c r="H139" s="33">
        <f t="shared" si="7"/>
        <v>1645</v>
      </c>
      <c r="I139" s="34">
        <v>1610</v>
      </c>
      <c r="J139" s="34">
        <v>35</v>
      </c>
      <c r="K139" s="94">
        <f t="shared" si="8"/>
        <v>52</v>
      </c>
      <c r="L139" s="163">
        <f t="shared" si="9"/>
        <v>3.3376123234916559E-2</v>
      </c>
      <c r="M139" s="94">
        <f>+J139-G139</f>
        <v>-5</v>
      </c>
      <c r="N139" s="140">
        <f>+M139/G139</f>
        <v>-0.125</v>
      </c>
      <c r="O139" s="104">
        <f t="shared" si="10"/>
        <v>47</v>
      </c>
      <c r="P139" s="183">
        <f t="shared" si="11"/>
        <v>2.9411764705882353E-2</v>
      </c>
      <c r="Q139" s="129"/>
      <c r="R139" s="10"/>
    </row>
    <row r="140" spans="1:18" ht="30.95" customHeight="1" x14ac:dyDescent="0.25">
      <c r="A140" s="194">
        <v>125</v>
      </c>
      <c r="B140" s="165" t="s">
        <v>245</v>
      </c>
      <c r="C140" s="166">
        <v>173870000512</v>
      </c>
      <c r="D140" s="167" t="s">
        <v>246</v>
      </c>
      <c r="E140" s="33">
        <f t="shared" si="6"/>
        <v>656</v>
      </c>
      <c r="F140" s="34">
        <v>656</v>
      </c>
      <c r="G140" s="35">
        <v>0</v>
      </c>
      <c r="H140" s="33">
        <f t="shared" si="7"/>
        <v>678</v>
      </c>
      <c r="I140" s="34">
        <v>678</v>
      </c>
      <c r="J140" s="34">
        <v>0</v>
      </c>
      <c r="K140" s="94">
        <f t="shared" si="8"/>
        <v>22</v>
      </c>
      <c r="L140" s="163">
        <f t="shared" si="9"/>
        <v>3.3536585365853661E-2</v>
      </c>
      <c r="M140" s="94"/>
      <c r="N140" s="99"/>
      <c r="O140" s="104">
        <f t="shared" si="10"/>
        <v>22</v>
      </c>
      <c r="P140" s="183">
        <f t="shared" si="11"/>
        <v>3.3536585365853661E-2</v>
      </c>
      <c r="Q140" s="129"/>
      <c r="R140" s="10"/>
    </row>
    <row r="141" spans="1:18" ht="30.95" customHeight="1" x14ac:dyDescent="0.25">
      <c r="A141" s="36">
        <v>126</v>
      </c>
      <c r="B141" s="165" t="s">
        <v>130</v>
      </c>
      <c r="C141" s="166">
        <v>173408000469</v>
      </c>
      <c r="D141" s="167" t="s">
        <v>258</v>
      </c>
      <c r="E141" s="33">
        <f t="shared" si="6"/>
        <v>627</v>
      </c>
      <c r="F141" s="34">
        <v>424</v>
      </c>
      <c r="G141" s="35">
        <v>203</v>
      </c>
      <c r="H141" s="33">
        <f t="shared" si="7"/>
        <v>579</v>
      </c>
      <c r="I141" s="34">
        <v>439</v>
      </c>
      <c r="J141" s="34">
        <v>140</v>
      </c>
      <c r="K141" s="94">
        <f t="shared" si="8"/>
        <v>15</v>
      </c>
      <c r="L141" s="163">
        <f t="shared" si="9"/>
        <v>3.5377358490566037E-2</v>
      </c>
      <c r="M141" s="94">
        <f>+J141-G141</f>
        <v>-63</v>
      </c>
      <c r="N141" s="136">
        <f>+M141/G141</f>
        <v>-0.31034482758620691</v>
      </c>
      <c r="O141" s="104">
        <f t="shared" si="10"/>
        <v>-48</v>
      </c>
      <c r="P141" s="42">
        <f t="shared" si="11"/>
        <v>-7.6555023923444973E-2</v>
      </c>
      <c r="Q141" s="129"/>
      <c r="R141" s="10"/>
    </row>
    <row r="142" spans="1:18" ht="30.95" customHeight="1" x14ac:dyDescent="0.25">
      <c r="A142" s="194">
        <v>127</v>
      </c>
      <c r="B142" s="165" t="s">
        <v>45</v>
      </c>
      <c r="C142" s="166">
        <v>273168000908</v>
      </c>
      <c r="D142" s="167" t="s">
        <v>51</v>
      </c>
      <c r="E142" s="33">
        <f t="shared" si="6"/>
        <v>478</v>
      </c>
      <c r="F142" s="34">
        <v>478</v>
      </c>
      <c r="G142" s="35">
        <v>0</v>
      </c>
      <c r="H142" s="33">
        <f t="shared" si="7"/>
        <v>531</v>
      </c>
      <c r="I142" s="34">
        <v>495</v>
      </c>
      <c r="J142" s="34">
        <v>36</v>
      </c>
      <c r="K142" s="94">
        <f t="shared" si="8"/>
        <v>17</v>
      </c>
      <c r="L142" s="163">
        <f t="shared" si="9"/>
        <v>3.5564853556485358E-2</v>
      </c>
      <c r="M142" s="94">
        <f>+J142-G142</f>
        <v>36</v>
      </c>
      <c r="N142" s="99"/>
      <c r="O142" s="104">
        <f t="shared" si="10"/>
        <v>53</v>
      </c>
      <c r="P142" s="183">
        <f t="shared" si="11"/>
        <v>0.11087866108786611</v>
      </c>
      <c r="Q142" s="129"/>
      <c r="R142" s="10"/>
    </row>
    <row r="143" spans="1:18" ht="30.95" customHeight="1" x14ac:dyDescent="0.2">
      <c r="A143" s="36">
        <v>128</v>
      </c>
      <c r="B143" s="165" t="s">
        <v>237</v>
      </c>
      <c r="C143" s="168">
        <v>173854000014</v>
      </c>
      <c r="D143" s="167" t="s">
        <v>238</v>
      </c>
      <c r="E143" s="33">
        <f t="shared" si="6"/>
        <v>664</v>
      </c>
      <c r="F143" s="34">
        <v>664</v>
      </c>
      <c r="G143" s="35">
        <v>0</v>
      </c>
      <c r="H143" s="33">
        <f t="shared" si="7"/>
        <v>688</v>
      </c>
      <c r="I143" s="34">
        <v>688</v>
      </c>
      <c r="J143" s="34">
        <v>0</v>
      </c>
      <c r="K143" s="94">
        <f t="shared" si="8"/>
        <v>24</v>
      </c>
      <c r="L143" s="163">
        <f t="shared" si="9"/>
        <v>3.614457831325301E-2</v>
      </c>
      <c r="M143" s="94"/>
      <c r="N143" s="99"/>
      <c r="O143" s="104">
        <f t="shared" si="10"/>
        <v>24</v>
      </c>
      <c r="P143" s="183">
        <f t="shared" si="11"/>
        <v>3.614457831325301E-2</v>
      </c>
      <c r="Q143" s="129"/>
      <c r="R143" s="10"/>
    </row>
    <row r="144" spans="1:18" ht="30.95" customHeight="1" x14ac:dyDescent="0.25">
      <c r="A144" s="194">
        <v>129</v>
      </c>
      <c r="B144" s="165" t="s">
        <v>29</v>
      </c>
      <c r="C144" s="166">
        <v>273067001075</v>
      </c>
      <c r="D144" s="167" t="s">
        <v>32</v>
      </c>
      <c r="E144" s="33">
        <f t="shared" ref="E144:E207" si="12">+F144+G144</f>
        <v>717</v>
      </c>
      <c r="F144" s="34">
        <v>717</v>
      </c>
      <c r="G144" s="35">
        <v>0</v>
      </c>
      <c r="H144" s="33">
        <f t="shared" ref="H144:H207" si="13">+I144+J144</f>
        <v>743</v>
      </c>
      <c r="I144" s="34">
        <v>743</v>
      </c>
      <c r="J144" s="34">
        <v>0</v>
      </c>
      <c r="K144" s="94">
        <f t="shared" ref="K144:K207" si="14">+I144-F144</f>
        <v>26</v>
      </c>
      <c r="L144" s="163">
        <f t="shared" ref="L144:L207" si="15">+K144/F144</f>
        <v>3.626220362622036E-2</v>
      </c>
      <c r="M144" s="94"/>
      <c r="N144" s="99"/>
      <c r="O144" s="104">
        <f t="shared" ref="O144:O207" si="16">+H144-E144</f>
        <v>26</v>
      </c>
      <c r="P144" s="183">
        <f t="shared" ref="P144:P207" si="17">+O144/E144</f>
        <v>3.626220362622036E-2</v>
      </c>
      <c r="Q144" s="129"/>
      <c r="R144" s="10"/>
    </row>
    <row r="145" spans="1:18" ht="30.95" customHeight="1" x14ac:dyDescent="0.25">
      <c r="A145" s="36">
        <v>130</v>
      </c>
      <c r="B145" s="165" t="s">
        <v>208</v>
      </c>
      <c r="C145" s="166">
        <v>273624001199</v>
      </c>
      <c r="D145" s="167" t="s">
        <v>215</v>
      </c>
      <c r="E145" s="33">
        <f t="shared" si="12"/>
        <v>465</v>
      </c>
      <c r="F145" s="34">
        <v>465</v>
      </c>
      <c r="G145" s="35">
        <v>0</v>
      </c>
      <c r="H145" s="33">
        <f t="shared" si="13"/>
        <v>482</v>
      </c>
      <c r="I145" s="34">
        <v>482</v>
      </c>
      <c r="J145" s="34">
        <v>0</v>
      </c>
      <c r="K145" s="94">
        <f t="shared" si="14"/>
        <v>17</v>
      </c>
      <c r="L145" s="163">
        <f t="shared" si="15"/>
        <v>3.6559139784946237E-2</v>
      </c>
      <c r="M145" s="94"/>
      <c r="N145" s="99"/>
      <c r="O145" s="104">
        <f t="shared" si="16"/>
        <v>17</v>
      </c>
      <c r="P145" s="183">
        <f t="shared" si="17"/>
        <v>3.6559139784946237E-2</v>
      </c>
      <c r="Q145" s="129"/>
      <c r="R145" s="10"/>
    </row>
    <row r="146" spans="1:18" ht="30.95" customHeight="1" x14ac:dyDescent="0.25">
      <c r="A146" s="194">
        <v>131</v>
      </c>
      <c r="B146" s="165" t="s">
        <v>198</v>
      </c>
      <c r="C146" s="166">
        <v>273616000141</v>
      </c>
      <c r="D146" s="167" t="s">
        <v>201</v>
      </c>
      <c r="E146" s="33">
        <f t="shared" si="12"/>
        <v>1556</v>
      </c>
      <c r="F146" s="34">
        <v>1419</v>
      </c>
      <c r="G146" s="35">
        <v>137</v>
      </c>
      <c r="H146" s="33">
        <f t="shared" si="13"/>
        <v>1574</v>
      </c>
      <c r="I146" s="34">
        <v>1471</v>
      </c>
      <c r="J146" s="34">
        <v>103</v>
      </c>
      <c r="K146" s="94">
        <f t="shared" si="14"/>
        <v>52</v>
      </c>
      <c r="L146" s="163">
        <f t="shared" si="15"/>
        <v>3.6645525017618044E-2</v>
      </c>
      <c r="M146" s="94">
        <f>+J146-G146</f>
        <v>-34</v>
      </c>
      <c r="N146" s="195">
        <f>+M146/G146</f>
        <v>-0.24817518248175183</v>
      </c>
      <c r="O146" s="104">
        <f t="shared" si="16"/>
        <v>18</v>
      </c>
      <c r="P146" s="184">
        <f t="shared" si="17"/>
        <v>1.1568123393316195E-2</v>
      </c>
      <c r="Q146" s="129"/>
      <c r="R146" s="10"/>
    </row>
    <row r="147" spans="1:18" ht="30.95" customHeight="1" x14ac:dyDescent="0.25">
      <c r="A147" s="36">
        <v>132</v>
      </c>
      <c r="B147" s="165" t="s">
        <v>160</v>
      </c>
      <c r="C147" s="166">
        <v>273483000142</v>
      </c>
      <c r="D147" s="167" t="s">
        <v>163</v>
      </c>
      <c r="E147" s="33">
        <f t="shared" si="12"/>
        <v>309</v>
      </c>
      <c r="F147" s="34">
        <v>215</v>
      </c>
      <c r="G147" s="35">
        <v>94</v>
      </c>
      <c r="H147" s="33">
        <f t="shared" si="13"/>
        <v>295</v>
      </c>
      <c r="I147" s="34">
        <v>223</v>
      </c>
      <c r="J147" s="34">
        <v>72</v>
      </c>
      <c r="K147" s="94">
        <f t="shared" si="14"/>
        <v>8</v>
      </c>
      <c r="L147" s="163">
        <f t="shared" si="15"/>
        <v>3.7209302325581395E-2</v>
      </c>
      <c r="M147" s="94">
        <f>+J147-G147</f>
        <v>-22</v>
      </c>
      <c r="N147" s="140">
        <f>+M147/G147</f>
        <v>-0.23404255319148937</v>
      </c>
      <c r="O147" s="104">
        <f t="shared" si="16"/>
        <v>-14</v>
      </c>
      <c r="P147" s="46">
        <f t="shared" si="17"/>
        <v>-4.5307443365695796E-2</v>
      </c>
      <c r="Q147" s="129"/>
      <c r="R147" s="10"/>
    </row>
    <row r="148" spans="1:18" ht="30.95" customHeight="1" x14ac:dyDescent="0.25">
      <c r="A148" s="194">
        <v>133</v>
      </c>
      <c r="B148" s="165" t="s">
        <v>35</v>
      </c>
      <c r="C148" s="166">
        <v>173124000817</v>
      </c>
      <c r="D148" s="167" t="s">
        <v>37</v>
      </c>
      <c r="E148" s="33">
        <f t="shared" si="12"/>
        <v>1068</v>
      </c>
      <c r="F148" s="34">
        <v>1068</v>
      </c>
      <c r="G148" s="35">
        <v>0</v>
      </c>
      <c r="H148" s="33">
        <f t="shared" si="13"/>
        <v>1108</v>
      </c>
      <c r="I148" s="34">
        <v>1108</v>
      </c>
      <c r="J148" s="34">
        <v>0</v>
      </c>
      <c r="K148" s="94">
        <f t="shared" si="14"/>
        <v>40</v>
      </c>
      <c r="L148" s="163">
        <f t="shared" si="15"/>
        <v>3.7453183520599252E-2</v>
      </c>
      <c r="M148" s="94"/>
      <c r="N148" s="99"/>
      <c r="O148" s="104">
        <f t="shared" si="16"/>
        <v>40</v>
      </c>
      <c r="P148" s="183">
        <f t="shared" si="17"/>
        <v>3.7453183520599252E-2</v>
      </c>
      <c r="Q148" s="129"/>
      <c r="R148" s="10"/>
    </row>
    <row r="149" spans="1:18" ht="30.95" customHeight="1" x14ac:dyDescent="0.25">
      <c r="A149" s="36">
        <v>134</v>
      </c>
      <c r="B149" s="165" t="s">
        <v>79</v>
      </c>
      <c r="C149" s="166">
        <v>173268001010</v>
      </c>
      <c r="D149" s="167" t="s">
        <v>83</v>
      </c>
      <c r="E149" s="33">
        <f t="shared" si="12"/>
        <v>1447</v>
      </c>
      <c r="F149" s="34">
        <v>1112</v>
      </c>
      <c r="G149" s="35">
        <v>335</v>
      </c>
      <c r="H149" s="33">
        <f t="shared" si="13"/>
        <v>1366</v>
      </c>
      <c r="I149" s="34">
        <v>1154</v>
      </c>
      <c r="J149" s="34">
        <v>212</v>
      </c>
      <c r="K149" s="94">
        <f t="shared" si="14"/>
        <v>42</v>
      </c>
      <c r="L149" s="163">
        <f t="shared" si="15"/>
        <v>3.7769784172661872E-2</v>
      </c>
      <c r="M149" s="94">
        <f>+J149-G149</f>
        <v>-123</v>
      </c>
      <c r="N149" s="136">
        <f>+M149/G149</f>
        <v>-0.36716417910447763</v>
      </c>
      <c r="O149" s="104">
        <f t="shared" si="16"/>
        <v>-81</v>
      </c>
      <c r="P149" s="42">
        <f t="shared" si="17"/>
        <v>-5.5977885279889429E-2</v>
      </c>
      <c r="Q149" s="129"/>
      <c r="R149" s="10"/>
    </row>
    <row r="150" spans="1:18" ht="30.95" customHeight="1" x14ac:dyDescent="0.25">
      <c r="A150" s="194">
        <v>135</v>
      </c>
      <c r="B150" s="165" t="s">
        <v>24</v>
      </c>
      <c r="C150" s="166">
        <v>173055000095</v>
      </c>
      <c r="D150" s="167" t="s">
        <v>26</v>
      </c>
      <c r="E150" s="33">
        <f t="shared" si="12"/>
        <v>843</v>
      </c>
      <c r="F150" s="34">
        <v>759</v>
      </c>
      <c r="G150" s="35">
        <v>84</v>
      </c>
      <c r="H150" s="33">
        <f t="shared" si="13"/>
        <v>870</v>
      </c>
      <c r="I150" s="34">
        <v>788</v>
      </c>
      <c r="J150" s="34">
        <v>82</v>
      </c>
      <c r="K150" s="94">
        <f t="shared" si="14"/>
        <v>29</v>
      </c>
      <c r="L150" s="163">
        <f t="shared" si="15"/>
        <v>3.8208168642951248E-2</v>
      </c>
      <c r="M150" s="94">
        <f>+J150-G150</f>
        <v>-2</v>
      </c>
      <c r="N150" s="158">
        <f>+M150/G150</f>
        <v>-2.3809523809523808E-2</v>
      </c>
      <c r="O150" s="104">
        <f t="shared" si="16"/>
        <v>27</v>
      </c>
      <c r="P150" s="183">
        <f t="shared" si="17"/>
        <v>3.2028469750889681E-2</v>
      </c>
      <c r="Q150" s="129"/>
      <c r="R150" s="10"/>
    </row>
    <row r="151" spans="1:18" ht="30.95" customHeight="1" x14ac:dyDescent="0.25">
      <c r="A151" s="36">
        <v>136</v>
      </c>
      <c r="B151" s="165" t="s">
        <v>123</v>
      </c>
      <c r="C151" s="166">
        <v>273352000201</v>
      </c>
      <c r="D151" s="167" t="s">
        <v>127</v>
      </c>
      <c r="E151" s="33">
        <f t="shared" si="12"/>
        <v>391</v>
      </c>
      <c r="F151" s="34">
        <v>235</v>
      </c>
      <c r="G151" s="35">
        <v>156</v>
      </c>
      <c r="H151" s="33">
        <f t="shared" si="13"/>
        <v>323</v>
      </c>
      <c r="I151" s="34">
        <v>244</v>
      </c>
      <c r="J151" s="34">
        <v>79</v>
      </c>
      <c r="K151" s="94">
        <f t="shared" si="14"/>
        <v>9</v>
      </c>
      <c r="L151" s="163">
        <f t="shared" si="15"/>
        <v>3.8297872340425532E-2</v>
      </c>
      <c r="M151" s="94">
        <f>+J151-G151</f>
        <v>-77</v>
      </c>
      <c r="N151" s="98">
        <f>+M151/G151</f>
        <v>-0.49358974358974361</v>
      </c>
      <c r="O151" s="104">
        <f t="shared" si="16"/>
        <v>-68</v>
      </c>
      <c r="P151" s="153">
        <f t="shared" si="17"/>
        <v>-0.17391304347826086</v>
      </c>
      <c r="Q151" s="129"/>
      <c r="R151" s="10"/>
    </row>
    <row r="152" spans="1:18" ht="30.95" customHeight="1" x14ac:dyDescent="0.25">
      <c r="A152" s="194">
        <v>137</v>
      </c>
      <c r="B152" s="165" t="s">
        <v>153</v>
      </c>
      <c r="C152" s="166">
        <v>173449000031</v>
      </c>
      <c r="D152" s="167" t="s">
        <v>155</v>
      </c>
      <c r="E152" s="33">
        <f t="shared" si="12"/>
        <v>1971</v>
      </c>
      <c r="F152" s="34">
        <v>1971</v>
      </c>
      <c r="G152" s="35">
        <v>0</v>
      </c>
      <c r="H152" s="33">
        <f t="shared" si="13"/>
        <v>2047</v>
      </c>
      <c r="I152" s="34">
        <v>2047</v>
      </c>
      <c r="J152" s="34">
        <v>0</v>
      </c>
      <c r="K152" s="94">
        <f t="shared" si="14"/>
        <v>76</v>
      </c>
      <c r="L152" s="163">
        <f t="shared" si="15"/>
        <v>3.8559107052257735E-2</v>
      </c>
      <c r="M152" s="94"/>
      <c r="N152" s="99"/>
      <c r="O152" s="104">
        <f t="shared" si="16"/>
        <v>76</v>
      </c>
      <c r="P152" s="183">
        <f t="shared" si="17"/>
        <v>3.8559107052257735E-2</v>
      </c>
      <c r="Q152" s="129"/>
      <c r="R152" s="10"/>
    </row>
    <row r="153" spans="1:18" ht="30.95" customHeight="1" x14ac:dyDescent="0.25">
      <c r="A153" s="36">
        <v>138</v>
      </c>
      <c r="B153" s="165" t="s">
        <v>58</v>
      </c>
      <c r="C153" s="173">
        <v>273217000315</v>
      </c>
      <c r="D153" s="167" t="s">
        <v>63</v>
      </c>
      <c r="E153" s="33">
        <f t="shared" si="12"/>
        <v>516</v>
      </c>
      <c r="F153" s="34">
        <v>516</v>
      </c>
      <c r="G153" s="35">
        <v>0</v>
      </c>
      <c r="H153" s="33">
        <f t="shared" si="13"/>
        <v>536</v>
      </c>
      <c r="I153" s="34">
        <v>536</v>
      </c>
      <c r="J153" s="34">
        <v>0</v>
      </c>
      <c r="K153" s="94">
        <f t="shared" si="14"/>
        <v>20</v>
      </c>
      <c r="L153" s="163">
        <f t="shared" si="15"/>
        <v>3.875968992248062E-2</v>
      </c>
      <c r="M153" s="94"/>
      <c r="N153" s="99"/>
      <c r="O153" s="104">
        <f t="shared" si="16"/>
        <v>20</v>
      </c>
      <c r="P153" s="183">
        <f t="shared" si="17"/>
        <v>3.875968992248062E-2</v>
      </c>
      <c r="Q153" s="129"/>
      <c r="R153" s="10"/>
    </row>
    <row r="154" spans="1:18" ht="30.95" customHeight="1" x14ac:dyDescent="0.25">
      <c r="A154" s="194">
        <v>139</v>
      </c>
      <c r="B154" s="165" t="s">
        <v>13</v>
      </c>
      <c r="C154" s="166">
        <v>273026000099</v>
      </c>
      <c r="D154" s="167" t="s">
        <v>15</v>
      </c>
      <c r="E154" s="33">
        <f t="shared" si="12"/>
        <v>231</v>
      </c>
      <c r="F154" s="34">
        <v>231</v>
      </c>
      <c r="G154" s="35">
        <v>0</v>
      </c>
      <c r="H154" s="33">
        <f t="shared" si="13"/>
        <v>240</v>
      </c>
      <c r="I154" s="34">
        <v>240</v>
      </c>
      <c r="J154" s="34">
        <v>0</v>
      </c>
      <c r="K154" s="94">
        <f t="shared" si="14"/>
        <v>9</v>
      </c>
      <c r="L154" s="163">
        <f t="shared" si="15"/>
        <v>3.896103896103896E-2</v>
      </c>
      <c r="M154" s="94"/>
      <c r="N154" s="99"/>
      <c r="O154" s="104">
        <f t="shared" si="16"/>
        <v>9</v>
      </c>
      <c r="P154" s="183">
        <f t="shared" si="17"/>
        <v>3.896103896103896E-2</v>
      </c>
      <c r="Q154" s="129"/>
      <c r="R154" s="10"/>
    </row>
    <row r="155" spans="1:18" ht="30.95" customHeight="1" x14ac:dyDescent="0.25">
      <c r="A155" s="36">
        <v>140</v>
      </c>
      <c r="B155" s="165" t="s">
        <v>166</v>
      </c>
      <c r="C155" s="166">
        <v>273504000920</v>
      </c>
      <c r="D155" s="167" t="s">
        <v>172</v>
      </c>
      <c r="E155" s="33">
        <f t="shared" si="12"/>
        <v>594</v>
      </c>
      <c r="F155" s="34">
        <v>594</v>
      </c>
      <c r="G155" s="35">
        <v>0</v>
      </c>
      <c r="H155" s="33">
        <f t="shared" si="13"/>
        <v>618</v>
      </c>
      <c r="I155" s="34">
        <v>618</v>
      </c>
      <c r="J155" s="34">
        <v>0</v>
      </c>
      <c r="K155" s="94">
        <f t="shared" si="14"/>
        <v>24</v>
      </c>
      <c r="L155" s="163">
        <f t="shared" si="15"/>
        <v>4.0404040404040407E-2</v>
      </c>
      <c r="M155" s="94"/>
      <c r="N155" s="99"/>
      <c r="O155" s="104">
        <f t="shared" si="16"/>
        <v>24</v>
      </c>
      <c r="P155" s="183">
        <f t="shared" si="17"/>
        <v>4.0404040404040407E-2</v>
      </c>
      <c r="Q155" s="129"/>
      <c r="R155" s="10"/>
    </row>
    <row r="156" spans="1:18" ht="30.95" customHeight="1" x14ac:dyDescent="0.25">
      <c r="A156" s="194">
        <v>141</v>
      </c>
      <c r="B156" s="165" t="s">
        <v>106</v>
      </c>
      <c r="C156" s="166">
        <v>173319000099</v>
      </c>
      <c r="D156" s="167" t="s">
        <v>109</v>
      </c>
      <c r="E156" s="33">
        <f t="shared" si="12"/>
        <v>1719</v>
      </c>
      <c r="F156" s="34">
        <v>1527</v>
      </c>
      <c r="G156" s="35">
        <v>192</v>
      </c>
      <c r="H156" s="33">
        <f t="shared" si="13"/>
        <v>1771</v>
      </c>
      <c r="I156" s="34">
        <v>1591</v>
      </c>
      <c r="J156" s="34">
        <v>180</v>
      </c>
      <c r="K156" s="94">
        <f t="shared" si="14"/>
        <v>64</v>
      </c>
      <c r="L156" s="163">
        <f t="shared" si="15"/>
        <v>4.1912246234446629E-2</v>
      </c>
      <c r="M156" s="94">
        <f>+J156-G156</f>
        <v>-12</v>
      </c>
      <c r="N156" s="142">
        <f>+M156/G156</f>
        <v>-6.25E-2</v>
      </c>
      <c r="O156" s="104">
        <f t="shared" si="16"/>
        <v>52</v>
      </c>
      <c r="P156" s="183">
        <f t="shared" si="17"/>
        <v>3.0250145433391506E-2</v>
      </c>
      <c r="Q156" s="129"/>
      <c r="R156" s="10"/>
    </row>
    <row r="157" spans="1:18" ht="30.95" customHeight="1" x14ac:dyDescent="0.25">
      <c r="A157" s="36">
        <v>142</v>
      </c>
      <c r="B157" s="165" t="s">
        <v>123</v>
      </c>
      <c r="C157" s="166">
        <v>273352000601</v>
      </c>
      <c r="D157" s="167" t="s">
        <v>128</v>
      </c>
      <c r="E157" s="33">
        <f t="shared" si="12"/>
        <v>189</v>
      </c>
      <c r="F157" s="34">
        <v>189</v>
      </c>
      <c r="G157" s="35">
        <v>0</v>
      </c>
      <c r="H157" s="33">
        <f t="shared" si="13"/>
        <v>197</v>
      </c>
      <c r="I157" s="34">
        <v>197</v>
      </c>
      <c r="J157" s="34">
        <v>0</v>
      </c>
      <c r="K157" s="94">
        <f t="shared" si="14"/>
        <v>8</v>
      </c>
      <c r="L157" s="163">
        <f t="shared" si="15"/>
        <v>4.2328042328042326E-2</v>
      </c>
      <c r="M157" s="94"/>
      <c r="N157" s="99"/>
      <c r="O157" s="104">
        <f t="shared" si="16"/>
        <v>8</v>
      </c>
      <c r="P157" s="183">
        <f t="shared" si="17"/>
        <v>4.2328042328042326E-2</v>
      </c>
      <c r="Q157" s="129"/>
      <c r="R157" s="10"/>
    </row>
    <row r="158" spans="1:18" ht="30.95" customHeight="1" x14ac:dyDescent="0.25">
      <c r="A158" s="194">
        <v>143</v>
      </c>
      <c r="B158" s="165" t="s">
        <v>45</v>
      </c>
      <c r="C158" s="166">
        <v>173168000113</v>
      </c>
      <c r="D158" s="167" t="s">
        <v>47</v>
      </c>
      <c r="E158" s="33">
        <f t="shared" si="12"/>
        <v>1274</v>
      </c>
      <c r="F158" s="34">
        <v>1274</v>
      </c>
      <c r="G158" s="35">
        <v>0</v>
      </c>
      <c r="H158" s="33">
        <f t="shared" si="13"/>
        <v>1328</v>
      </c>
      <c r="I158" s="34">
        <v>1328</v>
      </c>
      <c r="J158" s="34">
        <v>0</v>
      </c>
      <c r="K158" s="94">
        <f t="shared" si="14"/>
        <v>54</v>
      </c>
      <c r="L158" s="163">
        <f t="shared" si="15"/>
        <v>4.2386185243328101E-2</v>
      </c>
      <c r="M158" s="94"/>
      <c r="N158" s="99"/>
      <c r="O158" s="104">
        <f t="shared" si="16"/>
        <v>54</v>
      </c>
      <c r="P158" s="183">
        <f t="shared" si="17"/>
        <v>4.2386185243328101E-2</v>
      </c>
      <c r="Q158" s="129"/>
      <c r="R158" s="10"/>
    </row>
    <row r="159" spans="1:18" ht="30.95" customHeight="1" x14ac:dyDescent="0.25">
      <c r="A159" s="36">
        <v>144</v>
      </c>
      <c r="B159" s="170" t="s">
        <v>29</v>
      </c>
      <c r="C159" s="171">
        <v>273067001024</v>
      </c>
      <c r="D159" s="172" t="s">
        <v>31</v>
      </c>
      <c r="E159" s="33">
        <f t="shared" si="12"/>
        <v>311</v>
      </c>
      <c r="F159" s="34">
        <v>259</v>
      </c>
      <c r="G159" s="35">
        <v>52</v>
      </c>
      <c r="H159" s="33">
        <f t="shared" si="13"/>
        <v>316</v>
      </c>
      <c r="I159" s="34">
        <v>270</v>
      </c>
      <c r="J159" s="34">
        <v>46</v>
      </c>
      <c r="K159" s="94">
        <f t="shared" si="14"/>
        <v>11</v>
      </c>
      <c r="L159" s="163">
        <f t="shared" si="15"/>
        <v>4.2471042471042469E-2</v>
      </c>
      <c r="M159" s="94">
        <f>+J159-G159</f>
        <v>-6</v>
      </c>
      <c r="N159" s="140">
        <f>+M159/G159</f>
        <v>-0.11538461538461539</v>
      </c>
      <c r="O159" s="104">
        <f t="shared" si="16"/>
        <v>5</v>
      </c>
      <c r="P159" s="183">
        <f t="shared" si="17"/>
        <v>1.607717041800643E-2</v>
      </c>
      <c r="Q159" s="129"/>
      <c r="R159" s="10"/>
    </row>
    <row r="160" spans="1:18" ht="30.95" customHeight="1" x14ac:dyDescent="0.25">
      <c r="A160" s="194">
        <v>145</v>
      </c>
      <c r="B160" s="165" t="s">
        <v>45</v>
      </c>
      <c r="C160" s="166">
        <v>273168002277</v>
      </c>
      <c r="D160" s="167" t="s">
        <v>53</v>
      </c>
      <c r="E160" s="33">
        <f t="shared" si="12"/>
        <v>614</v>
      </c>
      <c r="F160" s="34">
        <v>558</v>
      </c>
      <c r="G160" s="35">
        <v>56</v>
      </c>
      <c r="H160" s="33">
        <f t="shared" si="13"/>
        <v>641</v>
      </c>
      <c r="I160" s="34">
        <v>582</v>
      </c>
      <c r="J160" s="34">
        <v>59</v>
      </c>
      <c r="K160" s="94">
        <f t="shared" si="14"/>
        <v>24</v>
      </c>
      <c r="L160" s="163">
        <f t="shared" si="15"/>
        <v>4.3010752688172046E-2</v>
      </c>
      <c r="M160" s="94">
        <f>+J160-G160</f>
        <v>3</v>
      </c>
      <c r="N160" s="163">
        <f>+M160/G160</f>
        <v>5.3571428571428568E-2</v>
      </c>
      <c r="O160" s="104">
        <f t="shared" si="16"/>
        <v>27</v>
      </c>
      <c r="P160" s="183">
        <f t="shared" si="17"/>
        <v>4.3973941368078175E-2</v>
      </c>
      <c r="Q160" s="129"/>
      <c r="R160" s="10"/>
    </row>
    <row r="161" spans="1:18" ht="30.95" customHeight="1" x14ac:dyDescent="0.25">
      <c r="A161" s="36">
        <v>146</v>
      </c>
      <c r="B161" s="165" t="s">
        <v>35</v>
      </c>
      <c r="C161" s="166">
        <v>273124000366</v>
      </c>
      <c r="D161" s="167" t="s">
        <v>39</v>
      </c>
      <c r="E161" s="33">
        <f t="shared" si="12"/>
        <v>532</v>
      </c>
      <c r="F161" s="34">
        <v>532</v>
      </c>
      <c r="G161" s="35">
        <v>0</v>
      </c>
      <c r="H161" s="33">
        <f t="shared" si="13"/>
        <v>555</v>
      </c>
      <c r="I161" s="34">
        <v>555</v>
      </c>
      <c r="J161" s="34">
        <v>0</v>
      </c>
      <c r="K161" s="94">
        <f t="shared" si="14"/>
        <v>23</v>
      </c>
      <c r="L161" s="163">
        <f t="shared" si="15"/>
        <v>4.3233082706766915E-2</v>
      </c>
      <c r="M161" s="94"/>
      <c r="N161" s="99"/>
      <c r="O161" s="104">
        <f t="shared" si="16"/>
        <v>23</v>
      </c>
      <c r="P161" s="183">
        <f t="shared" si="17"/>
        <v>4.3233082706766915E-2</v>
      </c>
      <c r="Q161" s="129"/>
      <c r="R161" s="10"/>
    </row>
    <row r="162" spans="1:18" ht="30.95" customHeight="1" x14ac:dyDescent="0.25">
      <c r="A162" s="194">
        <v>147</v>
      </c>
      <c r="B162" s="169" t="s">
        <v>41</v>
      </c>
      <c r="C162" s="166">
        <v>173148000010</v>
      </c>
      <c r="D162" s="167" t="s">
        <v>42</v>
      </c>
      <c r="E162" s="33">
        <f t="shared" si="12"/>
        <v>1712</v>
      </c>
      <c r="F162" s="34">
        <v>1614</v>
      </c>
      <c r="G162" s="35">
        <v>98</v>
      </c>
      <c r="H162" s="33">
        <f t="shared" si="13"/>
        <v>1857</v>
      </c>
      <c r="I162" s="34">
        <v>1686</v>
      </c>
      <c r="J162" s="34">
        <v>171</v>
      </c>
      <c r="K162" s="94">
        <f t="shared" si="14"/>
        <v>72</v>
      </c>
      <c r="L162" s="163">
        <f t="shared" si="15"/>
        <v>4.4609665427509292E-2</v>
      </c>
      <c r="M162" s="94">
        <f>+J162-G162</f>
        <v>73</v>
      </c>
      <c r="N162" s="163">
        <f>+M162/G162</f>
        <v>0.74489795918367352</v>
      </c>
      <c r="O162" s="104">
        <f t="shared" si="16"/>
        <v>145</v>
      </c>
      <c r="P162" s="183">
        <f t="shared" si="17"/>
        <v>8.4696261682242993E-2</v>
      </c>
      <c r="Q162" s="129"/>
      <c r="R162" s="10"/>
    </row>
    <row r="163" spans="1:18" ht="30.95" customHeight="1" x14ac:dyDescent="0.25">
      <c r="A163" s="36">
        <v>148</v>
      </c>
      <c r="B163" s="165" t="s">
        <v>166</v>
      </c>
      <c r="C163" s="166">
        <v>273504000270</v>
      </c>
      <c r="D163" s="167" t="s">
        <v>169</v>
      </c>
      <c r="E163" s="33">
        <f t="shared" si="12"/>
        <v>646</v>
      </c>
      <c r="F163" s="34">
        <v>646</v>
      </c>
      <c r="G163" s="35">
        <v>0</v>
      </c>
      <c r="H163" s="33">
        <f t="shared" si="13"/>
        <v>675</v>
      </c>
      <c r="I163" s="34">
        <v>675</v>
      </c>
      <c r="J163" s="34">
        <v>0</v>
      </c>
      <c r="K163" s="94">
        <f t="shared" si="14"/>
        <v>29</v>
      </c>
      <c r="L163" s="163">
        <f t="shared" si="15"/>
        <v>4.4891640866873063E-2</v>
      </c>
      <c r="M163" s="94"/>
      <c r="N163" s="99"/>
      <c r="O163" s="104">
        <f t="shared" si="16"/>
        <v>29</v>
      </c>
      <c r="P163" s="183">
        <f t="shared" si="17"/>
        <v>4.4891640866873063E-2</v>
      </c>
      <c r="Q163" s="129"/>
      <c r="R163" s="10"/>
    </row>
    <row r="164" spans="1:18" ht="30.95" customHeight="1" x14ac:dyDescent="0.25">
      <c r="A164" s="194">
        <v>149</v>
      </c>
      <c r="B164" s="165" t="s">
        <v>114</v>
      </c>
      <c r="C164" s="166">
        <v>273347000252</v>
      </c>
      <c r="D164" s="167" t="s">
        <v>116</v>
      </c>
      <c r="E164" s="33">
        <f t="shared" si="12"/>
        <v>175</v>
      </c>
      <c r="F164" s="34">
        <v>175</v>
      </c>
      <c r="G164" s="35">
        <v>0</v>
      </c>
      <c r="H164" s="33">
        <f t="shared" si="13"/>
        <v>183</v>
      </c>
      <c r="I164" s="34">
        <v>183</v>
      </c>
      <c r="J164" s="34">
        <v>0</v>
      </c>
      <c r="K164" s="94">
        <f t="shared" si="14"/>
        <v>8</v>
      </c>
      <c r="L164" s="163">
        <f t="shared" si="15"/>
        <v>4.5714285714285714E-2</v>
      </c>
      <c r="M164" s="94"/>
      <c r="N164" s="99"/>
      <c r="O164" s="104">
        <f t="shared" si="16"/>
        <v>8</v>
      </c>
      <c r="P164" s="183">
        <f t="shared" si="17"/>
        <v>4.5714285714285714E-2</v>
      </c>
      <c r="Q164" s="129"/>
      <c r="R164" s="10"/>
    </row>
    <row r="165" spans="1:18" ht="30.95" customHeight="1" x14ac:dyDescent="0.25">
      <c r="A165" s="36">
        <v>150</v>
      </c>
      <c r="B165" s="165" t="s">
        <v>58</v>
      </c>
      <c r="C165" s="166">
        <v>273217000927</v>
      </c>
      <c r="D165" s="167" t="s">
        <v>66</v>
      </c>
      <c r="E165" s="33">
        <f t="shared" si="12"/>
        <v>365</v>
      </c>
      <c r="F165" s="34">
        <v>365</v>
      </c>
      <c r="G165" s="35">
        <v>0</v>
      </c>
      <c r="H165" s="33">
        <f t="shared" si="13"/>
        <v>382</v>
      </c>
      <c r="I165" s="34">
        <v>382</v>
      </c>
      <c r="J165" s="34">
        <v>0</v>
      </c>
      <c r="K165" s="94">
        <f t="shared" si="14"/>
        <v>17</v>
      </c>
      <c r="L165" s="163">
        <f t="shared" si="15"/>
        <v>4.6575342465753428E-2</v>
      </c>
      <c r="M165" s="94"/>
      <c r="N165" s="99"/>
      <c r="O165" s="104">
        <f t="shared" si="16"/>
        <v>17</v>
      </c>
      <c r="P165" s="183">
        <f t="shared" si="17"/>
        <v>4.6575342465753428E-2</v>
      </c>
      <c r="Q165" s="129"/>
      <c r="R165" s="10"/>
    </row>
    <row r="166" spans="1:18" ht="30.95" customHeight="1" x14ac:dyDescent="0.25">
      <c r="A166" s="194">
        <v>151</v>
      </c>
      <c r="B166" s="165" t="s">
        <v>89</v>
      </c>
      <c r="C166" s="166">
        <v>273270000726</v>
      </c>
      <c r="D166" s="167" t="s">
        <v>92</v>
      </c>
      <c r="E166" s="33">
        <f t="shared" si="12"/>
        <v>510</v>
      </c>
      <c r="F166" s="34">
        <v>510</v>
      </c>
      <c r="G166" s="35">
        <v>0</v>
      </c>
      <c r="H166" s="33">
        <f t="shared" si="13"/>
        <v>534</v>
      </c>
      <c r="I166" s="34">
        <v>534</v>
      </c>
      <c r="J166" s="34">
        <v>0</v>
      </c>
      <c r="K166" s="94">
        <f t="shared" si="14"/>
        <v>24</v>
      </c>
      <c r="L166" s="163">
        <f t="shared" si="15"/>
        <v>4.7058823529411764E-2</v>
      </c>
      <c r="M166" s="94"/>
      <c r="N166" s="99"/>
      <c r="O166" s="104">
        <f t="shared" si="16"/>
        <v>24</v>
      </c>
      <c r="P166" s="183">
        <f t="shared" si="17"/>
        <v>4.7058823529411764E-2</v>
      </c>
      <c r="Q166" s="129"/>
      <c r="R166" s="10"/>
    </row>
    <row r="167" spans="1:18" ht="30.95" customHeight="1" x14ac:dyDescent="0.25">
      <c r="A167" s="36">
        <v>152</v>
      </c>
      <c r="B167" s="165" t="s">
        <v>240</v>
      </c>
      <c r="C167" s="166">
        <v>273861000253</v>
      </c>
      <c r="D167" s="167" t="s">
        <v>243</v>
      </c>
      <c r="E167" s="33">
        <f t="shared" si="12"/>
        <v>188</v>
      </c>
      <c r="F167" s="34">
        <v>188</v>
      </c>
      <c r="G167" s="35">
        <v>0</v>
      </c>
      <c r="H167" s="33">
        <f t="shared" si="13"/>
        <v>197</v>
      </c>
      <c r="I167" s="34">
        <v>197</v>
      </c>
      <c r="J167" s="34">
        <v>0</v>
      </c>
      <c r="K167" s="94">
        <f t="shared" si="14"/>
        <v>9</v>
      </c>
      <c r="L167" s="163">
        <f t="shared" si="15"/>
        <v>4.7872340425531915E-2</v>
      </c>
      <c r="M167" s="94"/>
      <c r="N167" s="99"/>
      <c r="O167" s="104">
        <f t="shared" si="16"/>
        <v>9</v>
      </c>
      <c r="P167" s="183">
        <f t="shared" si="17"/>
        <v>4.7872340425531915E-2</v>
      </c>
      <c r="Q167" s="129"/>
      <c r="R167" s="10"/>
    </row>
    <row r="168" spans="1:18" ht="30.95" customHeight="1" x14ac:dyDescent="0.25">
      <c r="A168" s="194">
        <v>153</v>
      </c>
      <c r="B168" s="165" t="s">
        <v>208</v>
      </c>
      <c r="C168" s="166">
        <v>273624000583</v>
      </c>
      <c r="D168" s="167" t="s">
        <v>260</v>
      </c>
      <c r="E168" s="33">
        <f t="shared" si="12"/>
        <v>238</v>
      </c>
      <c r="F168" s="34">
        <v>238</v>
      </c>
      <c r="G168" s="35">
        <v>0</v>
      </c>
      <c r="H168" s="33">
        <f t="shared" si="13"/>
        <v>250</v>
      </c>
      <c r="I168" s="34">
        <v>250</v>
      </c>
      <c r="J168" s="34">
        <v>0</v>
      </c>
      <c r="K168" s="94">
        <f t="shared" si="14"/>
        <v>12</v>
      </c>
      <c r="L168" s="163">
        <f t="shared" si="15"/>
        <v>5.0420168067226892E-2</v>
      </c>
      <c r="M168" s="94"/>
      <c r="N168" s="99"/>
      <c r="O168" s="104">
        <f t="shared" si="16"/>
        <v>12</v>
      </c>
      <c r="P168" s="183">
        <f t="shared" si="17"/>
        <v>5.0420168067226892E-2</v>
      </c>
      <c r="Q168" s="129"/>
      <c r="R168" s="10"/>
    </row>
    <row r="169" spans="1:18" ht="30.95" customHeight="1" x14ac:dyDescent="0.25">
      <c r="A169" s="36">
        <v>154</v>
      </c>
      <c r="B169" s="165" t="s">
        <v>79</v>
      </c>
      <c r="C169" s="166">
        <v>273268000506</v>
      </c>
      <c r="D169" s="167" t="s">
        <v>87</v>
      </c>
      <c r="E169" s="33">
        <f t="shared" si="12"/>
        <v>471</v>
      </c>
      <c r="F169" s="34">
        <v>471</v>
      </c>
      <c r="G169" s="35">
        <v>0</v>
      </c>
      <c r="H169" s="33">
        <f t="shared" si="13"/>
        <v>495</v>
      </c>
      <c r="I169" s="34">
        <v>495</v>
      </c>
      <c r="J169" s="34">
        <v>0</v>
      </c>
      <c r="K169" s="94">
        <f t="shared" si="14"/>
        <v>24</v>
      </c>
      <c r="L169" s="163">
        <f t="shared" si="15"/>
        <v>5.0955414012738856E-2</v>
      </c>
      <c r="M169" s="94"/>
      <c r="N169" s="99"/>
      <c r="O169" s="104">
        <f t="shared" si="16"/>
        <v>24</v>
      </c>
      <c r="P169" s="183">
        <f t="shared" si="17"/>
        <v>5.0955414012738856E-2</v>
      </c>
      <c r="Q169" s="129"/>
      <c r="R169" s="10"/>
    </row>
    <row r="170" spans="1:18" ht="30.95" customHeight="1" x14ac:dyDescent="0.25">
      <c r="A170" s="194">
        <v>155</v>
      </c>
      <c r="B170" s="165" t="s">
        <v>118</v>
      </c>
      <c r="C170" s="166">
        <v>173349000263</v>
      </c>
      <c r="D170" s="167" t="s">
        <v>122</v>
      </c>
      <c r="E170" s="33">
        <f t="shared" si="12"/>
        <v>325</v>
      </c>
      <c r="F170" s="34">
        <v>325</v>
      </c>
      <c r="G170" s="35">
        <v>0</v>
      </c>
      <c r="H170" s="33">
        <f t="shared" si="13"/>
        <v>342</v>
      </c>
      <c r="I170" s="34">
        <v>342</v>
      </c>
      <c r="J170" s="34">
        <v>0</v>
      </c>
      <c r="K170" s="94">
        <f t="shared" si="14"/>
        <v>17</v>
      </c>
      <c r="L170" s="163">
        <f t="shared" si="15"/>
        <v>5.2307692307692305E-2</v>
      </c>
      <c r="M170" s="94"/>
      <c r="N170" s="99"/>
      <c r="O170" s="104">
        <f t="shared" si="16"/>
        <v>17</v>
      </c>
      <c r="P170" s="183">
        <f t="shared" si="17"/>
        <v>5.2307692307692305E-2</v>
      </c>
      <c r="Q170" s="129"/>
      <c r="R170" s="10"/>
    </row>
    <row r="171" spans="1:18" ht="30.95" customHeight="1" x14ac:dyDescent="0.25">
      <c r="A171" s="36">
        <v>156</v>
      </c>
      <c r="B171" s="165" t="s">
        <v>157</v>
      </c>
      <c r="C171" s="166">
        <v>273411000725</v>
      </c>
      <c r="D171" s="167" t="s">
        <v>159</v>
      </c>
      <c r="E171" s="33">
        <f t="shared" si="12"/>
        <v>507</v>
      </c>
      <c r="F171" s="34">
        <v>507</v>
      </c>
      <c r="G171" s="35">
        <v>0</v>
      </c>
      <c r="H171" s="33">
        <f t="shared" si="13"/>
        <v>535</v>
      </c>
      <c r="I171" s="34">
        <v>535</v>
      </c>
      <c r="J171" s="34">
        <v>0</v>
      </c>
      <c r="K171" s="94">
        <f t="shared" si="14"/>
        <v>28</v>
      </c>
      <c r="L171" s="163">
        <f t="shared" si="15"/>
        <v>5.5226824457593686E-2</v>
      </c>
      <c r="M171" s="94"/>
      <c r="N171" s="99"/>
      <c r="O171" s="104">
        <f t="shared" si="16"/>
        <v>28</v>
      </c>
      <c r="P171" s="183">
        <f t="shared" si="17"/>
        <v>5.5226824457593686E-2</v>
      </c>
      <c r="Q171" s="129"/>
      <c r="R171" s="10"/>
    </row>
    <row r="172" spans="1:18" ht="30.95" customHeight="1" x14ac:dyDescent="0.25">
      <c r="A172" s="194">
        <v>157</v>
      </c>
      <c r="B172" s="165" t="s">
        <v>160</v>
      </c>
      <c r="C172" s="166">
        <v>273483000851</v>
      </c>
      <c r="D172" s="167" t="s">
        <v>165</v>
      </c>
      <c r="E172" s="33">
        <f t="shared" si="12"/>
        <v>447</v>
      </c>
      <c r="F172" s="34">
        <v>447</v>
      </c>
      <c r="G172" s="35">
        <v>0</v>
      </c>
      <c r="H172" s="33">
        <f t="shared" si="13"/>
        <v>472</v>
      </c>
      <c r="I172" s="34">
        <v>472</v>
      </c>
      <c r="J172" s="34">
        <v>0</v>
      </c>
      <c r="K172" s="94">
        <f t="shared" si="14"/>
        <v>25</v>
      </c>
      <c r="L172" s="163">
        <f t="shared" si="15"/>
        <v>5.5928411633109618E-2</v>
      </c>
      <c r="M172" s="94"/>
      <c r="N172" s="99"/>
      <c r="O172" s="104">
        <f t="shared" si="16"/>
        <v>25</v>
      </c>
      <c r="P172" s="183">
        <f t="shared" si="17"/>
        <v>5.5928411633109618E-2</v>
      </c>
      <c r="Q172" s="129"/>
      <c r="R172" s="10"/>
    </row>
    <row r="173" spans="1:18" ht="30.95" customHeight="1" x14ac:dyDescent="0.25">
      <c r="A173" s="36">
        <v>158</v>
      </c>
      <c r="B173" s="165" t="s">
        <v>192</v>
      </c>
      <c r="C173" s="166">
        <v>273585000864</v>
      </c>
      <c r="D173" s="167" t="s">
        <v>196</v>
      </c>
      <c r="E173" s="33">
        <f t="shared" si="12"/>
        <v>249</v>
      </c>
      <c r="F173" s="34">
        <v>249</v>
      </c>
      <c r="G173" s="35">
        <v>0</v>
      </c>
      <c r="H173" s="33">
        <f t="shared" si="13"/>
        <v>263</v>
      </c>
      <c r="I173" s="34">
        <v>263</v>
      </c>
      <c r="J173" s="34">
        <v>0</v>
      </c>
      <c r="K173" s="94">
        <f t="shared" si="14"/>
        <v>14</v>
      </c>
      <c r="L173" s="163">
        <f t="shared" si="15"/>
        <v>5.6224899598393573E-2</v>
      </c>
      <c r="M173" s="94"/>
      <c r="N173" s="99"/>
      <c r="O173" s="104">
        <f t="shared" si="16"/>
        <v>14</v>
      </c>
      <c r="P173" s="183">
        <f t="shared" si="17"/>
        <v>5.6224899598393573E-2</v>
      </c>
      <c r="Q173" s="129"/>
      <c r="R173" s="10"/>
    </row>
    <row r="174" spans="1:18" ht="30.95" customHeight="1" x14ac:dyDescent="0.25">
      <c r="A174" s="194">
        <v>159</v>
      </c>
      <c r="B174" s="165" t="s">
        <v>166</v>
      </c>
      <c r="C174" s="166">
        <v>173504000011</v>
      </c>
      <c r="D174" s="167" t="s">
        <v>167</v>
      </c>
      <c r="E174" s="33">
        <f t="shared" si="12"/>
        <v>1166</v>
      </c>
      <c r="F174" s="34">
        <v>1126</v>
      </c>
      <c r="G174" s="35">
        <v>40</v>
      </c>
      <c r="H174" s="33">
        <f t="shared" si="13"/>
        <v>1238</v>
      </c>
      <c r="I174" s="34">
        <v>1191</v>
      </c>
      <c r="J174" s="34">
        <v>47</v>
      </c>
      <c r="K174" s="94">
        <f t="shared" si="14"/>
        <v>65</v>
      </c>
      <c r="L174" s="163">
        <f t="shared" si="15"/>
        <v>5.772646536412078E-2</v>
      </c>
      <c r="M174" s="94">
        <f>+J174-G174</f>
        <v>7</v>
      </c>
      <c r="N174" s="163">
        <f>+M174/G174</f>
        <v>0.17499999999999999</v>
      </c>
      <c r="O174" s="104">
        <f t="shared" si="16"/>
        <v>72</v>
      </c>
      <c r="P174" s="183">
        <f t="shared" si="17"/>
        <v>6.1749571183533448E-2</v>
      </c>
      <c r="Q174" s="129"/>
      <c r="R174" s="10"/>
    </row>
    <row r="175" spans="1:18" ht="30.95" customHeight="1" x14ac:dyDescent="0.25">
      <c r="A175" s="36">
        <v>160</v>
      </c>
      <c r="B175" s="165" t="s">
        <v>198</v>
      </c>
      <c r="C175" s="166">
        <v>173616000022</v>
      </c>
      <c r="D175" s="167" t="s">
        <v>199</v>
      </c>
      <c r="E175" s="33">
        <f t="shared" si="12"/>
        <v>826</v>
      </c>
      <c r="F175" s="34">
        <v>826</v>
      </c>
      <c r="G175" s="35">
        <v>0</v>
      </c>
      <c r="H175" s="33">
        <f t="shared" si="13"/>
        <v>874</v>
      </c>
      <c r="I175" s="34">
        <v>874</v>
      </c>
      <c r="J175" s="34">
        <v>0</v>
      </c>
      <c r="K175" s="94">
        <f t="shared" si="14"/>
        <v>48</v>
      </c>
      <c r="L175" s="163">
        <f t="shared" si="15"/>
        <v>5.8111380145278453E-2</v>
      </c>
      <c r="M175" s="94"/>
      <c r="N175" s="99"/>
      <c r="O175" s="104">
        <f t="shared" si="16"/>
        <v>48</v>
      </c>
      <c r="P175" s="183">
        <f t="shared" si="17"/>
        <v>5.8111380145278453E-2</v>
      </c>
      <c r="Q175" s="129"/>
      <c r="R175" s="10"/>
    </row>
    <row r="176" spans="1:18" ht="30.95" customHeight="1" x14ac:dyDescent="0.25">
      <c r="A176" s="194">
        <v>161</v>
      </c>
      <c r="B176" s="165" t="s">
        <v>13</v>
      </c>
      <c r="C176" s="166">
        <v>273026000587</v>
      </c>
      <c r="D176" s="167" t="s">
        <v>16</v>
      </c>
      <c r="E176" s="33">
        <f t="shared" si="12"/>
        <v>326</v>
      </c>
      <c r="F176" s="34">
        <v>326</v>
      </c>
      <c r="G176" s="35">
        <v>0</v>
      </c>
      <c r="H176" s="33">
        <f t="shared" si="13"/>
        <v>345</v>
      </c>
      <c r="I176" s="34">
        <v>345</v>
      </c>
      <c r="J176" s="34">
        <v>0</v>
      </c>
      <c r="K176" s="94">
        <f t="shared" si="14"/>
        <v>19</v>
      </c>
      <c r="L176" s="163">
        <f t="shared" si="15"/>
        <v>5.8282208588957052E-2</v>
      </c>
      <c r="M176" s="94"/>
      <c r="N176" s="99"/>
      <c r="O176" s="104">
        <f t="shared" si="16"/>
        <v>19</v>
      </c>
      <c r="P176" s="183">
        <f t="shared" si="17"/>
        <v>5.8282208588957052E-2</v>
      </c>
      <c r="Q176" s="129"/>
      <c r="R176" s="10"/>
    </row>
    <row r="177" spans="1:18" ht="30.95" customHeight="1" x14ac:dyDescent="0.25">
      <c r="A177" s="36">
        <v>162</v>
      </c>
      <c r="B177" s="165" t="s">
        <v>208</v>
      </c>
      <c r="C177" s="166">
        <v>173624001704</v>
      </c>
      <c r="D177" s="167" t="s">
        <v>210</v>
      </c>
      <c r="E177" s="33">
        <f t="shared" si="12"/>
        <v>545</v>
      </c>
      <c r="F177" s="34">
        <v>545</v>
      </c>
      <c r="G177" s="35">
        <v>0</v>
      </c>
      <c r="H177" s="33">
        <f t="shared" si="13"/>
        <v>577</v>
      </c>
      <c r="I177" s="34">
        <v>577</v>
      </c>
      <c r="J177" s="34">
        <v>0</v>
      </c>
      <c r="K177" s="94">
        <f t="shared" si="14"/>
        <v>32</v>
      </c>
      <c r="L177" s="163">
        <f t="shared" si="15"/>
        <v>5.8715596330275233E-2</v>
      </c>
      <c r="M177" s="94"/>
      <c r="N177" s="99"/>
      <c r="O177" s="104">
        <f t="shared" si="16"/>
        <v>32</v>
      </c>
      <c r="P177" s="183">
        <f t="shared" si="17"/>
        <v>5.8715596330275233E-2</v>
      </c>
      <c r="Q177" s="129"/>
      <c r="R177" s="10"/>
    </row>
    <row r="178" spans="1:18" ht="30.95" customHeight="1" x14ac:dyDescent="0.25">
      <c r="A178" s="194">
        <v>163</v>
      </c>
      <c r="B178" s="165" t="s">
        <v>75</v>
      </c>
      <c r="C178" s="166">
        <v>273236000288</v>
      </c>
      <c r="D178" s="167" t="s">
        <v>78</v>
      </c>
      <c r="E178" s="33">
        <f t="shared" si="12"/>
        <v>254</v>
      </c>
      <c r="F178" s="34">
        <v>254</v>
      </c>
      <c r="G178" s="35">
        <v>0</v>
      </c>
      <c r="H178" s="33">
        <f t="shared" si="13"/>
        <v>269</v>
      </c>
      <c r="I178" s="34">
        <v>269</v>
      </c>
      <c r="J178" s="34">
        <v>0</v>
      </c>
      <c r="K178" s="94">
        <f t="shared" si="14"/>
        <v>15</v>
      </c>
      <c r="L178" s="163">
        <f t="shared" si="15"/>
        <v>5.905511811023622E-2</v>
      </c>
      <c r="M178" s="94"/>
      <c r="N178" s="99"/>
      <c r="O178" s="104">
        <f t="shared" si="16"/>
        <v>15</v>
      </c>
      <c r="P178" s="183">
        <f t="shared" si="17"/>
        <v>5.905511811023622E-2</v>
      </c>
      <c r="Q178" s="129"/>
      <c r="R178" s="10"/>
    </row>
    <row r="179" spans="1:18" ht="30.95" customHeight="1" x14ac:dyDescent="0.25">
      <c r="A179" s="36">
        <v>164</v>
      </c>
      <c r="B179" s="165" t="s">
        <v>166</v>
      </c>
      <c r="C179" s="166">
        <v>273504002191</v>
      </c>
      <c r="D179" s="167" t="s">
        <v>174</v>
      </c>
      <c r="E179" s="33">
        <f t="shared" si="12"/>
        <v>761</v>
      </c>
      <c r="F179" s="34">
        <v>761</v>
      </c>
      <c r="G179" s="35">
        <v>0</v>
      </c>
      <c r="H179" s="33">
        <f t="shared" si="13"/>
        <v>806</v>
      </c>
      <c r="I179" s="34">
        <v>806</v>
      </c>
      <c r="J179" s="34">
        <v>0</v>
      </c>
      <c r="K179" s="94">
        <f t="shared" si="14"/>
        <v>45</v>
      </c>
      <c r="L179" s="163">
        <f t="shared" si="15"/>
        <v>5.9132720105124839E-2</v>
      </c>
      <c r="M179" s="94"/>
      <c r="N179" s="99"/>
      <c r="O179" s="104">
        <f t="shared" si="16"/>
        <v>45</v>
      </c>
      <c r="P179" s="183">
        <f t="shared" si="17"/>
        <v>5.9132720105124839E-2</v>
      </c>
      <c r="Q179" s="129"/>
      <c r="R179" s="10"/>
    </row>
    <row r="180" spans="1:18" ht="30.95" customHeight="1" x14ac:dyDescent="0.25">
      <c r="A180" s="194">
        <v>165</v>
      </c>
      <c r="B180" s="165" t="s">
        <v>106</v>
      </c>
      <c r="C180" s="166">
        <v>173319000081</v>
      </c>
      <c r="D180" s="167" t="s">
        <v>108</v>
      </c>
      <c r="E180" s="33">
        <f t="shared" si="12"/>
        <v>660</v>
      </c>
      <c r="F180" s="34">
        <v>660</v>
      </c>
      <c r="G180" s="35">
        <v>0</v>
      </c>
      <c r="H180" s="33">
        <f t="shared" si="13"/>
        <v>700</v>
      </c>
      <c r="I180" s="34">
        <v>700</v>
      </c>
      <c r="J180" s="34">
        <v>0</v>
      </c>
      <c r="K180" s="94">
        <f t="shared" si="14"/>
        <v>40</v>
      </c>
      <c r="L180" s="163">
        <f t="shared" si="15"/>
        <v>6.0606060606060608E-2</v>
      </c>
      <c r="M180" s="94"/>
      <c r="N180" s="99"/>
      <c r="O180" s="104">
        <f t="shared" si="16"/>
        <v>40</v>
      </c>
      <c r="P180" s="183">
        <f t="shared" si="17"/>
        <v>6.0606060606060608E-2</v>
      </c>
      <c r="Q180" s="129"/>
      <c r="R180" s="10"/>
    </row>
    <row r="181" spans="1:18" ht="30.95" customHeight="1" x14ac:dyDescent="0.25">
      <c r="A181" s="36">
        <v>166</v>
      </c>
      <c r="B181" s="165" t="s">
        <v>24</v>
      </c>
      <c r="C181" s="166">
        <v>273055000219</v>
      </c>
      <c r="D181" s="167" t="s">
        <v>28</v>
      </c>
      <c r="E181" s="33">
        <f t="shared" si="12"/>
        <v>255</v>
      </c>
      <c r="F181" s="34">
        <v>255</v>
      </c>
      <c r="G181" s="35">
        <v>0</v>
      </c>
      <c r="H181" s="33">
        <f t="shared" si="13"/>
        <v>271</v>
      </c>
      <c r="I181" s="34">
        <v>271</v>
      </c>
      <c r="J181" s="34">
        <v>0</v>
      </c>
      <c r="K181" s="94">
        <f t="shared" si="14"/>
        <v>16</v>
      </c>
      <c r="L181" s="163">
        <f t="shared" si="15"/>
        <v>6.2745098039215685E-2</v>
      </c>
      <c r="M181" s="94"/>
      <c r="N181" s="99"/>
      <c r="O181" s="104">
        <f t="shared" si="16"/>
        <v>16</v>
      </c>
      <c r="P181" s="183">
        <f t="shared" si="17"/>
        <v>6.2745098039215685E-2</v>
      </c>
      <c r="Q181" s="129"/>
      <c r="R181" s="10"/>
    </row>
    <row r="182" spans="1:18" ht="30.95" customHeight="1" x14ac:dyDescent="0.25">
      <c r="A182" s="194">
        <v>167</v>
      </c>
      <c r="B182" s="165" t="s">
        <v>181</v>
      </c>
      <c r="C182" s="166">
        <v>273555000029</v>
      </c>
      <c r="D182" s="167" t="s">
        <v>184</v>
      </c>
      <c r="E182" s="33">
        <f t="shared" si="12"/>
        <v>868</v>
      </c>
      <c r="F182" s="34">
        <v>868</v>
      </c>
      <c r="G182" s="35">
        <v>0</v>
      </c>
      <c r="H182" s="33">
        <f t="shared" si="13"/>
        <v>923</v>
      </c>
      <c r="I182" s="34">
        <v>923</v>
      </c>
      <c r="J182" s="34">
        <v>0</v>
      </c>
      <c r="K182" s="94">
        <f t="shared" si="14"/>
        <v>55</v>
      </c>
      <c r="L182" s="163">
        <f t="shared" si="15"/>
        <v>6.3364055299539174E-2</v>
      </c>
      <c r="M182" s="94"/>
      <c r="N182" s="99"/>
      <c r="O182" s="104">
        <f t="shared" si="16"/>
        <v>55</v>
      </c>
      <c r="P182" s="183">
        <f t="shared" si="17"/>
        <v>6.3364055299539174E-2</v>
      </c>
      <c r="Q182" s="129"/>
      <c r="R182" s="10"/>
    </row>
    <row r="183" spans="1:18" ht="30.95" customHeight="1" x14ac:dyDescent="0.25">
      <c r="A183" s="36">
        <v>168</v>
      </c>
      <c r="B183" s="165" t="s">
        <v>130</v>
      </c>
      <c r="C183" s="166">
        <v>173408000019</v>
      </c>
      <c r="D183" s="167" t="s">
        <v>131</v>
      </c>
      <c r="E183" s="33">
        <f t="shared" si="12"/>
        <v>1096</v>
      </c>
      <c r="F183" s="34">
        <v>1008</v>
      </c>
      <c r="G183" s="35">
        <v>88</v>
      </c>
      <c r="H183" s="33">
        <f t="shared" si="13"/>
        <v>1179</v>
      </c>
      <c r="I183" s="34">
        <v>1072</v>
      </c>
      <c r="J183" s="34">
        <v>107</v>
      </c>
      <c r="K183" s="94">
        <f t="shared" si="14"/>
        <v>64</v>
      </c>
      <c r="L183" s="163">
        <f t="shared" si="15"/>
        <v>6.3492063492063489E-2</v>
      </c>
      <c r="M183" s="94">
        <f>+J183-G183</f>
        <v>19</v>
      </c>
      <c r="N183" s="163">
        <f>+M183/G183</f>
        <v>0.21590909090909091</v>
      </c>
      <c r="O183" s="104">
        <f t="shared" si="16"/>
        <v>83</v>
      </c>
      <c r="P183" s="183">
        <f t="shared" si="17"/>
        <v>7.5729927007299275E-2</v>
      </c>
      <c r="Q183" s="129"/>
      <c r="R183" s="10"/>
    </row>
    <row r="184" spans="1:18" ht="30.95" customHeight="1" x14ac:dyDescent="0.25">
      <c r="A184" s="194">
        <v>169</v>
      </c>
      <c r="B184" s="165" t="s">
        <v>75</v>
      </c>
      <c r="C184" s="166">
        <v>273236000172</v>
      </c>
      <c r="D184" s="167" t="s">
        <v>77</v>
      </c>
      <c r="E184" s="33">
        <f t="shared" si="12"/>
        <v>283</v>
      </c>
      <c r="F184" s="34">
        <v>283</v>
      </c>
      <c r="G184" s="35">
        <v>0</v>
      </c>
      <c r="H184" s="33">
        <f t="shared" si="13"/>
        <v>301</v>
      </c>
      <c r="I184" s="34">
        <v>301</v>
      </c>
      <c r="J184" s="34">
        <v>0</v>
      </c>
      <c r="K184" s="94">
        <f t="shared" si="14"/>
        <v>18</v>
      </c>
      <c r="L184" s="163">
        <f t="shared" si="15"/>
        <v>6.3604240282685506E-2</v>
      </c>
      <c r="M184" s="94"/>
      <c r="N184" s="99"/>
      <c r="O184" s="104">
        <f t="shared" si="16"/>
        <v>18</v>
      </c>
      <c r="P184" s="183">
        <f t="shared" si="17"/>
        <v>6.3604240282685506E-2</v>
      </c>
      <c r="Q184" s="129"/>
      <c r="R184" s="10"/>
    </row>
    <row r="185" spans="1:18" ht="30.95" customHeight="1" x14ac:dyDescent="0.25">
      <c r="A185" s="36">
        <v>170</v>
      </c>
      <c r="B185" s="165" t="s">
        <v>249</v>
      </c>
      <c r="C185" s="166">
        <v>273873000615</v>
      </c>
      <c r="D185" s="167" t="s">
        <v>251</v>
      </c>
      <c r="E185" s="33">
        <f t="shared" si="12"/>
        <v>313</v>
      </c>
      <c r="F185" s="34">
        <v>313</v>
      </c>
      <c r="G185" s="35">
        <v>0</v>
      </c>
      <c r="H185" s="33">
        <f t="shared" si="13"/>
        <v>333</v>
      </c>
      <c r="I185" s="34">
        <v>333</v>
      </c>
      <c r="J185" s="34">
        <v>0</v>
      </c>
      <c r="K185" s="94">
        <f t="shared" si="14"/>
        <v>20</v>
      </c>
      <c r="L185" s="163">
        <f t="shared" si="15"/>
        <v>6.3897763578274758E-2</v>
      </c>
      <c r="M185" s="94"/>
      <c r="N185" s="99"/>
      <c r="O185" s="104">
        <f t="shared" si="16"/>
        <v>20</v>
      </c>
      <c r="P185" s="183">
        <f t="shared" si="17"/>
        <v>6.3897763578274758E-2</v>
      </c>
      <c r="Q185" s="129"/>
      <c r="R185" s="10"/>
    </row>
    <row r="186" spans="1:18" ht="30.95" customHeight="1" x14ac:dyDescent="0.25">
      <c r="A186" s="194">
        <v>171</v>
      </c>
      <c r="B186" s="165" t="s">
        <v>221</v>
      </c>
      <c r="C186" s="166">
        <v>173675000010</v>
      </c>
      <c r="D186" s="167" t="s">
        <v>222</v>
      </c>
      <c r="E186" s="33">
        <f t="shared" si="12"/>
        <v>1514</v>
      </c>
      <c r="F186" s="34">
        <v>1449</v>
      </c>
      <c r="G186" s="35">
        <v>65</v>
      </c>
      <c r="H186" s="33">
        <f t="shared" si="13"/>
        <v>1616</v>
      </c>
      <c r="I186" s="34">
        <v>1543</v>
      </c>
      <c r="J186" s="34">
        <v>73</v>
      </c>
      <c r="K186" s="94">
        <f t="shared" si="14"/>
        <v>94</v>
      </c>
      <c r="L186" s="163">
        <f t="shared" si="15"/>
        <v>6.487232574189096E-2</v>
      </c>
      <c r="M186" s="94">
        <f>+J186-G186</f>
        <v>8</v>
      </c>
      <c r="N186" s="163">
        <f>+M186/G186</f>
        <v>0.12307692307692308</v>
      </c>
      <c r="O186" s="104">
        <f t="shared" si="16"/>
        <v>102</v>
      </c>
      <c r="P186" s="183">
        <f t="shared" si="17"/>
        <v>6.7371202113606338E-2</v>
      </c>
      <c r="Q186" s="129"/>
      <c r="R186" s="10"/>
    </row>
    <row r="187" spans="1:18" ht="30.95" customHeight="1" x14ac:dyDescent="0.25">
      <c r="A187" s="36">
        <v>172</v>
      </c>
      <c r="B187" s="165" t="s">
        <v>198</v>
      </c>
      <c r="C187" s="166">
        <v>273616000892</v>
      </c>
      <c r="D187" s="167" t="s">
        <v>203</v>
      </c>
      <c r="E187" s="33">
        <f t="shared" si="12"/>
        <v>635</v>
      </c>
      <c r="F187" s="34">
        <v>612</v>
      </c>
      <c r="G187" s="35">
        <v>23</v>
      </c>
      <c r="H187" s="33">
        <f t="shared" si="13"/>
        <v>686</v>
      </c>
      <c r="I187" s="34">
        <v>652</v>
      </c>
      <c r="J187" s="34">
        <v>34</v>
      </c>
      <c r="K187" s="94">
        <f t="shared" si="14"/>
        <v>40</v>
      </c>
      <c r="L187" s="163">
        <f t="shared" si="15"/>
        <v>6.535947712418301E-2</v>
      </c>
      <c r="M187" s="94">
        <f>+J187-G187</f>
        <v>11</v>
      </c>
      <c r="N187" s="199">
        <f>+M187/G187</f>
        <v>0.47826086956521741</v>
      </c>
      <c r="O187" s="104">
        <f t="shared" si="16"/>
        <v>51</v>
      </c>
      <c r="P187" s="183">
        <f t="shared" si="17"/>
        <v>8.0314960629921259E-2</v>
      </c>
      <c r="Q187" s="129"/>
      <c r="R187" s="10"/>
    </row>
    <row r="188" spans="1:18" ht="30.95" customHeight="1" x14ac:dyDescent="0.25">
      <c r="A188" s="194">
        <v>173</v>
      </c>
      <c r="B188" s="165" t="s">
        <v>134</v>
      </c>
      <c r="C188" s="166">
        <v>273411000491</v>
      </c>
      <c r="D188" s="167" t="s">
        <v>141</v>
      </c>
      <c r="E188" s="33">
        <f t="shared" si="12"/>
        <v>195</v>
      </c>
      <c r="F188" s="34">
        <v>195</v>
      </c>
      <c r="G188" s="35">
        <v>0</v>
      </c>
      <c r="H188" s="33">
        <f t="shared" si="13"/>
        <v>208</v>
      </c>
      <c r="I188" s="34">
        <v>208</v>
      </c>
      <c r="J188" s="34">
        <v>0</v>
      </c>
      <c r="K188" s="94">
        <f t="shared" si="14"/>
        <v>13</v>
      </c>
      <c r="L188" s="163">
        <f t="shared" si="15"/>
        <v>6.6666666666666666E-2</v>
      </c>
      <c r="M188" s="94"/>
      <c r="N188" s="99"/>
      <c r="O188" s="104">
        <f t="shared" si="16"/>
        <v>13</v>
      </c>
      <c r="P188" s="183">
        <f t="shared" si="17"/>
        <v>6.6666666666666666E-2</v>
      </c>
      <c r="Q188" s="129"/>
      <c r="R188" s="10"/>
    </row>
    <row r="189" spans="1:18" ht="30.95" customHeight="1" x14ac:dyDescent="0.25">
      <c r="A189" s="36">
        <v>174</v>
      </c>
      <c r="B189" s="165" t="s">
        <v>29</v>
      </c>
      <c r="C189" s="166">
        <v>273067001202</v>
      </c>
      <c r="D189" s="167" t="s">
        <v>33</v>
      </c>
      <c r="E189" s="33">
        <f t="shared" si="12"/>
        <v>1224</v>
      </c>
      <c r="F189" s="34">
        <v>1171</v>
      </c>
      <c r="G189" s="35">
        <v>53</v>
      </c>
      <c r="H189" s="33">
        <f t="shared" si="13"/>
        <v>1306</v>
      </c>
      <c r="I189" s="34">
        <v>1252</v>
      </c>
      <c r="J189" s="34">
        <v>54</v>
      </c>
      <c r="K189" s="94">
        <f t="shared" si="14"/>
        <v>81</v>
      </c>
      <c r="L189" s="163">
        <f t="shared" si="15"/>
        <v>6.9171648163962429E-2</v>
      </c>
      <c r="M189" s="94">
        <f>+J189-G189</f>
        <v>1</v>
      </c>
      <c r="N189" s="163">
        <f>+M189/G189</f>
        <v>1.8867924528301886E-2</v>
      </c>
      <c r="O189" s="104">
        <f t="shared" si="16"/>
        <v>82</v>
      </c>
      <c r="P189" s="184">
        <f t="shared" si="17"/>
        <v>6.699346405228758E-2</v>
      </c>
      <c r="Q189" s="129"/>
      <c r="R189" s="10"/>
    </row>
    <row r="190" spans="1:18" ht="30.95" customHeight="1" x14ac:dyDescent="0.25">
      <c r="A190" s="194">
        <v>175</v>
      </c>
      <c r="B190" s="165" t="s">
        <v>245</v>
      </c>
      <c r="C190" s="166">
        <v>273870000371</v>
      </c>
      <c r="D190" s="167" t="s">
        <v>248</v>
      </c>
      <c r="E190" s="33">
        <f t="shared" si="12"/>
        <v>245</v>
      </c>
      <c r="F190" s="34">
        <v>245</v>
      </c>
      <c r="G190" s="35">
        <v>0</v>
      </c>
      <c r="H190" s="33">
        <f t="shared" si="13"/>
        <v>262</v>
      </c>
      <c r="I190" s="34">
        <v>262</v>
      </c>
      <c r="J190" s="34">
        <v>0</v>
      </c>
      <c r="K190" s="94">
        <f t="shared" si="14"/>
        <v>17</v>
      </c>
      <c r="L190" s="163">
        <f t="shared" si="15"/>
        <v>6.9387755102040816E-2</v>
      </c>
      <c r="M190" s="94"/>
      <c r="N190" s="99"/>
      <c r="O190" s="104">
        <f t="shared" si="16"/>
        <v>17</v>
      </c>
      <c r="P190" s="184">
        <f t="shared" si="17"/>
        <v>6.9387755102040816E-2</v>
      </c>
      <c r="Q190" s="129"/>
      <c r="R190" s="10"/>
    </row>
    <row r="191" spans="1:18" ht="30.95" customHeight="1" x14ac:dyDescent="0.25">
      <c r="A191" s="36">
        <v>176</v>
      </c>
      <c r="B191" s="165" t="s">
        <v>70</v>
      </c>
      <c r="C191" s="166">
        <v>273226001421</v>
      </c>
      <c r="D191" s="167" t="s">
        <v>74</v>
      </c>
      <c r="E191" s="33">
        <f t="shared" si="12"/>
        <v>288</v>
      </c>
      <c r="F191" s="34">
        <v>288</v>
      </c>
      <c r="G191" s="35">
        <v>0</v>
      </c>
      <c r="H191" s="33">
        <f t="shared" si="13"/>
        <v>308</v>
      </c>
      <c r="I191" s="34">
        <v>308</v>
      </c>
      <c r="J191" s="34">
        <v>0</v>
      </c>
      <c r="K191" s="94">
        <f t="shared" si="14"/>
        <v>20</v>
      </c>
      <c r="L191" s="163">
        <f t="shared" si="15"/>
        <v>6.9444444444444448E-2</v>
      </c>
      <c r="M191" s="94"/>
      <c r="N191" s="99"/>
      <c r="O191" s="104">
        <f t="shared" si="16"/>
        <v>20</v>
      </c>
      <c r="P191" s="183">
        <f t="shared" si="17"/>
        <v>6.9444444444444448E-2</v>
      </c>
      <c r="Q191" s="129"/>
      <c r="R191" s="10"/>
    </row>
    <row r="192" spans="1:18" ht="30.95" customHeight="1" x14ac:dyDescent="0.25">
      <c r="A192" s="194">
        <v>177</v>
      </c>
      <c r="B192" s="165" t="s">
        <v>45</v>
      </c>
      <c r="C192" s="166">
        <v>173168000105</v>
      </c>
      <c r="D192" s="167" t="s">
        <v>46</v>
      </c>
      <c r="E192" s="33">
        <f t="shared" si="12"/>
        <v>1590</v>
      </c>
      <c r="F192" s="34">
        <v>1310</v>
      </c>
      <c r="G192" s="35">
        <v>280</v>
      </c>
      <c r="H192" s="33">
        <f t="shared" si="13"/>
        <v>1617</v>
      </c>
      <c r="I192" s="34">
        <v>1402</v>
      </c>
      <c r="J192" s="34">
        <v>215</v>
      </c>
      <c r="K192" s="94">
        <f t="shared" si="14"/>
        <v>92</v>
      </c>
      <c r="L192" s="163">
        <f t="shared" si="15"/>
        <v>7.0229007633587789E-2</v>
      </c>
      <c r="M192" s="94">
        <f>+J192-G192</f>
        <v>-65</v>
      </c>
      <c r="N192" s="140">
        <f>+M192/G192</f>
        <v>-0.23214285714285715</v>
      </c>
      <c r="O192" s="104">
        <f t="shared" si="16"/>
        <v>27</v>
      </c>
      <c r="P192" s="183">
        <f t="shared" si="17"/>
        <v>1.6981132075471698E-2</v>
      </c>
      <c r="Q192" s="129"/>
      <c r="R192" s="10"/>
    </row>
    <row r="193" spans="1:18" ht="30.95" customHeight="1" x14ac:dyDescent="0.25">
      <c r="A193" s="36">
        <v>178</v>
      </c>
      <c r="B193" s="165" t="s">
        <v>198</v>
      </c>
      <c r="C193" s="166">
        <v>273616001902</v>
      </c>
      <c r="D193" s="167" t="s">
        <v>204</v>
      </c>
      <c r="E193" s="33">
        <f t="shared" si="12"/>
        <v>284</v>
      </c>
      <c r="F193" s="34">
        <v>284</v>
      </c>
      <c r="G193" s="35">
        <v>0</v>
      </c>
      <c r="H193" s="33">
        <f t="shared" si="13"/>
        <v>304</v>
      </c>
      <c r="I193" s="34">
        <v>304</v>
      </c>
      <c r="J193" s="34">
        <v>0</v>
      </c>
      <c r="K193" s="94">
        <f t="shared" si="14"/>
        <v>20</v>
      </c>
      <c r="L193" s="163">
        <f t="shared" si="15"/>
        <v>7.0422535211267609E-2</v>
      </c>
      <c r="M193" s="94"/>
      <c r="N193" s="99"/>
      <c r="O193" s="104">
        <f t="shared" si="16"/>
        <v>20</v>
      </c>
      <c r="P193" s="184">
        <f t="shared" si="17"/>
        <v>7.0422535211267609E-2</v>
      </c>
      <c r="Q193" s="129"/>
      <c r="R193" s="10"/>
    </row>
    <row r="194" spans="1:18" ht="30.95" customHeight="1" x14ac:dyDescent="0.25">
      <c r="A194" s="194">
        <v>179</v>
      </c>
      <c r="B194" s="165" t="s">
        <v>98</v>
      </c>
      <c r="C194" s="166">
        <v>273283000075</v>
      </c>
      <c r="D194" s="167" t="s">
        <v>101</v>
      </c>
      <c r="E194" s="33">
        <f t="shared" si="12"/>
        <v>184</v>
      </c>
      <c r="F194" s="34">
        <v>184</v>
      </c>
      <c r="G194" s="35">
        <v>0</v>
      </c>
      <c r="H194" s="33">
        <f t="shared" si="13"/>
        <v>197</v>
      </c>
      <c r="I194" s="34">
        <v>197</v>
      </c>
      <c r="J194" s="34">
        <v>0</v>
      </c>
      <c r="K194" s="94">
        <f t="shared" si="14"/>
        <v>13</v>
      </c>
      <c r="L194" s="163">
        <f t="shared" si="15"/>
        <v>7.0652173913043473E-2</v>
      </c>
      <c r="M194" s="94"/>
      <c r="N194" s="99"/>
      <c r="O194" s="104">
        <f t="shared" si="16"/>
        <v>13</v>
      </c>
      <c r="P194" s="183">
        <f t="shared" si="17"/>
        <v>7.0652173913043473E-2</v>
      </c>
      <c r="Q194" s="129"/>
      <c r="R194" s="10"/>
    </row>
    <row r="195" spans="1:18" ht="30.95" customHeight="1" x14ac:dyDescent="0.25">
      <c r="A195" s="36">
        <v>180</v>
      </c>
      <c r="B195" s="165" t="s">
        <v>58</v>
      </c>
      <c r="C195" s="166">
        <v>273217001044</v>
      </c>
      <c r="D195" s="167" t="s">
        <v>68</v>
      </c>
      <c r="E195" s="33">
        <f t="shared" si="12"/>
        <v>435</v>
      </c>
      <c r="F195" s="34">
        <v>435</v>
      </c>
      <c r="G195" s="35">
        <v>0</v>
      </c>
      <c r="H195" s="33">
        <f t="shared" si="13"/>
        <v>466</v>
      </c>
      <c r="I195" s="34">
        <v>466</v>
      </c>
      <c r="J195" s="34">
        <v>0</v>
      </c>
      <c r="K195" s="94">
        <f t="shared" si="14"/>
        <v>31</v>
      </c>
      <c r="L195" s="163">
        <f t="shared" si="15"/>
        <v>7.1264367816091953E-2</v>
      </c>
      <c r="M195" s="94"/>
      <c r="N195" s="99"/>
      <c r="O195" s="104">
        <f t="shared" si="16"/>
        <v>31</v>
      </c>
      <c r="P195" s="183">
        <f t="shared" si="17"/>
        <v>7.1264367816091953E-2</v>
      </c>
      <c r="Q195" s="129"/>
      <c r="R195" s="10"/>
    </row>
    <row r="196" spans="1:18" ht="30.95" customHeight="1" x14ac:dyDescent="0.25">
      <c r="A196" s="194">
        <v>181</v>
      </c>
      <c r="B196" s="165" t="s">
        <v>221</v>
      </c>
      <c r="C196" s="174">
        <v>273675000839</v>
      </c>
      <c r="D196" s="167" t="s">
        <v>224</v>
      </c>
      <c r="E196" s="33">
        <f t="shared" si="12"/>
        <v>293</v>
      </c>
      <c r="F196" s="34">
        <v>293</v>
      </c>
      <c r="G196" s="35">
        <v>0</v>
      </c>
      <c r="H196" s="33">
        <f t="shared" si="13"/>
        <v>314</v>
      </c>
      <c r="I196" s="34">
        <v>314</v>
      </c>
      <c r="J196" s="34">
        <v>0</v>
      </c>
      <c r="K196" s="94">
        <f t="shared" si="14"/>
        <v>21</v>
      </c>
      <c r="L196" s="163">
        <f t="shared" si="15"/>
        <v>7.1672354948805458E-2</v>
      </c>
      <c r="M196" s="94"/>
      <c r="N196" s="99"/>
      <c r="O196" s="104">
        <f t="shared" si="16"/>
        <v>21</v>
      </c>
      <c r="P196" s="183">
        <f t="shared" si="17"/>
        <v>7.1672354948805458E-2</v>
      </c>
      <c r="Q196" s="129"/>
      <c r="R196" s="10"/>
    </row>
    <row r="197" spans="1:18" ht="30.95" customHeight="1" x14ac:dyDescent="0.25">
      <c r="A197" s="36">
        <v>182</v>
      </c>
      <c r="B197" s="165" t="s">
        <v>153</v>
      </c>
      <c r="C197" s="166">
        <v>173449000015</v>
      </c>
      <c r="D197" s="167" t="s">
        <v>154</v>
      </c>
      <c r="E197" s="33">
        <f t="shared" si="12"/>
        <v>3531</v>
      </c>
      <c r="F197" s="34">
        <v>3195</v>
      </c>
      <c r="G197" s="35">
        <v>336</v>
      </c>
      <c r="H197" s="33">
        <f t="shared" si="13"/>
        <v>3876</v>
      </c>
      <c r="I197" s="34">
        <v>3426</v>
      </c>
      <c r="J197" s="34">
        <v>450</v>
      </c>
      <c r="K197" s="94">
        <f t="shared" si="14"/>
        <v>231</v>
      </c>
      <c r="L197" s="163">
        <f t="shared" si="15"/>
        <v>7.2300469483568081E-2</v>
      </c>
      <c r="M197" s="94">
        <f>+J197-G197</f>
        <v>114</v>
      </c>
      <c r="N197" s="163">
        <f>+M197/G197</f>
        <v>0.3392857142857143</v>
      </c>
      <c r="O197" s="104">
        <f t="shared" si="16"/>
        <v>345</v>
      </c>
      <c r="P197" s="183">
        <f t="shared" si="17"/>
        <v>9.7706032285471534E-2</v>
      </c>
      <c r="Q197" s="129"/>
      <c r="R197" s="10"/>
    </row>
    <row r="198" spans="1:18" ht="30.95" customHeight="1" x14ac:dyDescent="0.25">
      <c r="A198" s="194">
        <v>183</v>
      </c>
      <c r="B198" s="165" t="s">
        <v>43</v>
      </c>
      <c r="C198" s="166">
        <v>173152000016</v>
      </c>
      <c r="D198" s="167" t="s">
        <v>256</v>
      </c>
      <c r="E198" s="33">
        <f t="shared" si="12"/>
        <v>576</v>
      </c>
      <c r="F198" s="34">
        <v>576</v>
      </c>
      <c r="G198" s="35">
        <v>0</v>
      </c>
      <c r="H198" s="33">
        <f t="shared" si="13"/>
        <v>618</v>
      </c>
      <c r="I198" s="34">
        <v>618</v>
      </c>
      <c r="J198" s="34">
        <v>0</v>
      </c>
      <c r="K198" s="94">
        <f t="shared" si="14"/>
        <v>42</v>
      </c>
      <c r="L198" s="163">
        <f t="shared" si="15"/>
        <v>7.2916666666666671E-2</v>
      </c>
      <c r="M198" s="94"/>
      <c r="N198" s="99"/>
      <c r="O198" s="104">
        <f t="shared" si="16"/>
        <v>42</v>
      </c>
      <c r="P198" s="183">
        <f t="shared" si="17"/>
        <v>7.2916666666666671E-2</v>
      </c>
      <c r="Q198" s="129"/>
      <c r="R198" s="10"/>
    </row>
    <row r="199" spans="1:18" ht="30.95" customHeight="1" x14ac:dyDescent="0.25">
      <c r="A199" s="36">
        <v>184</v>
      </c>
      <c r="B199" s="165" t="s">
        <v>93</v>
      </c>
      <c r="C199" s="166">
        <v>173275000428</v>
      </c>
      <c r="D199" s="167" t="s">
        <v>96</v>
      </c>
      <c r="E199" s="33">
        <f t="shared" si="12"/>
        <v>1247</v>
      </c>
      <c r="F199" s="34">
        <v>1176</v>
      </c>
      <c r="G199" s="35">
        <v>71</v>
      </c>
      <c r="H199" s="33">
        <f t="shared" si="13"/>
        <v>1388</v>
      </c>
      <c r="I199" s="34">
        <v>1262</v>
      </c>
      <c r="J199" s="34">
        <v>126</v>
      </c>
      <c r="K199" s="94">
        <f t="shared" si="14"/>
        <v>86</v>
      </c>
      <c r="L199" s="163">
        <f t="shared" si="15"/>
        <v>7.312925170068027E-2</v>
      </c>
      <c r="M199" s="94">
        <f>+J199-G199</f>
        <v>55</v>
      </c>
      <c r="N199" s="163">
        <f>+M199/G199</f>
        <v>0.77464788732394363</v>
      </c>
      <c r="O199" s="104">
        <f t="shared" si="16"/>
        <v>141</v>
      </c>
      <c r="P199" s="184">
        <f t="shared" si="17"/>
        <v>0.11307137129109864</v>
      </c>
      <c r="Q199" s="129"/>
      <c r="R199" s="10"/>
    </row>
    <row r="200" spans="1:18" ht="30.95" customHeight="1" x14ac:dyDescent="0.25">
      <c r="A200" s="194">
        <v>185</v>
      </c>
      <c r="B200" s="165" t="s">
        <v>181</v>
      </c>
      <c r="C200" s="166">
        <v>273555000924</v>
      </c>
      <c r="D200" s="167" t="s">
        <v>187</v>
      </c>
      <c r="E200" s="33">
        <f t="shared" si="12"/>
        <v>1058</v>
      </c>
      <c r="F200" s="34">
        <v>944</v>
      </c>
      <c r="G200" s="35">
        <v>114</v>
      </c>
      <c r="H200" s="33">
        <f t="shared" si="13"/>
        <v>1101</v>
      </c>
      <c r="I200" s="34">
        <v>1014</v>
      </c>
      <c r="J200" s="34">
        <v>87</v>
      </c>
      <c r="K200" s="94">
        <f t="shared" si="14"/>
        <v>70</v>
      </c>
      <c r="L200" s="163">
        <f t="shared" si="15"/>
        <v>7.4152542372881353E-2</v>
      </c>
      <c r="M200" s="94">
        <f>+J200-G200</f>
        <v>-27</v>
      </c>
      <c r="N200" s="140">
        <f>+M200/G200</f>
        <v>-0.23684210526315788</v>
      </c>
      <c r="O200" s="104">
        <f t="shared" si="16"/>
        <v>43</v>
      </c>
      <c r="P200" s="183">
        <f t="shared" si="17"/>
        <v>4.0642722117202268E-2</v>
      </c>
      <c r="Q200" s="129"/>
      <c r="R200" s="10"/>
    </row>
    <row r="201" spans="1:18" ht="30.95" customHeight="1" x14ac:dyDescent="0.25">
      <c r="A201" s="36">
        <v>186</v>
      </c>
      <c r="B201" s="165" t="s">
        <v>208</v>
      </c>
      <c r="C201" s="166">
        <v>273624001181</v>
      </c>
      <c r="D201" s="167" t="s">
        <v>214</v>
      </c>
      <c r="E201" s="33">
        <f t="shared" si="12"/>
        <v>414</v>
      </c>
      <c r="F201" s="34">
        <v>414</v>
      </c>
      <c r="G201" s="35">
        <v>0</v>
      </c>
      <c r="H201" s="33">
        <f t="shared" si="13"/>
        <v>445</v>
      </c>
      <c r="I201" s="34">
        <v>445</v>
      </c>
      <c r="J201" s="34">
        <v>0</v>
      </c>
      <c r="K201" s="94">
        <f t="shared" si="14"/>
        <v>31</v>
      </c>
      <c r="L201" s="163">
        <f t="shared" si="15"/>
        <v>7.4879227053140096E-2</v>
      </c>
      <c r="M201" s="94"/>
      <c r="N201" s="99"/>
      <c r="O201" s="104">
        <f t="shared" si="16"/>
        <v>31</v>
      </c>
      <c r="P201" s="183">
        <f t="shared" si="17"/>
        <v>7.4879227053140096E-2</v>
      </c>
      <c r="Q201" s="129"/>
      <c r="R201" s="10"/>
    </row>
    <row r="202" spans="1:18" ht="30.95" customHeight="1" x14ac:dyDescent="0.25">
      <c r="A202" s="194">
        <v>187</v>
      </c>
      <c r="B202" s="165" t="s">
        <v>208</v>
      </c>
      <c r="C202" s="166">
        <v>273624000541</v>
      </c>
      <c r="D202" s="167" t="s">
        <v>213</v>
      </c>
      <c r="E202" s="33">
        <f t="shared" si="12"/>
        <v>239</v>
      </c>
      <c r="F202" s="34">
        <v>239</v>
      </c>
      <c r="G202" s="35">
        <v>0</v>
      </c>
      <c r="H202" s="33">
        <f t="shared" si="13"/>
        <v>257</v>
      </c>
      <c r="I202" s="34">
        <v>257</v>
      </c>
      <c r="J202" s="34">
        <v>0</v>
      </c>
      <c r="K202" s="94">
        <f t="shared" si="14"/>
        <v>18</v>
      </c>
      <c r="L202" s="163">
        <f t="shared" si="15"/>
        <v>7.5313807531380755E-2</v>
      </c>
      <c r="M202" s="94"/>
      <c r="N202" s="99"/>
      <c r="O202" s="104">
        <f t="shared" si="16"/>
        <v>18</v>
      </c>
      <c r="P202" s="183">
        <f t="shared" si="17"/>
        <v>7.5313807531380755E-2</v>
      </c>
      <c r="Q202" s="129"/>
      <c r="R202" s="10"/>
    </row>
    <row r="203" spans="1:18" ht="30.95" customHeight="1" x14ac:dyDescent="0.25">
      <c r="A203" s="36">
        <v>188</v>
      </c>
      <c r="B203" s="165" t="s">
        <v>208</v>
      </c>
      <c r="C203" s="166">
        <v>273624001261</v>
      </c>
      <c r="D203" s="167" t="s">
        <v>216</v>
      </c>
      <c r="E203" s="33">
        <f t="shared" si="12"/>
        <v>276</v>
      </c>
      <c r="F203" s="34">
        <v>276</v>
      </c>
      <c r="G203" s="35">
        <v>0</v>
      </c>
      <c r="H203" s="33">
        <f t="shared" si="13"/>
        <v>297</v>
      </c>
      <c r="I203" s="34">
        <v>297</v>
      </c>
      <c r="J203" s="34">
        <v>0</v>
      </c>
      <c r="K203" s="94">
        <f t="shared" si="14"/>
        <v>21</v>
      </c>
      <c r="L203" s="163">
        <f t="shared" si="15"/>
        <v>7.6086956521739135E-2</v>
      </c>
      <c r="M203" s="94"/>
      <c r="N203" s="99"/>
      <c r="O203" s="104">
        <f t="shared" si="16"/>
        <v>21</v>
      </c>
      <c r="P203" s="183">
        <f t="shared" si="17"/>
        <v>7.6086956521739135E-2</v>
      </c>
      <c r="Q203" s="129"/>
      <c r="R203" s="10"/>
    </row>
    <row r="204" spans="1:18" ht="30.95" customHeight="1" x14ac:dyDescent="0.25">
      <c r="A204" s="194">
        <v>189</v>
      </c>
      <c r="B204" s="175" t="s">
        <v>10</v>
      </c>
      <c r="C204" s="166">
        <v>173024000020</v>
      </c>
      <c r="D204" s="167" t="s">
        <v>11</v>
      </c>
      <c r="E204" s="33">
        <f t="shared" si="12"/>
        <v>504</v>
      </c>
      <c r="F204" s="34">
        <v>504</v>
      </c>
      <c r="G204" s="35">
        <v>0</v>
      </c>
      <c r="H204" s="33">
        <f t="shared" si="13"/>
        <v>544</v>
      </c>
      <c r="I204" s="34">
        <v>544</v>
      </c>
      <c r="J204" s="34">
        <v>0</v>
      </c>
      <c r="K204" s="94">
        <f t="shared" si="14"/>
        <v>40</v>
      </c>
      <c r="L204" s="163">
        <f t="shared" si="15"/>
        <v>7.9365079365079361E-2</v>
      </c>
      <c r="M204" s="94"/>
      <c r="N204" s="101"/>
      <c r="O204" s="103">
        <f t="shared" si="16"/>
        <v>40</v>
      </c>
      <c r="P204" s="185">
        <f t="shared" si="17"/>
        <v>7.9365079365079361E-2</v>
      </c>
      <c r="Q204" s="129"/>
      <c r="R204" s="10"/>
    </row>
    <row r="205" spans="1:18" ht="30.95" customHeight="1" x14ac:dyDescent="0.25">
      <c r="A205" s="36">
        <v>190</v>
      </c>
      <c r="B205" s="165" t="s">
        <v>181</v>
      </c>
      <c r="C205" s="166">
        <v>273555000185</v>
      </c>
      <c r="D205" s="167" t="s">
        <v>186</v>
      </c>
      <c r="E205" s="33">
        <f t="shared" si="12"/>
        <v>647</v>
      </c>
      <c r="F205" s="34">
        <v>647</v>
      </c>
      <c r="G205" s="35">
        <v>0</v>
      </c>
      <c r="H205" s="33">
        <f t="shared" si="13"/>
        <v>701</v>
      </c>
      <c r="I205" s="34">
        <v>701</v>
      </c>
      <c r="J205" s="34">
        <v>0</v>
      </c>
      <c r="K205" s="94">
        <f t="shared" si="14"/>
        <v>54</v>
      </c>
      <c r="L205" s="163">
        <f t="shared" si="15"/>
        <v>8.3462132921174659E-2</v>
      </c>
      <c r="M205" s="94"/>
      <c r="N205" s="99"/>
      <c r="O205" s="104">
        <f t="shared" si="16"/>
        <v>54</v>
      </c>
      <c r="P205" s="183">
        <f t="shared" si="17"/>
        <v>8.3462132921174659E-2</v>
      </c>
      <c r="Q205" s="129"/>
      <c r="R205" s="10"/>
    </row>
    <row r="206" spans="1:18" ht="30.95" customHeight="1" x14ac:dyDescent="0.25">
      <c r="A206" s="194">
        <v>191</v>
      </c>
      <c r="B206" s="165" t="s">
        <v>106</v>
      </c>
      <c r="C206" s="166">
        <v>273319000859</v>
      </c>
      <c r="D206" s="167" t="s">
        <v>112</v>
      </c>
      <c r="E206" s="33">
        <f t="shared" si="12"/>
        <v>299</v>
      </c>
      <c r="F206" s="34">
        <v>299</v>
      </c>
      <c r="G206" s="35">
        <v>0</v>
      </c>
      <c r="H206" s="33">
        <f t="shared" si="13"/>
        <v>324</v>
      </c>
      <c r="I206" s="34">
        <v>324</v>
      </c>
      <c r="J206" s="34">
        <v>0</v>
      </c>
      <c r="K206" s="94">
        <f t="shared" si="14"/>
        <v>25</v>
      </c>
      <c r="L206" s="163">
        <f t="shared" si="15"/>
        <v>8.3612040133779264E-2</v>
      </c>
      <c r="M206" s="94"/>
      <c r="N206" s="99"/>
      <c r="O206" s="104">
        <f t="shared" si="16"/>
        <v>25</v>
      </c>
      <c r="P206" s="183">
        <f t="shared" si="17"/>
        <v>8.3612040133779264E-2</v>
      </c>
      <c r="Q206" s="129"/>
      <c r="R206" s="10"/>
    </row>
    <row r="207" spans="1:18" ht="30.95" customHeight="1" x14ac:dyDescent="0.25">
      <c r="A207" s="36">
        <v>192</v>
      </c>
      <c r="B207" s="165" t="s">
        <v>240</v>
      </c>
      <c r="C207" s="166">
        <v>173861000721</v>
      </c>
      <c r="D207" s="167" t="s">
        <v>242</v>
      </c>
      <c r="E207" s="33">
        <f t="shared" si="12"/>
        <v>893</v>
      </c>
      <c r="F207" s="34">
        <v>745</v>
      </c>
      <c r="G207" s="35">
        <v>148</v>
      </c>
      <c r="H207" s="33">
        <f t="shared" si="13"/>
        <v>921</v>
      </c>
      <c r="I207" s="34">
        <v>808</v>
      </c>
      <c r="J207" s="34">
        <v>113</v>
      </c>
      <c r="K207" s="94">
        <f t="shared" si="14"/>
        <v>63</v>
      </c>
      <c r="L207" s="163">
        <f t="shared" si="15"/>
        <v>8.4563758389261751E-2</v>
      </c>
      <c r="M207" s="94">
        <f>+J207-G207</f>
        <v>-35</v>
      </c>
      <c r="N207" s="140">
        <f>+M207/G207</f>
        <v>-0.23648648648648649</v>
      </c>
      <c r="O207" s="104">
        <f t="shared" si="16"/>
        <v>28</v>
      </c>
      <c r="P207" s="183">
        <f t="shared" si="17"/>
        <v>3.1354983202687571E-2</v>
      </c>
      <c r="Q207" s="129"/>
      <c r="R207" s="10"/>
    </row>
    <row r="208" spans="1:18" ht="30.95" customHeight="1" x14ac:dyDescent="0.25">
      <c r="A208" s="194">
        <v>193</v>
      </c>
      <c r="B208" s="165" t="s">
        <v>118</v>
      </c>
      <c r="C208" s="166">
        <v>173349000026</v>
      </c>
      <c r="D208" s="167" t="s">
        <v>119</v>
      </c>
      <c r="E208" s="33">
        <f t="shared" ref="E208:E271" si="18">+F208+G208</f>
        <v>1111</v>
      </c>
      <c r="F208" s="34">
        <v>1111</v>
      </c>
      <c r="G208" s="35">
        <v>0</v>
      </c>
      <c r="H208" s="33">
        <f t="shared" ref="H208:H271" si="19">+I208+J208</f>
        <v>1205</v>
      </c>
      <c r="I208" s="34">
        <v>1205</v>
      </c>
      <c r="J208" s="34">
        <v>0</v>
      </c>
      <c r="K208" s="94">
        <f t="shared" ref="K208:K227" si="20">+I208-F208</f>
        <v>94</v>
      </c>
      <c r="L208" s="163">
        <f t="shared" ref="L208:L271" si="21">+K208/F208</f>
        <v>8.4608460846084602E-2</v>
      </c>
      <c r="M208" s="94"/>
      <c r="N208" s="99"/>
      <c r="O208" s="104">
        <f t="shared" ref="O208:O227" si="22">+H208-E208</f>
        <v>94</v>
      </c>
      <c r="P208" s="183">
        <f t="shared" ref="P208:P271" si="23">+O208/E208</f>
        <v>8.4608460846084602E-2</v>
      </c>
      <c r="Q208" s="129"/>
      <c r="R208" s="10"/>
    </row>
    <row r="209" spans="1:20" ht="30.95" customHeight="1" x14ac:dyDescent="0.25">
      <c r="A209" s="36">
        <v>194</v>
      </c>
      <c r="B209" s="165" t="s">
        <v>45</v>
      </c>
      <c r="C209" s="166">
        <v>273168002803</v>
      </c>
      <c r="D209" s="167" t="s">
        <v>54</v>
      </c>
      <c r="E209" s="33">
        <f t="shared" si="18"/>
        <v>852</v>
      </c>
      <c r="F209" s="34">
        <v>852</v>
      </c>
      <c r="G209" s="35">
        <v>0</v>
      </c>
      <c r="H209" s="33">
        <f t="shared" si="19"/>
        <v>925</v>
      </c>
      <c r="I209" s="34">
        <v>925</v>
      </c>
      <c r="J209" s="34">
        <v>0</v>
      </c>
      <c r="K209" s="94">
        <f t="shared" si="20"/>
        <v>73</v>
      </c>
      <c r="L209" s="163">
        <f t="shared" si="21"/>
        <v>8.5680751173708922E-2</v>
      </c>
      <c r="M209" s="94"/>
      <c r="N209" s="99"/>
      <c r="O209" s="104">
        <f t="shared" si="22"/>
        <v>73</v>
      </c>
      <c r="P209" s="184">
        <f t="shared" si="23"/>
        <v>8.5680751173708922E-2</v>
      </c>
      <c r="Q209" s="129"/>
      <c r="R209" s="10"/>
    </row>
    <row r="210" spans="1:20" ht="30.95" customHeight="1" x14ac:dyDescent="0.25">
      <c r="A210" s="194">
        <v>195</v>
      </c>
      <c r="B210" s="165" t="s">
        <v>93</v>
      </c>
      <c r="C210" s="166">
        <v>173275000037</v>
      </c>
      <c r="D210" s="167" t="s">
        <v>94</v>
      </c>
      <c r="E210" s="33">
        <f t="shared" si="18"/>
        <v>611</v>
      </c>
      <c r="F210" s="34">
        <v>611</v>
      </c>
      <c r="G210" s="35">
        <v>0</v>
      </c>
      <c r="H210" s="33">
        <f t="shared" si="19"/>
        <v>664</v>
      </c>
      <c r="I210" s="34">
        <v>664</v>
      </c>
      <c r="J210" s="34">
        <v>0</v>
      </c>
      <c r="K210" s="94">
        <f t="shared" si="20"/>
        <v>53</v>
      </c>
      <c r="L210" s="163">
        <f t="shared" si="21"/>
        <v>8.6743044189852694E-2</v>
      </c>
      <c r="M210" s="94">
        <f>+J210-G210</f>
        <v>0</v>
      </c>
      <c r="N210" s="163">
        <v>0</v>
      </c>
      <c r="O210" s="104">
        <f t="shared" si="22"/>
        <v>53</v>
      </c>
      <c r="P210" s="183">
        <f t="shared" si="23"/>
        <v>8.6743044189852694E-2</v>
      </c>
      <c r="Q210" s="129"/>
      <c r="R210" s="10"/>
    </row>
    <row r="211" spans="1:20" ht="30.95" customHeight="1" x14ac:dyDescent="0.25">
      <c r="A211" s="36">
        <v>196</v>
      </c>
      <c r="B211" s="165" t="s">
        <v>134</v>
      </c>
      <c r="C211" s="166">
        <v>273411000687</v>
      </c>
      <c r="D211" s="167" t="s">
        <v>144</v>
      </c>
      <c r="E211" s="33">
        <f t="shared" si="18"/>
        <v>263</v>
      </c>
      <c r="F211" s="34">
        <v>242</v>
      </c>
      <c r="G211" s="35">
        <v>21</v>
      </c>
      <c r="H211" s="33">
        <f t="shared" si="19"/>
        <v>283</v>
      </c>
      <c r="I211" s="34">
        <v>264</v>
      </c>
      <c r="J211" s="34">
        <v>19</v>
      </c>
      <c r="K211" s="94">
        <f t="shared" si="20"/>
        <v>22</v>
      </c>
      <c r="L211" s="163">
        <f t="shared" si="21"/>
        <v>9.0909090909090912E-2</v>
      </c>
      <c r="M211" s="94">
        <f>+J211-G211</f>
        <v>-2</v>
      </c>
      <c r="N211" s="142">
        <f>+M211/G211</f>
        <v>-9.5238095238095233E-2</v>
      </c>
      <c r="O211" s="104">
        <f t="shared" si="22"/>
        <v>20</v>
      </c>
      <c r="P211" s="183">
        <f t="shared" si="23"/>
        <v>7.6045627376425853E-2</v>
      </c>
      <c r="Q211" s="129"/>
      <c r="R211" s="10"/>
    </row>
    <row r="212" spans="1:20" ht="30.95" customHeight="1" x14ac:dyDescent="0.25">
      <c r="A212" s="194">
        <v>197</v>
      </c>
      <c r="B212" s="165" t="s">
        <v>123</v>
      </c>
      <c r="C212" s="166">
        <v>173352000690</v>
      </c>
      <c r="D212" s="167" t="s">
        <v>125</v>
      </c>
      <c r="E212" s="33">
        <f t="shared" si="18"/>
        <v>549</v>
      </c>
      <c r="F212" s="34">
        <v>549</v>
      </c>
      <c r="G212" s="35">
        <v>0</v>
      </c>
      <c r="H212" s="33">
        <f t="shared" si="19"/>
        <v>600</v>
      </c>
      <c r="I212" s="34">
        <v>600</v>
      </c>
      <c r="J212" s="34">
        <v>0</v>
      </c>
      <c r="K212" s="94">
        <f t="shared" si="20"/>
        <v>51</v>
      </c>
      <c r="L212" s="163">
        <f t="shared" si="21"/>
        <v>9.2896174863387984E-2</v>
      </c>
      <c r="M212" s="94"/>
      <c r="N212" s="99"/>
      <c r="O212" s="104">
        <f t="shared" si="22"/>
        <v>51</v>
      </c>
      <c r="P212" s="184">
        <f t="shared" si="23"/>
        <v>9.2896174863387984E-2</v>
      </c>
      <c r="Q212" s="129"/>
      <c r="R212" s="10"/>
    </row>
    <row r="213" spans="1:20" ht="30.95" customHeight="1" x14ac:dyDescent="0.25">
      <c r="A213" s="36">
        <v>198</v>
      </c>
      <c r="B213" s="165" t="s">
        <v>160</v>
      </c>
      <c r="C213" s="166">
        <v>173483000083</v>
      </c>
      <c r="D213" s="167" t="s">
        <v>162</v>
      </c>
      <c r="E213" s="33">
        <f t="shared" si="18"/>
        <v>731</v>
      </c>
      <c r="F213" s="34">
        <v>731</v>
      </c>
      <c r="G213" s="35">
        <v>0</v>
      </c>
      <c r="H213" s="33">
        <f t="shared" si="19"/>
        <v>801</v>
      </c>
      <c r="I213" s="34">
        <v>801</v>
      </c>
      <c r="J213" s="34">
        <v>0</v>
      </c>
      <c r="K213" s="94">
        <f t="shared" si="20"/>
        <v>70</v>
      </c>
      <c r="L213" s="163">
        <f t="shared" si="21"/>
        <v>9.575923392612859E-2</v>
      </c>
      <c r="M213" s="94"/>
      <c r="N213" s="99"/>
      <c r="O213" s="104">
        <f t="shared" si="22"/>
        <v>70</v>
      </c>
      <c r="P213" s="183">
        <f t="shared" si="23"/>
        <v>9.575923392612859E-2</v>
      </c>
      <c r="Q213" s="129"/>
      <c r="R213" s="10"/>
    </row>
    <row r="214" spans="1:20" ht="30.95" customHeight="1" x14ac:dyDescent="0.25">
      <c r="A214" s="194">
        <v>199</v>
      </c>
      <c r="B214" s="165" t="s">
        <v>181</v>
      </c>
      <c r="C214" s="166">
        <v>273555000398</v>
      </c>
      <c r="D214" s="167" t="s">
        <v>270</v>
      </c>
      <c r="E214" s="33">
        <f t="shared" si="18"/>
        <v>779</v>
      </c>
      <c r="F214" s="34">
        <v>779</v>
      </c>
      <c r="G214" s="35">
        <v>0</v>
      </c>
      <c r="H214" s="33">
        <f t="shared" si="19"/>
        <v>855</v>
      </c>
      <c r="I214" s="34">
        <v>855</v>
      </c>
      <c r="J214" s="34">
        <v>0</v>
      </c>
      <c r="K214" s="94">
        <f t="shared" si="20"/>
        <v>76</v>
      </c>
      <c r="L214" s="163">
        <f t="shared" si="21"/>
        <v>9.7560975609756101E-2</v>
      </c>
      <c r="M214" s="94"/>
      <c r="N214" s="99"/>
      <c r="O214" s="104">
        <f t="shared" si="22"/>
        <v>76</v>
      </c>
      <c r="P214" s="183">
        <f t="shared" si="23"/>
        <v>9.7560975609756101E-2</v>
      </c>
      <c r="Q214" s="129"/>
      <c r="R214" s="10"/>
    </row>
    <row r="215" spans="1:20" ht="30.95" customHeight="1" x14ac:dyDescent="0.25">
      <c r="A215" s="36">
        <v>200</v>
      </c>
      <c r="B215" s="165" t="s">
        <v>153</v>
      </c>
      <c r="C215" s="173">
        <v>273449000141</v>
      </c>
      <c r="D215" s="167" t="s">
        <v>156</v>
      </c>
      <c r="E215" s="33">
        <f t="shared" si="18"/>
        <v>868</v>
      </c>
      <c r="F215" s="34">
        <v>868</v>
      </c>
      <c r="G215" s="35">
        <v>0</v>
      </c>
      <c r="H215" s="33">
        <f t="shared" si="19"/>
        <v>955</v>
      </c>
      <c r="I215" s="34">
        <v>955</v>
      </c>
      <c r="J215" s="34">
        <v>0</v>
      </c>
      <c r="K215" s="94">
        <f t="shared" si="20"/>
        <v>87</v>
      </c>
      <c r="L215" s="163">
        <f t="shared" si="21"/>
        <v>0.10023041474654378</v>
      </c>
      <c r="M215" s="94"/>
      <c r="N215" s="99"/>
      <c r="O215" s="104">
        <f t="shared" si="22"/>
        <v>87</v>
      </c>
      <c r="P215" s="183">
        <f t="shared" si="23"/>
        <v>0.10023041474654378</v>
      </c>
      <c r="Q215" s="129"/>
      <c r="R215" s="10"/>
    </row>
    <row r="216" spans="1:20" ht="30.95" customHeight="1" x14ac:dyDescent="0.25">
      <c r="A216" s="194">
        <v>201</v>
      </c>
      <c r="B216" s="165" t="s">
        <v>226</v>
      </c>
      <c r="C216" s="173">
        <v>273678000384</v>
      </c>
      <c r="D216" s="167" t="s">
        <v>230</v>
      </c>
      <c r="E216" s="33">
        <f t="shared" si="18"/>
        <v>561</v>
      </c>
      <c r="F216" s="34">
        <v>561</v>
      </c>
      <c r="G216" s="35">
        <v>0</v>
      </c>
      <c r="H216" s="33">
        <f t="shared" si="19"/>
        <v>618</v>
      </c>
      <c r="I216" s="34">
        <v>618</v>
      </c>
      <c r="J216" s="34">
        <v>0</v>
      </c>
      <c r="K216" s="94">
        <f t="shared" si="20"/>
        <v>57</v>
      </c>
      <c r="L216" s="163">
        <f t="shared" si="21"/>
        <v>0.10160427807486631</v>
      </c>
      <c r="M216" s="94"/>
      <c r="N216" s="99"/>
      <c r="O216" s="104">
        <f t="shared" si="22"/>
        <v>57</v>
      </c>
      <c r="P216" s="183">
        <f t="shared" si="23"/>
        <v>0.10160427807486631</v>
      </c>
      <c r="Q216" s="129"/>
      <c r="R216" s="10"/>
    </row>
    <row r="217" spans="1:20" ht="30.95" customHeight="1" x14ac:dyDescent="0.25">
      <c r="A217" s="36">
        <v>202</v>
      </c>
      <c r="B217" s="165" t="s">
        <v>45</v>
      </c>
      <c r="C217" s="197">
        <v>273168000487</v>
      </c>
      <c r="D217" s="167" t="s">
        <v>50</v>
      </c>
      <c r="E217" s="33">
        <f t="shared" si="18"/>
        <v>390</v>
      </c>
      <c r="F217" s="34">
        <v>390</v>
      </c>
      <c r="G217" s="35">
        <v>0</v>
      </c>
      <c r="H217" s="33">
        <f t="shared" si="19"/>
        <v>430</v>
      </c>
      <c r="I217" s="34">
        <v>430</v>
      </c>
      <c r="J217" s="34">
        <v>0</v>
      </c>
      <c r="K217" s="94">
        <f t="shared" si="20"/>
        <v>40</v>
      </c>
      <c r="L217" s="163">
        <f t="shared" si="21"/>
        <v>0.10256410256410256</v>
      </c>
      <c r="M217" s="94"/>
      <c r="N217" s="99"/>
      <c r="O217" s="104">
        <f t="shared" si="22"/>
        <v>40</v>
      </c>
      <c r="P217" s="183">
        <f t="shared" si="23"/>
        <v>0.10256410256410256</v>
      </c>
      <c r="Q217" s="129"/>
      <c r="R217" s="10"/>
    </row>
    <row r="218" spans="1:20" ht="30.95" customHeight="1" x14ac:dyDescent="0.25">
      <c r="A218" s="194">
        <v>203</v>
      </c>
      <c r="B218" s="165" t="s">
        <v>192</v>
      </c>
      <c r="C218" s="166">
        <v>273585000571</v>
      </c>
      <c r="D218" s="167" t="s">
        <v>195</v>
      </c>
      <c r="E218" s="33">
        <f t="shared" si="18"/>
        <v>208</v>
      </c>
      <c r="F218" s="34">
        <v>208</v>
      </c>
      <c r="G218" s="35">
        <v>0</v>
      </c>
      <c r="H218" s="33">
        <f t="shared" si="19"/>
        <v>230</v>
      </c>
      <c r="I218" s="34">
        <v>230</v>
      </c>
      <c r="J218" s="34">
        <v>0</v>
      </c>
      <c r="K218" s="94">
        <f t="shared" si="20"/>
        <v>22</v>
      </c>
      <c r="L218" s="163">
        <f t="shared" si="21"/>
        <v>0.10576923076923077</v>
      </c>
      <c r="M218" s="94">
        <f>+J218-G218</f>
        <v>0</v>
      </c>
      <c r="N218" s="98"/>
      <c r="O218" s="104">
        <f t="shared" si="22"/>
        <v>22</v>
      </c>
      <c r="P218" s="183">
        <f t="shared" si="23"/>
        <v>0.10576923076923077</v>
      </c>
      <c r="Q218" s="129"/>
      <c r="R218" s="10"/>
    </row>
    <row r="219" spans="1:20" ht="30.95" customHeight="1" x14ac:dyDescent="0.25">
      <c r="A219" s="36">
        <v>204</v>
      </c>
      <c r="B219" s="165" t="s">
        <v>93</v>
      </c>
      <c r="C219" s="166">
        <v>173275000118</v>
      </c>
      <c r="D219" s="167" t="s">
        <v>95</v>
      </c>
      <c r="E219" s="33">
        <f t="shared" si="18"/>
        <v>1190</v>
      </c>
      <c r="F219" s="34">
        <v>1055</v>
      </c>
      <c r="G219" s="35">
        <v>135</v>
      </c>
      <c r="H219" s="33">
        <f t="shared" si="19"/>
        <v>1278</v>
      </c>
      <c r="I219" s="34">
        <v>1169</v>
      </c>
      <c r="J219" s="34">
        <v>109</v>
      </c>
      <c r="K219" s="94">
        <f t="shared" si="20"/>
        <v>114</v>
      </c>
      <c r="L219" s="163">
        <f t="shared" si="21"/>
        <v>0.1080568720379147</v>
      </c>
      <c r="M219" s="94">
        <f>+J219-G219</f>
        <v>-26</v>
      </c>
      <c r="N219" s="140">
        <f>+M219/G219</f>
        <v>-0.19259259259259259</v>
      </c>
      <c r="O219" s="104">
        <f t="shared" si="22"/>
        <v>88</v>
      </c>
      <c r="P219" s="184">
        <f t="shared" si="23"/>
        <v>7.3949579831932774E-2</v>
      </c>
      <c r="Q219" s="129"/>
      <c r="R219" s="10"/>
    </row>
    <row r="220" spans="1:20" ht="30.95" customHeight="1" x14ac:dyDescent="0.25">
      <c r="A220" s="194">
        <v>205</v>
      </c>
      <c r="B220" s="165" t="s">
        <v>147</v>
      </c>
      <c r="C220" s="166">
        <v>173443000021</v>
      </c>
      <c r="D220" s="167" t="s">
        <v>148</v>
      </c>
      <c r="E220" s="33">
        <f t="shared" si="18"/>
        <v>1559</v>
      </c>
      <c r="F220" s="34">
        <v>1559</v>
      </c>
      <c r="G220" s="35">
        <v>0</v>
      </c>
      <c r="H220" s="33">
        <f t="shared" si="19"/>
        <v>1731</v>
      </c>
      <c r="I220" s="34">
        <v>1731</v>
      </c>
      <c r="J220" s="34">
        <v>0</v>
      </c>
      <c r="K220" s="94">
        <f t="shared" si="20"/>
        <v>172</v>
      </c>
      <c r="L220" s="163">
        <f t="shared" si="21"/>
        <v>0.11032713277742143</v>
      </c>
      <c r="M220" s="94"/>
      <c r="N220" s="99"/>
      <c r="O220" s="104">
        <f t="shared" si="22"/>
        <v>172</v>
      </c>
      <c r="P220" s="183">
        <f t="shared" si="23"/>
        <v>0.11032713277742143</v>
      </c>
      <c r="Q220" s="129"/>
      <c r="R220" s="10"/>
    </row>
    <row r="221" spans="1:20" ht="30.95" customHeight="1" x14ac:dyDescent="0.25">
      <c r="A221" s="36">
        <v>206</v>
      </c>
      <c r="B221" s="165" t="s">
        <v>98</v>
      </c>
      <c r="C221" s="166">
        <v>273283000521</v>
      </c>
      <c r="D221" s="167" t="s">
        <v>104</v>
      </c>
      <c r="E221" s="33">
        <f t="shared" si="18"/>
        <v>524</v>
      </c>
      <c r="F221" s="34">
        <v>524</v>
      </c>
      <c r="G221" s="35">
        <v>0</v>
      </c>
      <c r="H221" s="33">
        <f t="shared" si="19"/>
        <v>582</v>
      </c>
      <c r="I221" s="34">
        <v>582</v>
      </c>
      <c r="J221" s="34">
        <v>0</v>
      </c>
      <c r="K221" s="94">
        <f t="shared" si="20"/>
        <v>58</v>
      </c>
      <c r="L221" s="163">
        <f t="shared" si="21"/>
        <v>0.11068702290076336</v>
      </c>
      <c r="M221" s="94"/>
      <c r="N221" s="99"/>
      <c r="O221" s="104">
        <f t="shared" si="22"/>
        <v>58</v>
      </c>
      <c r="P221" s="183">
        <f t="shared" si="23"/>
        <v>0.11068702290076336</v>
      </c>
      <c r="Q221" s="129"/>
      <c r="R221" s="10"/>
    </row>
    <row r="222" spans="1:20" ht="30.95" customHeight="1" x14ac:dyDescent="0.25">
      <c r="A222" s="194">
        <v>207</v>
      </c>
      <c r="B222" s="165" t="s">
        <v>134</v>
      </c>
      <c r="C222" s="166">
        <v>273411001624</v>
      </c>
      <c r="D222" s="167" t="s">
        <v>145</v>
      </c>
      <c r="E222" s="33">
        <f t="shared" si="18"/>
        <v>401</v>
      </c>
      <c r="F222" s="34">
        <v>340</v>
      </c>
      <c r="G222" s="35">
        <v>61</v>
      </c>
      <c r="H222" s="33">
        <f t="shared" si="19"/>
        <v>442</v>
      </c>
      <c r="I222" s="34">
        <v>380</v>
      </c>
      <c r="J222" s="34">
        <v>62</v>
      </c>
      <c r="K222" s="94">
        <f t="shared" si="20"/>
        <v>40</v>
      </c>
      <c r="L222" s="163">
        <f t="shared" si="21"/>
        <v>0.11764705882352941</v>
      </c>
      <c r="M222" s="94">
        <f>+J222-G222</f>
        <v>1</v>
      </c>
      <c r="N222" s="163">
        <f>+M222/G222</f>
        <v>1.6393442622950821E-2</v>
      </c>
      <c r="O222" s="104">
        <f t="shared" si="22"/>
        <v>41</v>
      </c>
      <c r="P222" s="183">
        <f t="shared" si="23"/>
        <v>0.10224438902743142</v>
      </c>
      <c r="Q222" s="129"/>
      <c r="R222" s="10"/>
    </row>
    <row r="223" spans="1:20" ht="30.95" customHeight="1" x14ac:dyDescent="0.25">
      <c r="A223" s="36">
        <v>208</v>
      </c>
      <c r="B223" s="165" t="s">
        <v>175</v>
      </c>
      <c r="C223" s="166">
        <v>273270000181</v>
      </c>
      <c r="D223" s="167" t="s">
        <v>176</v>
      </c>
      <c r="E223" s="33">
        <f t="shared" si="18"/>
        <v>227</v>
      </c>
      <c r="F223" s="34">
        <v>227</v>
      </c>
      <c r="G223" s="35">
        <v>0</v>
      </c>
      <c r="H223" s="33">
        <f t="shared" si="19"/>
        <v>255</v>
      </c>
      <c r="I223" s="34">
        <v>255</v>
      </c>
      <c r="J223" s="34">
        <v>0</v>
      </c>
      <c r="K223" s="94">
        <f t="shared" si="20"/>
        <v>28</v>
      </c>
      <c r="L223" s="163">
        <f t="shared" si="21"/>
        <v>0.12334801762114538</v>
      </c>
      <c r="M223" s="94"/>
      <c r="N223" s="99"/>
      <c r="O223" s="104">
        <f t="shared" si="22"/>
        <v>28</v>
      </c>
      <c r="P223" s="183">
        <f t="shared" si="23"/>
        <v>0.12334801762114538</v>
      </c>
      <c r="Q223" s="129"/>
      <c r="R223" s="10"/>
      <c r="T223" s="47"/>
    </row>
    <row r="224" spans="1:20" ht="30.95" customHeight="1" x14ac:dyDescent="0.25">
      <c r="A224" s="194">
        <v>209</v>
      </c>
      <c r="B224" s="165" t="s">
        <v>75</v>
      </c>
      <c r="C224" s="166">
        <v>273236000041</v>
      </c>
      <c r="D224" s="167" t="s">
        <v>28</v>
      </c>
      <c r="E224" s="33">
        <f t="shared" si="18"/>
        <v>223</v>
      </c>
      <c r="F224" s="34">
        <v>223</v>
      </c>
      <c r="G224" s="35">
        <v>0</v>
      </c>
      <c r="H224" s="33">
        <f t="shared" si="19"/>
        <v>262</v>
      </c>
      <c r="I224" s="34">
        <v>253</v>
      </c>
      <c r="J224" s="34">
        <v>9</v>
      </c>
      <c r="K224" s="94">
        <f t="shared" si="20"/>
        <v>30</v>
      </c>
      <c r="L224" s="163">
        <f t="shared" si="21"/>
        <v>0.13452914798206278</v>
      </c>
      <c r="M224" s="94">
        <f>+J224-G224</f>
        <v>9</v>
      </c>
      <c r="N224" s="99"/>
      <c r="O224" s="104">
        <f t="shared" si="22"/>
        <v>39</v>
      </c>
      <c r="P224" s="183">
        <f t="shared" si="23"/>
        <v>0.17488789237668162</v>
      </c>
      <c r="Q224" s="129"/>
      <c r="R224" s="10"/>
    </row>
    <row r="225" spans="1:18" ht="30.95" customHeight="1" x14ac:dyDescent="0.25">
      <c r="A225" s="36">
        <v>210</v>
      </c>
      <c r="B225" s="165" t="s">
        <v>231</v>
      </c>
      <c r="C225" s="166">
        <v>273686000261</v>
      </c>
      <c r="D225" s="167" t="s">
        <v>234</v>
      </c>
      <c r="E225" s="33">
        <f t="shared" si="18"/>
        <v>174</v>
      </c>
      <c r="F225" s="34">
        <v>174</v>
      </c>
      <c r="G225" s="35">
        <v>0</v>
      </c>
      <c r="H225" s="33">
        <f t="shared" si="19"/>
        <v>198</v>
      </c>
      <c r="I225" s="34">
        <v>198</v>
      </c>
      <c r="J225" s="34">
        <v>0</v>
      </c>
      <c r="K225" s="94">
        <f t="shared" si="20"/>
        <v>24</v>
      </c>
      <c r="L225" s="163">
        <f t="shared" si="21"/>
        <v>0.13793103448275862</v>
      </c>
      <c r="M225" s="94"/>
      <c r="N225" s="99"/>
      <c r="O225" s="104">
        <f t="shared" si="22"/>
        <v>24</v>
      </c>
      <c r="P225" s="183">
        <f t="shared" si="23"/>
        <v>0.13793103448275862</v>
      </c>
      <c r="Q225" s="129"/>
      <c r="R225" s="10"/>
    </row>
    <row r="226" spans="1:18" ht="30.95" customHeight="1" x14ac:dyDescent="0.25">
      <c r="A226" s="194">
        <v>211</v>
      </c>
      <c r="B226" s="165" t="s">
        <v>118</v>
      </c>
      <c r="C226" s="166">
        <v>173349000735</v>
      </c>
      <c r="D226" s="167" t="s">
        <v>16</v>
      </c>
      <c r="E226" s="33">
        <f t="shared" si="18"/>
        <v>633</v>
      </c>
      <c r="F226" s="34">
        <v>418</v>
      </c>
      <c r="G226" s="35">
        <v>215</v>
      </c>
      <c r="H226" s="33">
        <f t="shared" si="19"/>
        <v>682</v>
      </c>
      <c r="I226" s="34">
        <v>477</v>
      </c>
      <c r="J226" s="34">
        <v>205</v>
      </c>
      <c r="K226" s="94">
        <f t="shared" si="20"/>
        <v>59</v>
      </c>
      <c r="L226" s="163">
        <f t="shared" si="21"/>
        <v>0.14114832535885166</v>
      </c>
      <c r="M226" s="94">
        <f>+J226-G226</f>
        <v>-10</v>
      </c>
      <c r="N226" s="158">
        <f>+M226/G226</f>
        <v>-4.6511627906976744E-2</v>
      </c>
      <c r="O226" s="104">
        <f t="shared" si="22"/>
        <v>49</v>
      </c>
      <c r="P226" s="183">
        <f t="shared" si="23"/>
        <v>7.7409162717219593E-2</v>
      </c>
      <c r="Q226" s="129"/>
      <c r="R226" s="10"/>
    </row>
    <row r="227" spans="1:18" ht="30.95" customHeight="1" thickBot="1" x14ac:dyDescent="0.3">
      <c r="A227" s="36">
        <v>212</v>
      </c>
      <c r="B227" s="177" t="s">
        <v>45</v>
      </c>
      <c r="C227" s="178">
        <v>273168002111</v>
      </c>
      <c r="D227" s="179" t="s">
        <v>52</v>
      </c>
      <c r="E227" s="48">
        <f t="shared" si="18"/>
        <v>688</v>
      </c>
      <c r="F227" s="34">
        <v>685</v>
      </c>
      <c r="G227" s="35">
        <v>3</v>
      </c>
      <c r="H227" s="48">
        <f t="shared" si="19"/>
        <v>808</v>
      </c>
      <c r="I227" s="34">
        <v>797</v>
      </c>
      <c r="J227" s="34">
        <v>11</v>
      </c>
      <c r="K227" s="95">
        <f t="shared" si="20"/>
        <v>112</v>
      </c>
      <c r="L227" s="164">
        <f t="shared" si="21"/>
        <v>0.1635036496350365</v>
      </c>
      <c r="M227" s="94">
        <f>+J227-G227</f>
        <v>8</v>
      </c>
      <c r="N227" s="100"/>
      <c r="O227" s="105">
        <f t="shared" si="22"/>
        <v>120</v>
      </c>
      <c r="P227" s="186">
        <f t="shared" si="23"/>
        <v>0.1744186046511628</v>
      </c>
      <c r="Q227" s="129"/>
      <c r="R227" s="10"/>
    </row>
    <row r="228" spans="1:18" s="55" customFormat="1" ht="16.5" thickBot="1" x14ac:dyDescent="0.3">
      <c r="A228" s="194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24">SUM(H16:H227)</f>
        <v>151131</v>
      </c>
      <c r="I228" s="54">
        <f t="shared" si="24"/>
        <v>145386</v>
      </c>
      <c r="J228" s="54">
        <f t="shared" si="24"/>
        <v>5745</v>
      </c>
      <c r="K228" s="148">
        <f t="shared" si="24"/>
        <v>3197</v>
      </c>
      <c r="L228" s="117">
        <f t="shared" ref="L228" si="25">+K228/F228</f>
        <v>2.2484158408878324E-2</v>
      </c>
      <c r="M228" s="53">
        <f t="shared" si="24"/>
        <v>-136</v>
      </c>
      <c r="N228" s="117">
        <f>+M228/G228</f>
        <v>-2.3125318823329365E-2</v>
      </c>
      <c r="O228" s="53">
        <f t="shared" si="24"/>
        <v>3061</v>
      </c>
      <c r="P228" s="149">
        <f t="shared" ref="P228" si="26">+O228/E228</f>
        <v>2.0672654825420408E-2</v>
      </c>
      <c r="Q228" s="129"/>
      <c r="R228" s="10"/>
    </row>
    <row r="229" spans="1:18" ht="15.75" thickBot="1" x14ac:dyDescent="0.3">
      <c r="A229" s="56" t="s">
        <v>252</v>
      </c>
      <c r="E229" s="109"/>
      <c r="F229" s="109"/>
      <c r="G229" s="110"/>
      <c r="H229" s="132">
        <f>+H228/E228</f>
        <v>1.0206726548254204</v>
      </c>
      <c r="I229" s="120">
        <f>+I228/F228</f>
        <v>1.0224841584088784</v>
      </c>
      <c r="J229" s="121">
        <f>+J228/G228</f>
        <v>0.97687468117667065</v>
      </c>
      <c r="K229" s="111"/>
      <c r="L229" s="118"/>
      <c r="M229" s="107"/>
      <c r="N229" s="107"/>
      <c r="O229" s="107"/>
      <c r="P229" s="108"/>
      <c r="Q229" s="129"/>
      <c r="R229" s="10"/>
    </row>
    <row r="230" spans="1:18" x14ac:dyDescent="0.25">
      <c r="A230" s="56" t="s">
        <v>285</v>
      </c>
      <c r="H230" s="57"/>
      <c r="I230" s="57"/>
      <c r="J230" s="57"/>
      <c r="K230" s="106"/>
      <c r="O230" s="106"/>
    </row>
    <row r="231" spans="1:18" x14ac:dyDescent="0.25">
      <c r="E231" s="130"/>
      <c r="F231" s="130"/>
      <c r="G231" s="130"/>
      <c r="H231" s="128"/>
      <c r="I231" s="57"/>
      <c r="J231" s="57"/>
      <c r="K231" s="106"/>
      <c r="N231" s="106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W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E13" sqref="E13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6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63"/>
      <c r="N1" s="63"/>
      <c r="O1" s="63"/>
    </row>
    <row r="2" spans="1:15" ht="15" customHeight="1" x14ac:dyDescent="0.25">
      <c r="A2" s="202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63"/>
      <c r="N2" s="63"/>
      <c r="O2" s="63"/>
    </row>
    <row r="3" spans="1:15" ht="15" customHeight="1" x14ac:dyDescent="0.25">
      <c r="A3" s="202" t="s">
        <v>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63"/>
      <c r="N3" s="63"/>
      <c r="O3" s="63"/>
    </row>
    <row r="5" spans="1:15" ht="15.75" customHeight="1" x14ac:dyDescent="0.25">
      <c r="A5" s="3"/>
      <c r="B5" s="3" t="s">
        <v>289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295</v>
      </c>
    </row>
    <row r="8" spans="1:15" ht="15.95" customHeight="1" x14ac:dyDescent="0.25">
      <c r="A8" s="3"/>
      <c r="B8" s="11" t="s">
        <v>283</v>
      </c>
      <c r="C8" s="65" t="s">
        <v>286</v>
      </c>
    </row>
    <row r="9" spans="1:15" ht="15.95" customHeight="1" x14ac:dyDescent="0.25">
      <c r="A9" s="3"/>
      <c r="B9" s="62" t="s">
        <v>253</v>
      </c>
      <c r="C9" s="16" t="s">
        <v>296</v>
      </c>
    </row>
    <row r="10" spans="1:15" ht="15.95" customHeight="1" x14ac:dyDescent="0.25">
      <c r="A10" s="3"/>
      <c r="B10" s="119" t="s">
        <v>281</v>
      </c>
      <c r="C10" s="209" t="s">
        <v>297</v>
      </c>
      <c r="D10" s="209"/>
      <c r="E10" s="209"/>
      <c r="F10" s="209"/>
      <c r="G10" s="209"/>
      <c r="H10" s="209"/>
      <c r="I10" s="209"/>
      <c r="J10" s="209"/>
      <c r="K10" s="209"/>
      <c r="L10" s="209"/>
    </row>
    <row r="11" spans="1:15" ht="15.75" thickBot="1" x14ac:dyDescent="0.3"/>
    <row r="12" spans="1:15" s="21" customFormat="1" ht="18.75" thickBot="1" x14ac:dyDescent="0.3">
      <c r="A12" s="18"/>
      <c r="B12" s="19"/>
      <c r="C12" s="203" t="s">
        <v>261</v>
      </c>
      <c r="D12" s="204"/>
      <c r="E12" s="205"/>
      <c r="F12" s="203" t="s">
        <v>272</v>
      </c>
      <c r="G12" s="204"/>
      <c r="H12" s="206"/>
      <c r="I12" s="210" t="s">
        <v>282</v>
      </c>
      <c r="J12" s="211"/>
      <c r="K12" s="211"/>
      <c r="L12" s="212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288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16" t="s">
        <v>276</v>
      </c>
    </row>
    <row r="14" spans="1:15" ht="15.75" x14ac:dyDescent="0.25">
      <c r="A14" s="146">
        <v>1</v>
      </c>
      <c r="B14" s="147" t="s">
        <v>10</v>
      </c>
      <c r="C14" s="70">
        <f t="shared" ref="C14:C59" si="0">+D14+E14</f>
        <v>755</v>
      </c>
      <c r="D14" s="71">
        <v>755</v>
      </c>
      <c r="E14" s="71">
        <v>0</v>
      </c>
      <c r="F14" s="70">
        <f t="shared" ref="F14:F59" si="1">+G14+H14</f>
        <v>787</v>
      </c>
      <c r="G14" s="71">
        <v>787</v>
      </c>
      <c r="H14" s="72">
        <v>0</v>
      </c>
      <c r="I14" s="73">
        <f t="shared" ref="I14:I59" si="2">+F14-C14</f>
        <v>32</v>
      </c>
      <c r="J14" s="73">
        <f t="shared" ref="J14:J59" si="3">+G14-D14</f>
        <v>32</v>
      </c>
      <c r="K14" s="73">
        <f t="shared" ref="K14:K59" si="4">+H14-E14</f>
        <v>0</v>
      </c>
      <c r="L14" s="145">
        <f t="shared" ref="L14:L59" si="5">+I14/C14</f>
        <v>4.2384105960264901E-2</v>
      </c>
      <c r="M14" s="1"/>
      <c r="N14" s="1"/>
      <c r="O14" s="1"/>
    </row>
    <row r="15" spans="1:15" ht="15.75" x14ac:dyDescent="0.25">
      <c r="A15" s="135">
        <v>2</v>
      </c>
      <c r="B15" s="144" t="s">
        <v>13</v>
      </c>
      <c r="C15" s="70">
        <f t="shared" si="0"/>
        <v>1445</v>
      </c>
      <c r="D15" s="71">
        <v>1445</v>
      </c>
      <c r="E15" s="75">
        <v>0</v>
      </c>
      <c r="F15" s="70">
        <f t="shared" si="1"/>
        <v>1489</v>
      </c>
      <c r="G15" s="71">
        <v>1489</v>
      </c>
      <c r="H15" s="72">
        <v>0</v>
      </c>
      <c r="I15" s="73">
        <f t="shared" si="2"/>
        <v>44</v>
      </c>
      <c r="J15" s="73">
        <f t="shared" si="3"/>
        <v>44</v>
      </c>
      <c r="K15" s="74">
        <f t="shared" si="4"/>
        <v>0</v>
      </c>
      <c r="L15" s="89">
        <f t="shared" si="5"/>
        <v>3.0449826989619379E-2</v>
      </c>
      <c r="M15" s="1"/>
      <c r="N15" s="1"/>
      <c r="O15" s="1"/>
    </row>
    <row r="16" spans="1:15" ht="15.75" x14ac:dyDescent="0.25">
      <c r="A16" s="133">
        <v>3</v>
      </c>
      <c r="B16" s="41" t="s">
        <v>17</v>
      </c>
      <c r="C16" s="70">
        <f t="shared" si="0"/>
        <v>999</v>
      </c>
      <c r="D16" s="71">
        <v>999</v>
      </c>
      <c r="E16" s="75">
        <v>0</v>
      </c>
      <c r="F16" s="70">
        <f t="shared" si="1"/>
        <v>955</v>
      </c>
      <c r="G16" s="71">
        <v>955</v>
      </c>
      <c r="H16" s="72">
        <v>0</v>
      </c>
      <c r="I16" s="73">
        <f t="shared" si="2"/>
        <v>-44</v>
      </c>
      <c r="J16" s="73">
        <f t="shared" si="3"/>
        <v>-44</v>
      </c>
      <c r="K16" s="74">
        <f t="shared" si="4"/>
        <v>0</v>
      </c>
      <c r="L16" s="42">
        <f t="shared" si="5"/>
        <v>-4.4044044044044044E-2</v>
      </c>
      <c r="M16" s="1"/>
      <c r="N16" s="1"/>
      <c r="O16" s="1"/>
    </row>
    <row r="17" spans="1:15" ht="15.75" x14ac:dyDescent="0.25">
      <c r="A17" s="159">
        <f>A16+1</f>
        <v>4</v>
      </c>
      <c r="B17" s="160" t="s">
        <v>20</v>
      </c>
      <c r="C17" s="70">
        <f t="shared" si="0"/>
        <v>1852</v>
      </c>
      <c r="D17" s="71">
        <v>1852</v>
      </c>
      <c r="E17" s="75">
        <v>0</v>
      </c>
      <c r="F17" s="70">
        <f t="shared" si="1"/>
        <v>1843</v>
      </c>
      <c r="G17" s="71">
        <v>1843</v>
      </c>
      <c r="H17" s="72">
        <v>0</v>
      </c>
      <c r="I17" s="73">
        <f t="shared" si="2"/>
        <v>-9</v>
      </c>
      <c r="J17" s="73">
        <f t="shared" si="3"/>
        <v>-9</v>
      </c>
      <c r="K17" s="74">
        <f t="shared" si="4"/>
        <v>0</v>
      </c>
      <c r="L17" s="182">
        <f t="shared" si="5"/>
        <v>-4.8596112311015119E-3</v>
      </c>
      <c r="M17" s="1"/>
      <c r="N17" s="1"/>
      <c r="O17" s="1"/>
    </row>
    <row r="18" spans="1:15" ht="15.75" x14ac:dyDescent="0.25">
      <c r="A18" s="135">
        <f>A17+1</f>
        <v>5</v>
      </c>
      <c r="B18" s="88" t="s">
        <v>24</v>
      </c>
      <c r="C18" s="70">
        <f t="shared" si="0"/>
        <v>2285</v>
      </c>
      <c r="D18" s="71">
        <v>2201</v>
      </c>
      <c r="E18" s="75">
        <v>84</v>
      </c>
      <c r="F18" s="70">
        <f t="shared" si="1"/>
        <v>2337</v>
      </c>
      <c r="G18" s="71">
        <v>2255</v>
      </c>
      <c r="H18" s="72">
        <v>82</v>
      </c>
      <c r="I18" s="73">
        <f t="shared" si="2"/>
        <v>52</v>
      </c>
      <c r="J18" s="73">
        <f t="shared" si="3"/>
        <v>54</v>
      </c>
      <c r="K18" s="74">
        <f t="shared" si="4"/>
        <v>-2</v>
      </c>
      <c r="L18" s="145">
        <f t="shared" si="5"/>
        <v>2.2757111597374178E-2</v>
      </c>
      <c r="M18" s="1"/>
      <c r="N18" s="1"/>
      <c r="O18" s="1"/>
    </row>
    <row r="19" spans="1:15" ht="15.75" x14ac:dyDescent="0.25">
      <c r="A19" s="135">
        <f>A18+1</f>
        <v>6</v>
      </c>
      <c r="B19" s="88" t="s">
        <v>29</v>
      </c>
      <c r="C19" s="70">
        <f t="shared" si="0"/>
        <v>4599</v>
      </c>
      <c r="D19" s="71">
        <v>4422</v>
      </c>
      <c r="E19" s="75">
        <v>177</v>
      </c>
      <c r="F19" s="70">
        <f t="shared" si="1"/>
        <v>4784</v>
      </c>
      <c r="G19" s="71">
        <v>4588</v>
      </c>
      <c r="H19" s="72">
        <v>196</v>
      </c>
      <c r="I19" s="73">
        <f t="shared" si="2"/>
        <v>185</v>
      </c>
      <c r="J19" s="73">
        <f t="shared" si="3"/>
        <v>166</v>
      </c>
      <c r="K19" s="74">
        <f t="shared" si="4"/>
        <v>19</v>
      </c>
      <c r="L19" s="89">
        <f t="shared" si="5"/>
        <v>4.0226136116547073E-2</v>
      </c>
      <c r="M19" s="1"/>
      <c r="N19" s="1"/>
      <c r="O19" s="1"/>
    </row>
    <row r="20" spans="1:15" ht="15.75" x14ac:dyDescent="0.25">
      <c r="A20" s="159">
        <f>A19+1</f>
        <v>7</v>
      </c>
      <c r="B20" s="160" t="s">
        <v>35</v>
      </c>
      <c r="C20" s="70">
        <f t="shared" si="0"/>
        <v>3406</v>
      </c>
      <c r="D20" s="71">
        <v>3406</v>
      </c>
      <c r="E20" s="75">
        <v>0</v>
      </c>
      <c r="F20" s="70">
        <f t="shared" si="1"/>
        <v>3411</v>
      </c>
      <c r="G20" s="71">
        <v>3411</v>
      </c>
      <c r="H20" s="72">
        <v>0</v>
      </c>
      <c r="I20" s="73">
        <f t="shared" si="2"/>
        <v>5</v>
      </c>
      <c r="J20" s="73">
        <f t="shared" si="3"/>
        <v>5</v>
      </c>
      <c r="K20" s="74">
        <f t="shared" si="4"/>
        <v>0</v>
      </c>
      <c r="L20" s="181">
        <f t="shared" si="5"/>
        <v>1.467997651203758E-3</v>
      </c>
      <c r="M20" s="1"/>
      <c r="N20" s="1"/>
      <c r="O20" s="1"/>
    </row>
    <row r="21" spans="1:15" ht="15.75" x14ac:dyDescent="0.25">
      <c r="A21" s="135">
        <f>A20+1</f>
        <v>8</v>
      </c>
      <c r="B21" s="88" t="s">
        <v>41</v>
      </c>
      <c r="C21" s="70">
        <f t="shared" si="0"/>
        <v>1712</v>
      </c>
      <c r="D21" s="71">
        <v>1614</v>
      </c>
      <c r="E21" s="75">
        <v>98</v>
      </c>
      <c r="F21" s="70">
        <f t="shared" si="1"/>
        <v>1857</v>
      </c>
      <c r="G21" s="71">
        <v>1686</v>
      </c>
      <c r="H21" s="72">
        <v>171</v>
      </c>
      <c r="I21" s="73">
        <f t="shared" si="2"/>
        <v>145</v>
      </c>
      <c r="J21" s="73">
        <f t="shared" si="3"/>
        <v>72</v>
      </c>
      <c r="K21" s="74">
        <f t="shared" si="4"/>
        <v>73</v>
      </c>
      <c r="L21" s="89">
        <f t="shared" si="5"/>
        <v>8.4696261682242993E-2</v>
      </c>
      <c r="M21" s="1"/>
      <c r="N21" s="1"/>
      <c r="O21" s="1"/>
    </row>
    <row r="22" spans="1:15" ht="15.75" x14ac:dyDescent="0.25">
      <c r="A22" s="135">
        <v>9</v>
      </c>
      <c r="B22" s="88" t="s">
        <v>43</v>
      </c>
      <c r="C22" s="70">
        <f t="shared" si="0"/>
        <v>1108</v>
      </c>
      <c r="D22" s="71">
        <v>1108</v>
      </c>
      <c r="E22" s="75">
        <v>0</v>
      </c>
      <c r="F22" s="70">
        <f t="shared" si="1"/>
        <v>1138</v>
      </c>
      <c r="G22" s="71">
        <v>1138</v>
      </c>
      <c r="H22" s="72">
        <v>0</v>
      </c>
      <c r="I22" s="73">
        <f t="shared" si="2"/>
        <v>30</v>
      </c>
      <c r="J22" s="73">
        <f t="shared" si="3"/>
        <v>30</v>
      </c>
      <c r="K22" s="74">
        <f t="shared" si="4"/>
        <v>0</v>
      </c>
      <c r="L22" s="89">
        <f t="shared" si="5"/>
        <v>2.7075812274368231E-2</v>
      </c>
      <c r="M22" s="1"/>
      <c r="N22" s="1"/>
      <c r="O22" s="1"/>
    </row>
    <row r="23" spans="1:15" ht="15.75" x14ac:dyDescent="0.25">
      <c r="A23" s="135">
        <f t="shared" ref="A23:A32" si="6">A22+1</f>
        <v>10</v>
      </c>
      <c r="B23" s="88" t="s">
        <v>45</v>
      </c>
      <c r="C23" s="70">
        <f t="shared" si="0"/>
        <v>10274</v>
      </c>
      <c r="D23" s="71">
        <v>9710</v>
      </c>
      <c r="E23" s="75">
        <v>564</v>
      </c>
      <c r="F23" s="70">
        <f t="shared" si="1"/>
        <v>10602</v>
      </c>
      <c r="G23" s="71">
        <v>10072</v>
      </c>
      <c r="H23" s="72">
        <v>530</v>
      </c>
      <c r="I23" s="73">
        <f t="shared" si="2"/>
        <v>328</v>
      </c>
      <c r="J23" s="73">
        <f t="shared" si="3"/>
        <v>362</v>
      </c>
      <c r="K23" s="74">
        <f t="shared" si="4"/>
        <v>-34</v>
      </c>
      <c r="L23" s="154">
        <f t="shared" si="5"/>
        <v>3.1925248199338133E-2</v>
      </c>
      <c r="M23" s="1"/>
      <c r="N23" s="1"/>
      <c r="O23" s="1"/>
    </row>
    <row r="24" spans="1:15" ht="15.75" x14ac:dyDescent="0.25">
      <c r="A24" s="134">
        <f t="shared" si="6"/>
        <v>11</v>
      </c>
      <c r="B24" s="43" t="s">
        <v>55</v>
      </c>
      <c r="C24" s="70">
        <f t="shared" si="0"/>
        <v>1461</v>
      </c>
      <c r="D24" s="71">
        <v>1461</v>
      </c>
      <c r="E24" s="75">
        <v>0</v>
      </c>
      <c r="F24" s="70">
        <f t="shared" si="1"/>
        <v>1445</v>
      </c>
      <c r="G24" s="71">
        <v>1445</v>
      </c>
      <c r="H24" s="72">
        <v>0</v>
      </c>
      <c r="I24" s="73">
        <f t="shared" si="2"/>
        <v>-16</v>
      </c>
      <c r="J24" s="73">
        <f t="shared" si="3"/>
        <v>-16</v>
      </c>
      <c r="K24" s="74">
        <f t="shared" si="4"/>
        <v>0</v>
      </c>
      <c r="L24" s="193">
        <f t="shared" si="5"/>
        <v>-1.0951403148528405E-2</v>
      </c>
      <c r="M24" s="1"/>
      <c r="N24" s="1"/>
      <c r="O24" s="1"/>
    </row>
    <row r="25" spans="1:15" ht="15.75" x14ac:dyDescent="0.25">
      <c r="A25" s="135">
        <f t="shared" si="6"/>
        <v>12</v>
      </c>
      <c r="B25" s="88" t="s">
        <v>58</v>
      </c>
      <c r="C25" s="70">
        <f t="shared" si="0"/>
        <v>5502</v>
      </c>
      <c r="D25" s="71">
        <v>5502</v>
      </c>
      <c r="E25" s="75">
        <v>0</v>
      </c>
      <c r="F25" s="70">
        <f t="shared" si="1"/>
        <v>5598</v>
      </c>
      <c r="G25" s="71">
        <v>5598</v>
      </c>
      <c r="H25" s="72">
        <v>0</v>
      </c>
      <c r="I25" s="73">
        <f t="shared" si="2"/>
        <v>96</v>
      </c>
      <c r="J25" s="73">
        <f t="shared" si="3"/>
        <v>96</v>
      </c>
      <c r="K25" s="74">
        <f t="shared" si="4"/>
        <v>0</v>
      </c>
      <c r="L25" s="89">
        <f t="shared" si="5"/>
        <v>1.7448200654307525E-2</v>
      </c>
      <c r="M25" s="1"/>
      <c r="N25" s="1"/>
      <c r="O25" s="1"/>
    </row>
    <row r="26" spans="1:15" ht="15.75" x14ac:dyDescent="0.25">
      <c r="A26" s="135">
        <f t="shared" si="6"/>
        <v>13</v>
      </c>
      <c r="B26" s="88" t="s">
        <v>70</v>
      </c>
      <c r="C26" s="70">
        <f t="shared" si="0"/>
        <v>1796</v>
      </c>
      <c r="D26" s="71">
        <v>1716</v>
      </c>
      <c r="E26" s="75">
        <v>80</v>
      </c>
      <c r="F26" s="70">
        <f t="shared" si="1"/>
        <v>1856</v>
      </c>
      <c r="G26" s="71">
        <v>1733</v>
      </c>
      <c r="H26" s="72">
        <v>123</v>
      </c>
      <c r="I26" s="73">
        <f t="shared" si="2"/>
        <v>60</v>
      </c>
      <c r="J26" s="73">
        <f t="shared" si="3"/>
        <v>17</v>
      </c>
      <c r="K26" s="74">
        <f t="shared" si="4"/>
        <v>43</v>
      </c>
      <c r="L26" s="145">
        <f t="shared" si="5"/>
        <v>3.34075723830735E-2</v>
      </c>
      <c r="M26" s="1"/>
      <c r="N26" s="1"/>
      <c r="O26" s="1"/>
    </row>
    <row r="27" spans="1:15" ht="15.75" x14ac:dyDescent="0.25">
      <c r="A27" s="135">
        <f t="shared" si="6"/>
        <v>14</v>
      </c>
      <c r="B27" s="88" t="s">
        <v>75</v>
      </c>
      <c r="C27" s="70">
        <f t="shared" si="0"/>
        <v>1559</v>
      </c>
      <c r="D27" s="71">
        <v>1490</v>
      </c>
      <c r="E27" s="75">
        <v>69</v>
      </c>
      <c r="F27" s="70">
        <f t="shared" si="1"/>
        <v>1620</v>
      </c>
      <c r="G27" s="71">
        <v>1520</v>
      </c>
      <c r="H27" s="72">
        <v>100</v>
      </c>
      <c r="I27" s="73">
        <f t="shared" si="2"/>
        <v>61</v>
      </c>
      <c r="J27" s="73">
        <f t="shared" si="3"/>
        <v>30</v>
      </c>
      <c r="K27" s="74">
        <f t="shared" si="4"/>
        <v>31</v>
      </c>
      <c r="L27" s="89">
        <f t="shared" si="5"/>
        <v>3.9127645926876203E-2</v>
      </c>
      <c r="M27" s="1"/>
      <c r="N27" s="1"/>
      <c r="O27" s="1"/>
    </row>
    <row r="28" spans="1:15" ht="15.75" x14ac:dyDescent="0.25">
      <c r="A28" s="134">
        <f t="shared" si="6"/>
        <v>15</v>
      </c>
      <c r="B28" s="43" t="s">
        <v>79</v>
      </c>
      <c r="C28" s="70">
        <f t="shared" si="0"/>
        <v>10457</v>
      </c>
      <c r="D28" s="71">
        <v>9941</v>
      </c>
      <c r="E28" s="75">
        <v>516</v>
      </c>
      <c r="F28" s="70">
        <f t="shared" si="1"/>
        <v>10341</v>
      </c>
      <c r="G28" s="71">
        <v>10028</v>
      </c>
      <c r="H28" s="72">
        <v>313</v>
      </c>
      <c r="I28" s="73">
        <f t="shared" si="2"/>
        <v>-116</v>
      </c>
      <c r="J28" s="73">
        <f t="shared" si="3"/>
        <v>87</v>
      </c>
      <c r="K28" s="74">
        <f t="shared" si="4"/>
        <v>-203</v>
      </c>
      <c r="L28" s="46">
        <f t="shared" si="5"/>
        <v>-1.1093047719231136E-2</v>
      </c>
      <c r="M28" s="1"/>
      <c r="N28" s="1"/>
      <c r="O28" s="1"/>
    </row>
    <row r="29" spans="1:15" ht="15.75" x14ac:dyDescent="0.25">
      <c r="A29" s="135">
        <f t="shared" si="6"/>
        <v>16</v>
      </c>
      <c r="B29" s="88" t="s">
        <v>89</v>
      </c>
      <c r="C29" s="70">
        <f t="shared" si="0"/>
        <v>1783</v>
      </c>
      <c r="D29" s="71">
        <v>1783</v>
      </c>
      <c r="E29" s="75">
        <v>0</v>
      </c>
      <c r="F29" s="70">
        <f t="shared" si="1"/>
        <v>1806</v>
      </c>
      <c r="G29" s="71">
        <v>1806</v>
      </c>
      <c r="H29" s="72">
        <v>0</v>
      </c>
      <c r="I29" s="73">
        <f t="shared" si="2"/>
        <v>23</v>
      </c>
      <c r="J29" s="73">
        <f t="shared" si="3"/>
        <v>23</v>
      </c>
      <c r="K29" s="74">
        <f t="shared" si="4"/>
        <v>0</v>
      </c>
      <c r="L29" s="89">
        <f t="shared" si="5"/>
        <v>1.2899607403252944E-2</v>
      </c>
      <c r="M29" s="1"/>
      <c r="N29" s="1"/>
      <c r="O29" s="1"/>
    </row>
    <row r="30" spans="1:15" ht="15.75" x14ac:dyDescent="0.25">
      <c r="A30" s="135">
        <f t="shared" si="6"/>
        <v>17</v>
      </c>
      <c r="B30" s="88" t="s">
        <v>93</v>
      </c>
      <c r="C30" s="70">
        <f t="shared" si="0"/>
        <v>3526</v>
      </c>
      <c r="D30" s="71">
        <v>3306</v>
      </c>
      <c r="E30" s="75">
        <v>220</v>
      </c>
      <c r="F30" s="70">
        <f t="shared" si="1"/>
        <v>3832</v>
      </c>
      <c r="G30" s="71">
        <v>3572</v>
      </c>
      <c r="H30" s="72">
        <v>260</v>
      </c>
      <c r="I30" s="73">
        <f t="shared" si="2"/>
        <v>306</v>
      </c>
      <c r="J30" s="73">
        <f t="shared" si="3"/>
        <v>266</v>
      </c>
      <c r="K30" s="74">
        <f t="shared" si="4"/>
        <v>40</v>
      </c>
      <c r="L30" s="145">
        <f t="shared" si="5"/>
        <v>8.6783891094724896E-2</v>
      </c>
      <c r="M30" s="1"/>
      <c r="N30" s="1"/>
      <c r="O30" s="1"/>
    </row>
    <row r="31" spans="1:15" ht="15.75" x14ac:dyDescent="0.25">
      <c r="A31" s="135">
        <f t="shared" si="6"/>
        <v>18</v>
      </c>
      <c r="B31" s="88" t="s">
        <v>98</v>
      </c>
      <c r="C31" s="70">
        <f t="shared" si="0"/>
        <v>5427</v>
      </c>
      <c r="D31" s="71">
        <v>5427</v>
      </c>
      <c r="E31" s="75">
        <v>0</v>
      </c>
      <c r="F31" s="70">
        <f t="shared" si="1"/>
        <v>5568</v>
      </c>
      <c r="G31" s="71">
        <v>5568</v>
      </c>
      <c r="H31" s="72">
        <v>0</v>
      </c>
      <c r="I31" s="73">
        <f t="shared" si="2"/>
        <v>141</v>
      </c>
      <c r="J31" s="73">
        <f t="shared" si="3"/>
        <v>141</v>
      </c>
      <c r="K31" s="74">
        <f t="shared" si="4"/>
        <v>0</v>
      </c>
      <c r="L31" s="89">
        <f t="shared" si="5"/>
        <v>2.5981205085682697E-2</v>
      </c>
      <c r="M31" s="1"/>
      <c r="N31" s="1"/>
      <c r="O31" s="1"/>
    </row>
    <row r="32" spans="1:15" ht="15.75" x14ac:dyDescent="0.25">
      <c r="A32" s="135">
        <f t="shared" si="6"/>
        <v>19</v>
      </c>
      <c r="B32" s="88" t="s">
        <v>106</v>
      </c>
      <c r="C32" s="70">
        <f t="shared" si="0"/>
        <v>5226</v>
      </c>
      <c r="D32" s="71">
        <v>5034</v>
      </c>
      <c r="E32" s="75">
        <v>192</v>
      </c>
      <c r="F32" s="70">
        <f t="shared" si="1"/>
        <v>5348</v>
      </c>
      <c r="G32" s="71">
        <v>5168</v>
      </c>
      <c r="H32" s="72">
        <v>180</v>
      </c>
      <c r="I32" s="73">
        <f t="shared" si="2"/>
        <v>122</v>
      </c>
      <c r="J32" s="73">
        <f t="shared" si="3"/>
        <v>134</v>
      </c>
      <c r="K32" s="74">
        <f t="shared" si="4"/>
        <v>-12</v>
      </c>
      <c r="L32" s="89">
        <f t="shared" si="5"/>
        <v>2.3344814389590508E-2</v>
      </c>
      <c r="M32" s="1"/>
      <c r="N32" s="1"/>
      <c r="O32" s="1"/>
    </row>
    <row r="33" spans="1:15" ht="15.75" x14ac:dyDescent="0.25">
      <c r="A33" s="135">
        <v>20</v>
      </c>
      <c r="B33" s="88" t="s">
        <v>114</v>
      </c>
      <c r="C33" s="70">
        <f t="shared" si="0"/>
        <v>1297</v>
      </c>
      <c r="D33" s="71">
        <v>1258</v>
      </c>
      <c r="E33" s="75">
        <v>39</v>
      </c>
      <c r="F33" s="70">
        <f t="shared" si="1"/>
        <v>1314</v>
      </c>
      <c r="G33" s="71">
        <v>1254</v>
      </c>
      <c r="H33" s="72">
        <v>60</v>
      </c>
      <c r="I33" s="73">
        <f t="shared" si="2"/>
        <v>17</v>
      </c>
      <c r="J33" s="73">
        <f t="shared" si="3"/>
        <v>-4</v>
      </c>
      <c r="K33" s="74">
        <f t="shared" si="4"/>
        <v>21</v>
      </c>
      <c r="L33" s="89">
        <f t="shared" si="5"/>
        <v>1.3107170393215111E-2</v>
      </c>
      <c r="M33" s="1"/>
      <c r="N33" s="1"/>
      <c r="O33" s="1"/>
    </row>
    <row r="34" spans="1:15" ht="15.75" x14ac:dyDescent="0.25">
      <c r="A34" s="135">
        <f>A33+1</f>
        <v>21</v>
      </c>
      <c r="B34" s="88" t="s">
        <v>118</v>
      </c>
      <c r="C34" s="70">
        <f t="shared" si="0"/>
        <v>3651</v>
      </c>
      <c r="D34" s="71">
        <v>3179</v>
      </c>
      <c r="E34" s="75">
        <v>472</v>
      </c>
      <c r="F34" s="70">
        <f t="shared" si="1"/>
        <v>3823</v>
      </c>
      <c r="G34" s="71">
        <v>3297</v>
      </c>
      <c r="H34" s="72">
        <v>526</v>
      </c>
      <c r="I34" s="73">
        <f t="shared" si="2"/>
        <v>172</v>
      </c>
      <c r="J34" s="73">
        <f t="shared" si="3"/>
        <v>118</v>
      </c>
      <c r="K34" s="74">
        <f t="shared" si="4"/>
        <v>54</v>
      </c>
      <c r="L34" s="145">
        <f t="shared" si="5"/>
        <v>4.7110380717611616E-2</v>
      </c>
      <c r="M34" s="1"/>
      <c r="N34" s="1"/>
      <c r="O34" s="1"/>
    </row>
    <row r="35" spans="1:15" ht="15.75" x14ac:dyDescent="0.25">
      <c r="A35" s="36">
        <f>A34+1</f>
        <v>22</v>
      </c>
      <c r="B35" s="155" t="s">
        <v>123</v>
      </c>
      <c r="C35" s="70">
        <f t="shared" si="0"/>
        <v>2448</v>
      </c>
      <c r="D35" s="71">
        <v>2292</v>
      </c>
      <c r="E35" s="75">
        <v>156</v>
      </c>
      <c r="F35" s="70">
        <f t="shared" si="1"/>
        <v>2385</v>
      </c>
      <c r="G35" s="71">
        <v>2306</v>
      </c>
      <c r="H35" s="72">
        <v>79</v>
      </c>
      <c r="I35" s="73">
        <f t="shared" si="2"/>
        <v>-63</v>
      </c>
      <c r="J35" s="73">
        <f t="shared" si="3"/>
        <v>14</v>
      </c>
      <c r="K35" s="74">
        <f t="shared" si="4"/>
        <v>-77</v>
      </c>
      <c r="L35" s="153">
        <f t="shared" si="5"/>
        <v>-2.5735294117647058E-2</v>
      </c>
      <c r="M35" s="1"/>
      <c r="N35" s="1"/>
      <c r="O35" s="1"/>
    </row>
    <row r="36" spans="1:15" ht="15.75" x14ac:dyDescent="0.25">
      <c r="A36" s="159">
        <f>A35+1</f>
        <v>23</v>
      </c>
      <c r="B36" s="160" t="s">
        <v>130</v>
      </c>
      <c r="C36" s="70">
        <f t="shared" si="0"/>
        <v>3205</v>
      </c>
      <c r="D36" s="71">
        <v>2914</v>
      </c>
      <c r="E36" s="75">
        <v>291</v>
      </c>
      <c r="F36" s="70">
        <f t="shared" si="1"/>
        <v>3209</v>
      </c>
      <c r="G36" s="71">
        <v>2962</v>
      </c>
      <c r="H36" s="72">
        <v>247</v>
      </c>
      <c r="I36" s="73">
        <f t="shared" si="2"/>
        <v>4</v>
      </c>
      <c r="J36" s="73">
        <f t="shared" si="3"/>
        <v>48</v>
      </c>
      <c r="K36" s="74">
        <f t="shared" si="4"/>
        <v>-44</v>
      </c>
      <c r="L36" s="181">
        <f t="shared" si="5"/>
        <v>1.2480499219968799E-3</v>
      </c>
      <c r="M36" s="1"/>
      <c r="N36" s="1"/>
      <c r="O36" s="1"/>
    </row>
    <row r="37" spans="1:15" ht="15.75" x14ac:dyDescent="0.25">
      <c r="A37" s="135">
        <v>24</v>
      </c>
      <c r="B37" s="88" t="s">
        <v>134</v>
      </c>
      <c r="C37" s="70">
        <f t="shared" si="0"/>
        <v>7027</v>
      </c>
      <c r="D37" s="71">
        <v>6626</v>
      </c>
      <c r="E37" s="75">
        <v>401</v>
      </c>
      <c r="F37" s="70">
        <f t="shared" si="1"/>
        <v>7059</v>
      </c>
      <c r="G37" s="71">
        <v>6684</v>
      </c>
      <c r="H37" s="72">
        <v>375</v>
      </c>
      <c r="I37" s="73">
        <f t="shared" si="2"/>
        <v>32</v>
      </c>
      <c r="J37" s="73">
        <f t="shared" si="3"/>
        <v>58</v>
      </c>
      <c r="K37" s="74">
        <f t="shared" si="4"/>
        <v>-26</v>
      </c>
      <c r="L37" s="145">
        <f t="shared" si="5"/>
        <v>4.5538636687064184E-3</v>
      </c>
      <c r="M37" s="1"/>
      <c r="N37" s="1"/>
      <c r="O37" s="1"/>
    </row>
    <row r="38" spans="1:15" ht="15.75" x14ac:dyDescent="0.25">
      <c r="A38" s="135">
        <f t="shared" ref="A38:A46" si="7">A37+1</f>
        <v>25</v>
      </c>
      <c r="B38" s="143" t="s">
        <v>147</v>
      </c>
      <c r="C38" s="70">
        <f t="shared" si="0"/>
        <v>6382</v>
      </c>
      <c r="D38" s="71">
        <v>6142</v>
      </c>
      <c r="E38" s="75">
        <v>240</v>
      </c>
      <c r="F38" s="70">
        <f t="shared" si="1"/>
        <v>6442</v>
      </c>
      <c r="G38" s="71">
        <v>6272</v>
      </c>
      <c r="H38" s="72">
        <v>170</v>
      </c>
      <c r="I38" s="73">
        <f t="shared" si="2"/>
        <v>60</v>
      </c>
      <c r="J38" s="73">
        <f t="shared" si="3"/>
        <v>130</v>
      </c>
      <c r="K38" s="74">
        <f t="shared" si="4"/>
        <v>-70</v>
      </c>
      <c r="L38" s="145">
        <f t="shared" si="5"/>
        <v>9.4014415543716701E-3</v>
      </c>
      <c r="M38" s="1"/>
      <c r="N38" s="1"/>
      <c r="O38" s="1"/>
    </row>
    <row r="39" spans="1:15" ht="15.75" x14ac:dyDescent="0.25">
      <c r="A39" s="135">
        <f t="shared" si="7"/>
        <v>26</v>
      </c>
      <c r="B39" s="88" t="s">
        <v>153</v>
      </c>
      <c r="C39" s="70">
        <f t="shared" si="0"/>
        <v>6690</v>
      </c>
      <c r="D39" s="71">
        <v>6354</v>
      </c>
      <c r="E39" s="75">
        <v>336</v>
      </c>
      <c r="F39" s="70">
        <f t="shared" si="1"/>
        <v>7208</v>
      </c>
      <c r="G39" s="71">
        <v>6758</v>
      </c>
      <c r="H39" s="72">
        <v>450</v>
      </c>
      <c r="I39" s="73">
        <f t="shared" si="2"/>
        <v>518</v>
      </c>
      <c r="J39" s="73">
        <f t="shared" si="3"/>
        <v>404</v>
      </c>
      <c r="K39" s="74">
        <f t="shared" si="4"/>
        <v>114</v>
      </c>
      <c r="L39" s="89">
        <f t="shared" si="5"/>
        <v>7.7428998505231689E-2</v>
      </c>
      <c r="M39" s="1"/>
      <c r="N39" s="1"/>
      <c r="O39" s="1"/>
    </row>
    <row r="40" spans="1:15" ht="15.75" x14ac:dyDescent="0.25">
      <c r="A40" s="135">
        <f t="shared" si="7"/>
        <v>27</v>
      </c>
      <c r="B40" s="88" t="s">
        <v>157</v>
      </c>
      <c r="C40" s="70">
        <f t="shared" si="0"/>
        <v>716</v>
      </c>
      <c r="D40" s="71">
        <v>716</v>
      </c>
      <c r="E40" s="75">
        <v>0</v>
      </c>
      <c r="F40" s="70">
        <f t="shared" si="1"/>
        <v>742</v>
      </c>
      <c r="G40" s="71">
        <v>742</v>
      </c>
      <c r="H40" s="72">
        <v>0</v>
      </c>
      <c r="I40" s="73">
        <f t="shared" si="2"/>
        <v>26</v>
      </c>
      <c r="J40" s="73">
        <f t="shared" si="3"/>
        <v>26</v>
      </c>
      <c r="K40" s="74">
        <f t="shared" si="4"/>
        <v>0</v>
      </c>
      <c r="L40" s="145">
        <f t="shared" si="5"/>
        <v>3.6312849162011177E-2</v>
      </c>
      <c r="M40" s="1"/>
      <c r="N40" s="1"/>
      <c r="O40" s="1"/>
    </row>
    <row r="41" spans="1:15" ht="15.75" x14ac:dyDescent="0.25">
      <c r="A41" s="159">
        <f t="shared" si="7"/>
        <v>28</v>
      </c>
      <c r="B41" s="160" t="s">
        <v>160</v>
      </c>
      <c r="C41" s="70">
        <f t="shared" si="0"/>
        <v>2624</v>
      </c>
      <c r="D41" s="71">
        <v>2530</v>
      </c>
      <c r="E41" s="75">
        <v>94</v>
      </c>
      <c r="F41" s="70">
        <f t="shared" si="1"/>
        <v>2627</v>
      </c>
      <c r="G41" s="71">
        <v>2555</v>
      </c>
      <c r="H41" s="72">
        <v>72</v>
      </c>
      <c r="I41" s="73">
        <f t="shared" si="2"/>
        <v>3</v>
      </c>
      <c r="J41" s="73">
        <f t="shared" si="3"/>
        <v>25</v>
      </c>
      <c r="K41" s="74">
        <f t="shared" si="4"/>
        <v>-22</v>
      </c>
      <c r="L41" s="181">
        <f t="shared" si="5"/>
        <v>1.1432926829268292E-3</v>
      </c>
      <c r="M41" s="1"/>
      <c r="N41" s="1"/>
      <c r="O41" s="1"/>
    </row>
    <row r="42" spans="1:15" ht="15.75" x14ac:dyDescent="0.25">
      <c r="A42" s="135">
        <f t="shared" si="7"/>
        <v>29</v>
      </c>
      <c r="B42" s="88" t="s">
        <v>166</v>
      </c>
      <c r="C42" s="70">
        <f t="shared" si="0"/>
        <v>6319</v>
      </c>
      <c r="D42" s="71">
        <v>6239</v>
      </c>
      <c r="E42" s="75">
        <v>80</v>
      </c>
      <c r="F42" s="70">
        <f t="shared" si="1"/>
        <v>6510</v>
      </c>
      <c r="G42" s="71">
        <v>6428</v>
      </c>
      <c r="H42" s="72">
        <v>82</v>
      </c>
      <c r="I42" s="73">
        <f t="shared" si="2"/>
        <v>191</v>
      </c>
      <c r="J42" s="73">
        <f t="shared" si="3"/>
        <v>189</v>
      </c>
      <c r="K42" s="74">
        <f t="shared" si="4"/>
        <v>2</v>
      </c>
      <c r="L42" s="89">
        <f t="shared" si="5"/>
        <v>3.0226301630004747E-2</v>
      </c>
      <c r="M42" s="1"/>
      <c r="N42" s="1"/>
      <c r="O42" s="1"/>
    </row>
    <row r="43" spans="1:15" ht="15.75" x14ac:dyDescent="0.25">
      <c r="A43" s="135">
        <f t="shared" si="7"/>
        <v>30</v>
      </c>
      <c r="B43" s="88" t="s">
        <v>175</v>
      </c>
      <c r="C43" s="70">
        <f t="shared" si="0"/>
        <v>1661</v>
      </c>
      <c r="D43" s="71">
        <v>1584</v>
      </c>
      <c r="E43" s="75">
        <v>77</v>
      </c>
      <c r="F43" s="70">
        <f t="shared" si="1"/>
        <v>1733</v>
      </c>
      <c r="G43" s="71">
        <v>1618</v>
      </c>
      <c r="H43" s="72">
        <v>115</v>
      </c>
      <c r="I43" s="73">
        <f t="shared" si="2"/>
        <v>72</v>
      </c>
      <c r="J43" s="73">
        <f t="shared" si="3"/>
        <v>34</v>
      </c>
      <c r="K43" s="74">
        <f t="shared" si="4"/>
        <v>38</v>
      </c>
      <c r="L43" s="89">
        <f t="shared" si="5"/>
        <v>4.3347381095725467E-2</v>
      </c>
      <c r="M43" s="1"/>
      <c r="N43" s="1"/>
      <c r="O43" s="1"/>
    </row>
    <row r="44" spans="1:15" ht="15.75" x14ac:dyDescent="0.25">
      <c r="A44" s="133">
        <f t="shared" si="7"/>
        <v>31</v>
      </c>
      <c r="B44" s="41" t="s">
        <v>178</v>
      </c>
      <c r="C44" s="70">
        <f t="shared" si="0"/>
        <v>972</v>
      </c>
      <c r="D44" s="71">
        <v>972</v>
      </c>
      <c r="E44" s="75">
        <v>0</v>
      </c>
      <c r="F44" s="70">
        <f t="shared" si="1"/>
        <v>942</v>
      </c>
      <c r="G44" s="71">
        <v>942</v>
      </c>
      <c r="H44" s="72">
        <v>0</v>
      </c>
      <c r="I44" s="73">
        <f t="shared" si="2"/>
        <v>-30</v>
      </c>
      <c r="J44" s="73">
        <f t="shared" si="3"/>
        <v>-30</v>
      </c>
      <c r="K44" s="74">
        <f t="shared" si="4"/>
        <v>0</v>
      </c>
      <c r="L44" s="42">
        <f t="shared" si="5"/>
        <v>-3.0864197530864196E-2</v>
      </c>
      <c r="M44" s="1"/>
      <c r="N44" s="1"/>
      <c r="O44" s="1"/>
    </row>
    <row r="45" spans="1:15" ht="15.75" x14ac:dyDescent="0.25">
      <c r="A45" s="135">
        <f t="shared" si="7"/>
        <v>32</v>
      </c>
      <c r="B45" s="88" t="s">
        <v>181</v>
      </c>
      <c r="C45" s="70">
        <f t="shared" si="0"/>
        <v>6918</v>
      </c>
      <c r="D45" s="71">
        <v>6614</v>
      </c>
      <c r="E45" s="75">
        <v>304</v>
      </c>
      <c r="F45" s="70">
        <f t="shared" si="1"/>
        <v>7125</v>
      </c>
      <c r="G45" s="71">
        <v>6839</v>
      </c>
      <c r="H45" s="72">
        <v>286</v>
      </c>
      <c r="I45" s="73">
        <f t="shared" si="2"/>
        <v>207</v>
      </c>
      <c r="J45" s="73">
        <f t="shared" si="3"/>
        <v>225</v>
      </c>
      <c r="K45" s="74">
        <f t="shared" si="4"/>
        <v>-18</v>
      </c>
      <c r="L45" s="89">
        <f t="shared" si="5"/>
        <v>2.9921942758022551E-2</v>
      </c>
      <c r="M45" s="1"/>
      <c r="N45" s="1"/>
      <c r="O45" s="1"/>
    </row>
    <row r="46" spans="1:15" ht="15.75" x14ac:dyDescent="0.25">
      <c r="A46" s="134">
        <f t="shared" si="7"/>
        <v>33</v>
      </c>
      <c r="B46" s="43" t="s">
        <v>188</v>
      </c>
      <c r="C46" s="70">
        <f t="shared" si="0"/>
        <v>1722</v>
      </c>
      <c r="D46" s="71">
        <v>1675</v>
      </c>
      <c r="E46" s="75">
        <v>47</v>
      </c>
      <c r="F46" s="70">
        <f t="shared" si="1"/>
        <v>1695</v>
      </c>
      <c r="G46" s="71">
        <v>1650</v>
      </c>
      <c r="H46" s="72">
        <v>45</v>
      </c>
      <c r="I46" s="73">
        <f t="shared" si="2"/>
        <v>-27</v>
      </c>
      <c r="J46" s="73">
        <f t="shared" si="3"/>
        <v>-25</v>
      </c>
      <c r="K46" s="74">
        <f t="shared" si="4"/>
        <v>-2</v>
      </c>
      <c r="L46" s="46">
        <f t="shared" si="5"/>
        <v>-1.5679442508710801E-2</v>
      </c>
      <c r="M46" s="1"/>
      <c r="N46" s="1"/>
      <c r="O46" s="1"/>
    </row>
    <row r="47" spans="1:15" ht="15.75" x14ac:dyDescent="0.25">
      <c r="A47" s="135">
        <v>34</v>
      </c>
      <c r="B47" s="88" t="s">
        <v>192</v>
      </c>
      <c r="C47" s="70">
        <f t="shared" si="0"/>
        <v>3693</v>
      </c>
      <c r="D47" s="71">
        <v>3540</v>
      </c>
      <c r="E47" s="75">
        <v>153</v>
      </c>
      <c r="F47" s="70">
        <f t="shared" si="1"/>
        <v>3767</v>
      </c>
      <c r="G47" s="71">
        <v>3639</v>
      </c>
      <c r="H47" s="72">
        <v>128</v>
      </c>
      <c r="I47" s="73">
        <f t="shared" si="2"/>
        <v>74</v>
      </c>
      <c r="J47" s="73">
        <f t="shared" si="3"/>
        <v>99</v>
      </c>
      <c r="K47" s="74">
        <f t="shared" si="4"/>
        <v>-25</v>
      </c>
      <c r="L47" s="145">
        <f t="shared" si="5"/>
        <v>2.0037909558624424E-2</v>
      </c>
      <c r="M47" s="1"/>
      <c r="N47" s="1"/>
      <c r="O47" s="1"/>
    </row>
    <row r="48" spans="1:15" ht="15.75" x14ac:dyDescent="0.25">
      <c r="A48" s="135">
        <f t="shared" ref="A48:A59" si="8">A47+1</f>
        <v>35</v>
      </c>
      <c r="B48" s="88" t="s">
        <v>198</v>
      </c>
      <c r="C48" s="70">
        <f t="shared" si="0"/>
        <v>5104</v>
      </c>
      <c r="D48" s="71">
        <v>4856</v>
      </c>
      <c r="E48" s="75">
        <v>248</v>
      </c>
      <c r="F48" s="70">
        <f t="shared" si="1"/>
        <v>5218</v>
      </c>
      <c r="G48" s="71">
        <v>4985</v>
      </c>
      <c r="H48" s="72">
        <v>233</v>
      </c>
      <c r="I48" s="73">
        <f t="shared" si="2"/>
        <v>114</v>
      </c>
      <c r="J48" s="73">
        <f t="shared" si="3"/>
        <v>129</v>
      </c>
      <c r="K48" s="74">
        <f t="shared" si="4"/>
        <v>-15</v>
      </c>
      <c r="L48" s="145">
        <f t="shared" si="5"/>
        <v>2.2335423197492162E-2</v>
      </c>
      <c r="M48" s="1"/>
      <c r="N48" s="1"/>
      <c r="O48" s="1"/>
    </row>
    <row r="49" spans="1:15" ht="15.75" x14ac:dyDescent="0.25">
      <c r="A49" s="133">
        <f t="shared" si="8"/>
        <v>36</v>
      </c>
      <c r="B49" s="41" t="s">
        <v>205</v>
      </c>
      <c r="C49" s="70">
        <f t="shared" si="0"/>
        <v>1109</v>
      </c>
      <c r="D49" s="71">
        <v>1079</v>
      </c>
      <c r="E49" s="75">
        <v>30</v>
      </c>
      <c r="F49" s="70">
        <f t="shared" si="1"/>
        <v>1076</v>
      </c>
      <c r="G49" s="71">
        <v>1068</v>
      </c>
      <c r="H49" s="72">
        <v>8</v>
      </c>
      <c r="I49" s="73">
        <f t="shared" si="2"/>
        <v>-33</v>
      </c>
      <c r="J49" s="73">
        <f t="shared" si="3"/>
        <v>-11</v>
      </c>
      <c r="K49" s="74">
        <f t="shared" si="4"/>
        <v>-22</v>
      </c>
      <c r="L49" s="127">
        <f t="shared" si="5"/>
        <v>-2.9756537421100092E-2</v>
      </c>
      <c r="M49" s="1"/>
      <c r="N49" s="1"/>
      <c r="O49" s="1"/>
    </row>
    <row r="50" spans="1:15" ht="15.75" x14ac:dyDescent="0.25">
      <c r="A50" s="134">
        <f t="shared" si="8"/>
        <v>37</v>
      </c>
      <c r="B50" s="43" t="s">
        <v>208</v>
      </c>
      <c r="C50" s="70">
        <f t="shared" si="0"/>
        <v>5146</v>
      </c>
      <c r="D50" s="71">
        <v>4866</v>
      </c>
      <c r="E50" s="75">
        <v>280</v>
      </c>
      <c r="F50" s="70">
        <f t="shared" si="1"/>
        <v>5057</v>
      </c>
      <c r="G50" s="71">
        <v>4835</v>
      </c>
      <c r="H50" s="72">
        <v>222</v>
      </c>
      <c r="I50" s="73">
        <f t="shared" si="2"/>
        <v>-89</v>
      </c>
      <c r="J50" s="73">
        <f t="shared" si="3"/>
        <v>-31</v>
      </c>
      <c r="K50" s="74">
        <f t="shared" si="4"/>
        <v>-58</v>
      </c>
      <c r="L50" s="46">
        <f t="shared" si="5"/>
        <v>-1.7294986397201711E-2</v>
      </c>
      <c r="M50" s="1"/>
      <c r="N50" s="1"/>
      <c r="O50" s="1"/>
    </row>
    <row r="51" spans="1:15" ht="15.75" x14ac:dyDescent="0.25">
      <c r="A51" s="134">
        <f t="shared" si="8"/>
        <v>38</v>
      </c>
      <c r="B51" s="43" t="s">
        <v>217</v>
      </c>
      <c r="C51" s="70">
        <f t="shared" si="0"/>
        <v>2453</v>
      </c>
      <c r="D51" s="71">
        <v>2377</v>
      </c>
      <c r="E51" s="75">
        <v>76</v>
      </c>
      <c r="F51" s="70">
        <f t="shared" si="1"/>
        <v>2405</v>
      </c>
      <c r="G51" s="71">
        <v>2365</v>
      </c>
      <c r="H51" s="72">
        <v>40</v>
      </c>
      <c r="I51" s="73">
        <f t="shared" si="2"/>
        <v>-48</v>
      </c>
      <c r="J51" s="73">
        <f t="shared" si="3"/>
        <v>-12</v>
      </c>
      <c r="K51" s="74">
        <f t="shared" si="4"/>
        <v>-36</v>
      </c>
      <c r="L51" s="46">
        <f t="shared" si="5"/>
        <v>-1.9567876070118222E-2</v>
      </c>
      <c r="M51" s="1"/>
      <c r="N51" s="1"/>
      <c r="O51" s="1"/>
    </row>
    <row r="52" spans="1:15" ht="15.75" x14ac:dyDescent="0.25">
      <c r="A52" s="135">
        <f t="shared" si="8"/>
        <v>39</v>
      </c>
      <c r="B52" s="88" t="s">
        <v>221</v>
      </c>
      <c r="C52" s="70">
        <f t="shared" si="0"/>
        <v>3037</v>
      </c>
      <c r="D52" s="71">
        <v>2800</v>
      </c>
      <c r="E52" s="75">
        <v>237</v>
      </c>
      <c r="F52" s="70">
        <f t="shared" si="1"/>
        <v>3132</v>
      </c>
      <c r="G52" s="71">
        <v>2901</v>
      </c>
      <c r="H52" s="72">
        <v>231</v>
      </c>
      <c r="I52" s="73">
        <f t="shared" si="2"/>
        <v>95</v>
      </c>
      <c r="J52" s="73">
        <f t="shared" si="3"/>
        <v>101</v>
      </c>
      <c r="K52" s="74">
        <f t="shared" si="4"/>
        <v>-6</v>
      </c>
      <c r="L52" s="89">
        <f t="shared" si="5"/>
        <v>3.1280869278893647E-2</v>
      </c>
      <c r="M52" s="1"/>
      <c r="N52" s="1"/>
      <c r="O52" s="1"/>
    </row>
    <row r="53" spans="1:15" ht="15.75" x14ac:dyDescent="0.25">
      <c r="A53" s="135">
        <f t="shared" si="8"/>
        <v>40</v>
      </c>
      <c r="B53" s="88" t="s">
        <v>226</v>
      </c>
      <c r="C53" s="70">
        <f t="shared" si="0"/>
        <v>2512</v>
      </c>
      <c r="D53" s="71">
        <v>2471</v>
      </c>
      <c r="E53" s="75">
        <v>41</v>
      </c>
      <c r="F53" s="70">
        <f t="shared" si="1"/>
        <v>2591</v>
      </c>
      <c r="G53" s="71">
        <v>2549</v>
      </c>
      <c r="H53" s="72">
        <v>42</v>
      </c>
      <c r="I53" s="73">
        <f t="shared" si="2"/>
        <v>79</v>
      </c>
      <c r="J53" s="73">
        <f t="shared" si="3"/>
        <v>78</v>
      </c>
      <c r="K53" s="74">
        <f t="shared" si="4"/>
        <v>1</v>
      </c>
      <c r="L53" s="89">
        <f t="shared" si="5"/>
        <v>3.1449044585987261E-2</v>
      </c>
      <c r="M53" s="1"/>
      <c r="N53" s="1"/>
      <c r="O53" s="1"/>
    </row>
    <row r="54" spans="1:15" ht="15.75" x14ac:dyDescent="0.25">
      <c r="A54" s="135">
        <f t="shared" si="8"/>
        <v>41</v>
      </c>
      <c r="B54" s="88" t="s">
        <v>231</v>
      </c>
      <c r="C54" s="70">
        <f t="shared" si="0"/>
        <v>1282</v>
      </c>
      <c r="D54" s="71">
        <v>1197</v>
      </c>
      <c r="E54" s="75">
        <v>85</v>
      </c>
      <c r="F54" s="70">
        <f t="shared" si="1"/>
        <v>1381</v>
      </c>
      <c r="G54" s="71">
        <v>1209</v>
      </c>
      <c r="H54" s="72">
        <v>172</v>
      </c>
      <c r="I54" s="73">
        <f t="shared" si="2"/>
        <v>99</v>
      </c>
      <c r="J54" s="73">
        <f t="shared" si="3"/>
        <v>12</v>
      </c>
      <c r="K54" s="74">
        <f t="shared" si="4"/>
        <v>87</v>
      </c>
      <c r="L54" s="145">
        <f t="shared" si="5"/>
        <v>7.7223088923556948E-2</v>
      </c>
      <c r="M54" s="1"/>
      <c r="N54" s="1"/>
      <c r="O54" s="1"/>
    </row>
    <row r="55" spans="1:15" ht="15.75" x14ac:dyDescent="0.25">
      <c r="A55" s="135">
        <f t="shared" si="8"/>
        <v>42</v>
      </c>
      <c r="B55" s="88" t="s">
        <v>235</v>
      </c>
      <c r="C55" s="70">
        <f t="shared" si="0"/>
        <v>571</v>
      </c>
      <c r="D55" s="71">
        <v>571</v>
      </c>
      <c r="E55" s="75">
        <v>0</v>
      </c>
      <c r="F55" s="70">
        <f t="shared" si="1"/>
        <v>569</v>
      </c>
      <c r="G55" s="71">
        <v>569</v>
      </c>
      <c r="H55" s="72">
        <v>0</v>
      </c>
      <c r="I55" s="73">
        <f t="shared" si="2"/>
        <v>-2</v>
      </c>
      <c r="J55" s="73">
        <f t="shared" si="3"/>
        <v>-2</v>
      </c>
      <c r="K55" s="74">
        <f t="shared" si="4"/>
        <v>0</v>
      </c>
      <c r="L55" s="89">
        <f t="shared" si="5"/>
        <v>-3.5026269702276708E-3</v>
      </c>
      <c r="M55" s="1"/>
      <c r="N55" s="1"/>
      <c r="O55" s="1"/>
    </row>
    <row r="56" spans="1:15" ht="15.75" x14ac:dyDescent="0.25">
      <c r="A56" s="135">
        <f t="shared" si="8"/>
        <v>43</v>
      </c>
      <c r="B56" s="88" t="s">
        <v>237</v>
      </c>
      <c r="C56" s="70">
        <f t="shared" si="0"/>
        <v>969</v>
      </c>
      <c r="D56" s="71">
        <v>969</v>
      </c>
      <c r="E56" s="75">
        <v>0</v>
      </c>
      <c r="F56" s="70">
        <f t="shared" si="1"/>
        <v>997</v>
      </c>
      <c r="G56" s="71">
        <v>997</v>
      </c>
      <c r="H56" s="72">
        <v>0</v>
      </c>
      <c r="I56" s="73">
        <f t="shared" si="2"/>
        <v>28</v>
      </c>
      <c r="J56" s="73">
        <f t="shared" si="3"/>
        <v>28</v>
      </c>
      <c r="K56" s="74">
        <f t="shared" si="4"/>
        <v>0</v>
      </c>
      <c r="L56" s="89">
        <f t="shared" si="5"/>
        <v>2.8895768833849329E-2</v>
      </c>
      <c r="M56" s="1"/>
      <c r="N56" s="1"/>
      <c r="O56" s="1"/>
    </row>
    <row r="57" spans="1:15" ht="15.75" x14ac:dyDescent="0.25">
      <c r="A57" s="135">
        <f t="shared" si="8"/>
        <v>44</v>
      </c>
      <c r="B57" s="88" t="s">
        <v>240</v>
      </c>
      <c r="C57" s="70">
        <f t="shared" si="0"/>
        <v>2626</v>
      </c>
      <c r="D57" s="71">
        <v>2432</v>
      </c>
      <c r="E57" s="75">
        <v>194</v>
      </c>
      <c r="F57" s="70">
        <f t="shared" si="1"/>
        <v>2663</v>
      </c>
      <c r="G57" s="71">
        <v>2456</v>
      </c>
      <c r="H57" s="72">
        <v>207</v>
      </c>
      <c r="I57" s="73">
        <f t="shared" si="2"/>
        <v>37</v>
      </c>
      <c r="J57" s="73">
        <f t="shared" si="3"/>
        <v>24</v>
      </c>
      <c r="K57" s="74">
        <f t="shared" si="4"/>
        <v>13</v>
      </c>
      <c r="L57" s="89">
        <f t="shared" si="5"/>
        <v>1.408987052551409E-2</v>
      </c>
      <c r="M57" s="1"/>
      <c r="N57" s="1"/>
      <c r="O57" s="1"/>
    </row>
    <row r="58" spans="1:15" ht="15.75" x14ac:dyDescent="0.25">
      <c r="A58" s="135">
        <f t="shared" si="8"/>
        <v>45</v>
      </c>
      <c r="B58" s="88" t="s">
        <v>245</v>
      </c>
      <c r="C58" s="70">
        <f t="shared" si="0"/>
        <v>1838</v>
      </c>
      <c r="D58" s="71">
        <v>1838</v>
      </c>
      <c r="E58" s="75">
        <v>0</v>
      </c>
      <c r="F58" s="70">
        <f t="shared" si="1"/>
        <v>1887</v>
      </c>
      <c r="G58" s="71">
        <v>1887</v>
      </c>
      <c r="H58" s="72">
        <v>0</v>
      </c>
      <c r="I58" s="73">
        <f t="shared" si="2"/>
        <v>49</v>
      </c>
      <c r="J58" s="73">
        <f t="shared" si="3"/>
        <v>49</v>
      </c>
      <c r="K58" s="74">
        <f t="shared" si="4"/>
        <v>0</v>
      </c>
      <c r="L58" s="89">
        <f t="shared" si="5"/>
        <v>2.6659412404787811E-2</v>
      </c>
      <c r="M58" s="1"/>
      <c r="N58" s="1"/>
      <c r="O58" s="1"/>
    </row>
    <row r="59" spans="1:15" ht="16.5" thickBot="1" x14ac:dyDescent="0.3">
      <c r="A59" s="135">
        <f t="shared" si="8"/>
        <v>46</v>
      </c>
      <c r="B59" s="88" t="s">
        <v>249</v>
      </c>
      <c r="C59" s="70">
        <f t="shared" si="0"/>
        <v>926</v>
      </c>
      <c r="D59" s="71">
        <v>926</v>
      </c>
      <c r="E59" s="75">
        <v>0</v>
      </c>
      <c r="F59" s="77">
        <f t="shared" si="1"/>
        <v>957</v>
      </c>
      <c r="G59" s="78">
        <v>957</v>
      </c>
      <c r="H59" s="79">
        <v>0</v>
      </c>
      <c r="I59" s="80">
        <f t="shared" si="2"/>
        <v>31</v>
      </c>
      <c r="J59" s="80">
        <f t="shared" si="3"/>
        <v>31</v>
      </c>
      <c r="K59" s="81">
        <f t="shared" si="4"/>
        <v>0</v>
      </c>
      <c r="L59" s="151">
        <f t="shared" si="5"/>
        <v>3.3477321814254862E-2</v>
      </c>
      <c r="M59" s="1"/>
      <c r="N59" s="1"/>
      <c r="O59" s="1"/>
    </row>
    <row r="60" spans="1:15" s="55" customFormat="1" ht="16.5" thickBot="1" x14ac:dyDescent="0.3">
      <c r="A60" s="36"/>
      <c r="B60" s="51"/>
      <c r="C60" s="82">
        <f t="shared" ref="C60:H60" si="9">SUM(C14:C59)</f>
        <v>148070</v>
      </c>
      <c r="D60" s="83">
        <f t="shared" si="9"/>
        <v>142189</v>
      </c>
      <c r="E60" s="83">
        <f t="shared" si="9"/>
        <v>5881</v>
      </c>
      <c r="F60" s="92">
        <f t="shared" si="9"/>
        <v>151131</v>
      </c>
      <c r="G60" s="93">
        <f t="shared" si="9"/>
        <v>145386</v>
      </c>
      <c r="H60" s="84">
        <f t="shared" si="9"/>
        <v>5745</v>
      </c>
      <c r="I60" s="82">
        <f>SUM(I14:I59)</f>
        <v>3061</v>
      </c>
      <c r="J60" s="85">
        <f>SUM(J14:J59)</f>
        <v>3197</v>
      </c>
      <c r="K60" s="85">
        <f>SUM(K14:K59)</f>
        <v>-136</v>
      </c>
      <c r="L60" s="86">
        <f t="shared" ref="L60" si="10">+I60/C60</f>
        <v>2.0672654825420408E-2</v>
      </c>
    </row>
    <row r="61" spans="1:15" ht="15.75" thickBot="1" x14ac:dyDescent="0.3">
      <c r="F61" s="157">
        <f>+F60/C60</f>
        <v>1.0206726548254204</v>
      </c>
      <c r="G61" s="122">
        <f>+G60/D60</f>
        <v>1.0224841584088784</v>
      </c>
      <c r="H61" s="123">
        <f>+H60/E60</f>
        <v>0.97687468117667065</v>
      </c>
      <c r="I61" s="131">
        <f>+I60/C60</f>
        <v>2.0672654825420408E-2</v>
      </c>
      <c r="J61" s="124">
        <f>+J60/D60</f>
        <v>2.2484158408878324E-2</v>
      </c>
      <c r="K61" s="125">
        <f>+K60/E60</f>
        <v>-2.3125318823329365E-2</v>
      </c>
      <c r="L61" s="86"/>
      <c r="N61" s="1"/>
    </row>
    <row r="62" spans="1:15" x14ac:dyDescent="0.25">
      <c r="A62" s="56" t="s">
        <v>255</v>
      </c>
    </row>
    <row r="63" spans="1:15" x14ac:dyDescent="0.25">
      <c r="A63" s="56" t="s">
        <v>284</v>
      </c>
    </row>
  </sheetData>
  <sortState xmlns:xlrd2="http://schemas.microsoft.com/office/spreadsheetml/2017/richdata2"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2021-09-06T13:41:30Z</dcterms:modified>
</cp:coreProperties>
</file>