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lila_camelo_sedtolima_gov_co/Documents/COBERTURA 2022/REPORTES DE MATRICULA/RANKIN 2022/"/>
    </mc:Choice>
  </mc:AlternateContent>
  <xr:revisionPtr revIDLastSave="130" documentId="8_{CEC16143-AD9C-4AC3-95A6-06207019E3EF}" xr6:coauthVersionLast="47" xr6:coauthVersionMax="47" xr10:uidLastSave="{743E534E-6CBB-48FE-9B37-FE807A433E1A}"/>
  <bookViews>
    <workbookView xWindow="-120" yWindow="-120" windowWidth="29040" windowHeight="15720" xr2:uid="{00000000-000D-0000-FFFF-FFFF00000000}"/>
  </bookViews>
  <sheets>
    <sheet name="COMPARATIVO" sheetId="91" r:id="rId1"/>
    <sheet name="RANKING" sheetId="90" r:id="rId2"/>
    <sheet name="MUNICIPIO" sheetId="37" r:id="rId3"/>
  </sheets>
  <externalReferences>
    <externalReference r:id="rId4"/>
  </externalReferences>
  <definedNames>
    <definedName name="_xlnm._FilterDatabase" localSheetId="0" hidden="1">COMPARATIVO!$A$15:$W$229</definedName>
    <definedName name="_xlnm._FilterDatabase" localSheetId="2" hidden="1">MUNICIPIO!$A$14:$O$63</definedName>
    <definedName name="_xlnm._FilterDatabase" localSheetId="1" hidden="1">RANKING!$A$15:$W$229</definedName>
    <definedName name="_xlnm.Print_Area" localSheetId="0">COMPARATIVO!$A$16:$P$229</definedName>
    <definedName name="_xlnm.Print_Area" localSheetId="2">MUNICIPIO!$A$15:$L$62</definedName>
    <definedName name="_xlnm.Print_Area" localSheetId="1">RANKING!$A$16:$P$229</definedName>
    <definedName name="_xlnm.Print_Titles" localSheetId="0">COMPARATIVO!$1:$15</definedName>
    <definedName name="_xlnm.Print_Titles" localSheetId="2">MUNICIPIO!$1:$14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8" i="90" l="1"/>
  <c r="G228" i="91"/>
  <c r="F228" i="91"/>
  <c r="J227" i="91"/>
  <c r="I227" i="91"/>
  <c r="K227" i="91" s="1"/>
  <c r="L227" i="91" s="1"/>
  <c r="E227" i="91"/>
  <c r="J226" i="91"/>
  <c r="I226" i="91"/>
  <c r="K226" i="91" s="1"/>
  <c r="L226" i="91" s="1"/>
  <c r="H226" i="91"/>
  <c r="E226" i="91"/>
  <c r="J225" i="91"/>
  <c r="I225" i="91"/>
  <c r="K225" i="91" s="1"/>
  <c r="L225" i="91" s="1"/>
  <c r="E225" i="91"/>
  <c r="J224" i="91"/>
  <c r="I224" i="91"/>
  <c r="K224" i="91" s="1"/>
  <c r="L224" i="91" s="1"/>
  <c r="H224" i="91"/>
  <c r="E224" i="91"/>
  <c r="J223" i="91"/>
  <c r="I223" i="91"/>
  <c r="K223" i="91" s="1"/>
  <c r="L223" i="91" s="1"/>
  <c r="E223" i="91"/>
  <c r="J222" i="91"/>
  <c r="I222" i="91"/>
  <c r="K222" i="91" s="1"/>
  <c r="L222" i="91" s="1"/>
  <c r="E222" i="91"/>
  <c r="J221" i="91"/>
  <c r="I221" i="91"/>
  <c r="K221" i="91" s="1"/>
  <c r="L221" i="91" s="1"/>
  <c r="E221" i="91"/>
  <c r="J220" i="91"/>
  <c r="I220" i="91"/>
  <c r="K220" i="91" s="1"/>
  <c r="L220" i="91" s="1"/>
  <c r="H220" i="91"/>
  <c r="O220" i="91" s="1"/>
  <c r="P220" i="91" s="1"/>
  <c r="E220" i="91"/>
  <c r="L219" i="91"/>
  <c r="K219" i="91"/>
  <c r="J219" i="91"/>
  <c r="M219" i="91" s="1"/>
  <c r="N219" i="91" s="1"/>
  <c r="I219" i="91"/>
  <c r="H219" i="91" s="1"/>
  <c r="O219" i="91" s="1"/>
  <c r="P219" i="91" s="1"/>
  <c r="E219" i="91"/>
  <c r="M218" i="91"/>
  <c r="N218" i="91" s="1"/>
  <c r="L218" i="91"/>
  <c r="K218" i="91"/>
  <c r="J218" i="91"/>
  <c r="I218" i="91"/>
  <c r="H218" i="91" s="1"/>
  <c r="O218" i="91" s="1"/>
  <c r="P218" i="91" s="1"/>
  <c r="E218" i="91"/>
  <c r="K217" i="91"/>
  <c r="L217" i="91" s="1"/>
  <c r="J217" i="91"/>
  <c r="I217" i="91"/>
  <c r="H217" i="91" s="1"/>
  <c r="O217" i="91" s="1"/>
  <c r="P217" i="91" s="1"/>
  <c r="E217" i="91"/>
  <c r="O216" i="91"/>
  <c r="P216" i="91" s="1"/>
  <c r="K216" i="91"/>
  <c r="L216" i="91" s="1"/>
  <c r="J216" i="91"/>
  <c r="I216" i="91"/>
  <c r="H216" i="91" s="1"/>
  <c r="E216" i="91"/>
  <c r="K215" i="91"/>
  <c r="L215" i="91" s="1"/>
  <c r="J215" i="91"/>
  <c r="I215" i="91"/>
  <c r="H215" i="91" s="1"/>
  <c r="O215" i="91" s="1"/>
  <c r="P215" i="91" s="1"/>
  <c r="E215" i="91"/>
  <c r="K214" i="91"/>
  <c r="L214" i="91" s="1"/>
  <c r="J214" i="91"/>
  <c r="I214" i="91"/>
  <c r="H214" i="91" s="1"/>
  <c r="O214" i="91" s="1"/>
  <c r="P214" i="91" s="1"/>
  <c r="E214" i="91"/>
  <c r="K213" i="91"/>
  <c r="L213" i="91" s="1"/>
  <c r="J213" i="91"/>
  <c r="I213" i="91"/>
  <c r="H213" i="91" s="1"/>
  <c r="O213" i="91" s="1"/>
  <c r="P213" i="91" s="1"/>
  <c r="E213" i="91"/>
  <c r="K212" i="91"/>
  <c r="L212" i="91" s="1"/>
  <c r="J212" i="91"/>
  <c r="I212" i="91"/>
  <c r="H212" i="91" s="1"/>
  <c r="O212" i="91" s="1"/>
  <c r="P212" i="91" s="1"/>
  <c r="E212" i="91"/>
  <c r="M211" i="91"/>
  <c r="N211" i="91" s="1"/>
  <c r="L211" i="91"/>
  <c r="K211" i="91"/>
  <c r="J211" i="91"/>
  <c r="I211" i="91"/>
  <c r="H211" i="91"/>
  <c r="O211" i="91" s="1"/>
  <c r="P211" i="91" s="1"/>
  <c r="E211" i="91"/>
  <c r="O210" i="91"/>
  <c r="P210" i="91" s="1"/>
  <c r="K210" i="91"/>
  <c r="L210" i="91" s="1"/>
  <c r="J210" i="91"/>
  <c r="I210" i="91"/>
  <c r="H210" i="91"/>
  <c r="E210" i="91"/>
  <c r="L209" i="91"/>
  <c r="K209" i="91"/>
  <c r="J209" i="91"/>
  <c r="I209" i="91"/>
  <c r="H209" i="91"/>
  <c r="E209" i="91"/>
  <c r="O208" i="91"/>
  <c r="P208" i="91" s="1"/>
  <c r="K208" i="91"/>
  <c r="L208" i="91" s="1"/>
  <c r="J208" i="91"/>
  <c r="I208" i="91"/>
  <c r="H208" i="91"/>
  <c r="E208" i="91"/>
  <c r="J207" i="91"/>
  <c r="M207" i="91" s="1"/>
  <c r="N207" i="91" s="1"/>
  <c r="I207" i="91"/>
  <c r="K207" i="91" s="1"/>
  <c r="L207" i="91" s="1"/>
  <c r="H207" i="91"/>
  <c r="O207" i="91" s="1"/>
  <c r="P207" i="91" s="1"/>
  <c r="E207" i="91"/>
  <c r="J206" i="91"/>
  <c r="I206" i="91"/>
  <c r="K206" i="91" s="1"/>
  <c r="L206" i="91" s="1"/>
  <c r="E206" i="91"/>
  <c r="J205" i="91"/>
  <c r="I205" i="91"/>
  <c r="K205" i="91" s="1"/>
  <c r="L205" i="91" s="1"/>
  <c r="H205" i="91"/>
  <c r="E205" i="91"/>
  <c r="L204" i="91"/>
  <c r="K204" i="91"/>
  <c r="J204" i="91"/>
  <c r="M204" i="91" s="1"/>
  <c r="N204" i="91" s="1"/>
  <c r="I204" i="91"/>
  <c r="H204" i="91"/>
  <c r="O204" i="91" s="1"/>
  <c r="P204" i="91" s="1"/>
  <c r="E204" i="91"/>
  <c r="M203" i="91"/>
  <c r="N203" i="91" s="1"/>
  <c r="L203" i="91"/>
  <c r="K203" i="91"/>
  <c r="J203" i="91"/>
  <c r="I203" i="91"/>
  <c r="H203" i="91" s="1"/>
  <c r="O203" i="91" s="1"/>
  <c r="P203" i="91" s="1"/>
  <c r="E203" i="91"/>
  <c r="K202" i="91"/>
  <c r="L202" i="91" s="1"/>
  <c r="J202" i="91"/>
  <c r="H202" i="91" s="1"/>
  <c r="O202" i="91" s="1"/>
  <c r="P202" i="91" s="1"/>
  <c r="I202" i="91"/>
  <c r="E202" i="91"/>
  <c r="O201" i="91"/>
  <c r="P201" i="91" s="1"/>
  <c r="M201" i="91"/>
  <c r="N201" i="91" s="1"/>
  <c r="K201" i="91"/>
  <c r="L201" i="91" s="1"/>
  <c r="J201" i="91"/>
  <c r="I201" i="91"/>
  <c r="H201" i="91"/>
  <c r="E201" i="91"/>
  <c r="L200" i="91"/>
  <c r="K200" i="91"/>
  <c r="J200" i="91"/>
  <c r="I200" i="91"/>
  <c r="H200" i="91"/>
  <c r="E200" i="91"/>
  <c r="O199" i="91"/>
  <c r="P199" i="91" s="1"/>
  <c r="K199" i="91"/>
  <c r="L199" i="91" s="1"/>
  <c r="J199" i="91"/>
  <c r="I199" i="91"/>
  <c r="H199" i="91"/>
  <c r="E199" i="91"/>
  <c r="L198" i="91"/>
  <c r="K198" i="91"/>
  <c r="J198" i="91"/>
  <c r="I198" i="91"/>
  <c r="H198" i="91"/>
  <c r="O198" i="91" s="1"/>
  <c r="P198" i="91" s="1"/>
  <c r="E198" i="91"/>
  <c r="O197" i="91"/>
  <c r="P197" i="91" s="1"/>
  <c r="K197" i="91"/>
  <c r="L197" i="91" s="1"/>
  <c r="J197" i="91"/>
  <c r="I197" i="91"/>
  <c r="H197" i="91"/>
  <c r="E197" i="91"/>
  <c r="L196" i="91"/>
  <c r="K196" i="91"/>
  <c r="J196" i="91"/>
  <c r="I196" i="91"/>
  <c r="H196" i="91"/>
  <c r="E196" i="91"/>
  <c r="O195" i="91"/>
  <c r="P195" i="91" s="1"/>
  <c r="K195" i="91"/>
  <c r="L195" i="91" s="1"/>
  <c r="J195" i="91"/>
  <c r="I195" i="91"/>
  <c r="H195" i="91"/>
  <c r="E195" i="91"/>
  <c r="J194" i="91"/>
  <c r="I194" i="91"/>
  <c r="K194" i="91" s="1"/>
  <c r="L194" i="91" s="1"/>
  <c r="H194" i="91"/>
  <c r="E194" i="91"/>
  <c r="O193" i="91"/>
  <c r="P193" i="91" s="1"/>
  <c r="K193" i="91"/>
  <c r="L193" i="91" s="1"/>
  <c r="J193" i="91"/>
  <c r="I193" i="91"/>
  <c r="H193" i="91"/>
  <c r="E193" i="91"/>
  <c r="J192" i="91"/>
  <c r="I192" i="91"/>
  <c r="K192" i="91" s="1"/>
  <c r="L192" i="91" s="1"/>
  <c r="H192" i="91"/>
  <c r="E192" i="91"/>
  <c r="J191" i="91"/>
  <c r="M191" i="91" s="1"/>
  <c r="N191" i="91" s="1"/>
  <c r="I191" i="91"/>
  <c r="K191" i="91" s="1"/>
  <c r="L191" i="91" s="1"/>
  <c r="E191" i="91"/>
  <c r="J190" i="91"/>
  <c r="I190" i="91"/>
  <c r="K190" i="91" s="1"/>
  <c r="L190" i="91" s="1"/>
  <c r="E190" i="91"/>
  <c r="K189" i="91"/>
  <c r="L189" i="91" s="1"/>
  <c r="J189" i="91"/>
  <c r="M189" i="91" s="1"/>
  <c r="I189" i="91"/>
  <c r="E189" i="91"/>
  <c r="J188" i="91"/>
  <c r="I188" i="91"/>
  <c r="K188" i="91" s="1"/>
  <c r="L188" i="91" s="1"/>
  <c r="H188" i="91"/>
  <c r="O188" i="91" s="1"/>
  <c r="P188" i="91" s="1"/>
  <c r="E188" i="91"/>
  <c r="M187" i="91"/>
  <c r="N187" i="91" s="1"/>
  <c r="J187" i="91"/>
  <c r="I187" i="91"/>
  <c r="K187" i="91" s="1"/>
  <c r="L187" i="91" s="1"/>
  <c r="E187" i="91"/>
  <c r="M186" i="91"/>
  <c r="N186" i="91" s="1"/>
  <c r="J186" i="91"/>
  <c r="I186" i="91"/>
  <c r="H186" i="91" s="1"/>
  <c r="O186" i="91" s="1"/>
  <c r="P186" i="91" s="1"/>
  <c r="E186" i="91"/>
  <c r="M185" i="91"/>
  <c r="N185" i="91" s="1"/>
  <c r="J185" i="91"/>
  <c r="I185" i="91"/>
  <c r="K185" i="91" s="1"/>
  <c r="L185" i="91" s="1"/>
  <c r="H185" i="91"/>
  <c r="E185" i="91"/>
  <c r="P184" i="91"/>
  <c r="M184" i="91"/>
  <c r="N184" i="91" s="1"/>
  <c r="K184" i="91"/>
  <c r="L184" i="91" s="1"/>
  <c r="J184" i="91"/>
  <c r="H184" i="91" s="1"/>
  <c r="O184" i="91" s="1"/>
  <c r="I184" i="91"/>
  <c r="E184" i="91"/>
  <c r="L183" i="91"/>
  <c r="K183" i="91"/>
  <c r="J183" i="91"/>
  <c r="I183" i="91"/>
  <c r="E183" i="91"/>
  <c r="J182" i="91"/>
  <c r="I182" i="91"/>
  <c r="K182" i="91" s="1"/>
  <c r="L182" i="91" s="1"/>
  <c r="E182" i="91"/>
  <c r="K181" i="91"/>
  <c r="L181" i="91" s="1"/>
  <c r="J181" i="91"/>
  <c r="H181" i="91" s="1"/>
  <c r="O181" i="91" s="1"/>
  <c r="P181" i="91" s="1"/>
  <c r="I181" i="91"/>
  <c r="E181" i="91"/>
  <c r="J180" i="91"/>
  <c r="I180" i="91"/>
  <c r="K180" i="91" s="1"/>
  <c r="L180" i="91" s="1"/>
  <c r="E180" i="91"/>
  <c r="L179" i="91"/>
  <c r="K179" i="91"/>
  <c r="J179" i="91"/>
  <c r="H179" i="91" s="1"/>
  <c r="O179" i="91" s="1"/>
  <c r="P179" i="91" s="1"/>
  <c r="I179" i="91"/>
  <c r="E179" i="91"/>
  <c r="J178" i="91"/>
  <c r="I178" i="91"/>
  <c r="K178" i="91" s="1"/>
  <c r="L178" i="91" s="1"/>
  <c r="E178" i="91"/>
  <c r="M177" i="91"/>
  <c r="N177" i="91" s="1"/>
  <c r="J177" i="91"/>
  <c r="I177" i="91"/>
  <c r="H177" i="91" s="1"/>
  <c r="O177" i="91" s="1"/>
  <c r="P177" i="91" s="1"/>
  <c r="E177" i="91"/>
  <c r="K176" i="91"/>
  <c r="L176" i="91" s="1"/>
  <c r="J176" i="91"/>
  <c r="I176" i="91"/>
  <c r="H176" i="91" s="1"/>
  <c r="O176" i="91" s="1"/>
  <c r="P176" i="91" s="1"/>
  <c r="E176" i="91"/>
  <c r="P175" i="91"/>
  <c r="O175" i="91"/>
  <c r="J175" i="91"/>
  <c r="I175" i="91"/>
  <c r="H175" i="91" s="1"/>
  <c r="E175" i="91"/>
  <c r="M174" i="91"/>
  <c r="N174" i="91" s="1"/>
  <c r="J174" i="91"/>
  <c r="I174" i="91"/>
  <c r="K174" i="91" s="1"/>
  <c r="L174" i="91" s="1"/>
  <c r="H174" i="91"/>
  <c r="O174" i="91" s="1"/>
  <c r="P174" i="91" s="1"/>
  <c r="E174" i="91"/>
  <c r="M173" i="91"/>
  <c r="N173" i="91" s="1"/>
  <c r="K173" i="91"/>
  <c r="L173" i="91" s="1"/>
  <c r="J173" i="91"/>
  <c r="I173" i="91"/>
  <c r="H173" i="91"/>
  <c r="O173" i="91" s="1"/>
  <c r="P173" i="91" s="1"/>
  <c r="E173" i="91"/>
  <c r="K172" i="91"/>
  <c r="L172" i="91" s="1"/>
  <c r="J172" i="91"/>
  <c r="I172" i="91"/>
  <c r="E172" i="91"/>
  <c r="J171" i="91"/>
  <c r="I171" i="91"/>
  <c r="K171" i="91" s="1"/>
  <c r="L171" i="91" s="1"/>
  <c r="E171" i="91"/>
  <c r="L170" i="91"/>
  <c r="K170" i="91"/>
  <c r="J170" i="91"/>
  <c r="H170" i="91" s="1"/>
  <c r="O170" i="91" s="1"/>
  <c r="P170" i="91" s="1"/>
  <c r="I170" i="91"/>
  <c r="E170" i="91"/>
  <c r="N169" i="91"/>
  <c r="M169" i="91"/>
  <c r="K169" i="91"/>
  <c r="L169" i="91" s="1"/>
  <c r="J169" i="91"/>
  <c r="I169" i="91"/>
  <c r="H169" i="91" s="1"/>
  <c r="O169" i="91" s="1"/>
  <c r="P169" i="91" s="1"/>
  <c r="E169" i="91"/>
  <c r="J168" i="91"/>
  <c r="I168" i="91"/>
  <c r="H168" i="91" s="1"/>
  <c r="O168" i="91" s="1"/>
  <c r="P168" i="91" s="1"/>
  <c r="E168" i="91"/>
  <c r="M167" i="91"/>
  <c r="N167" i="91" s="1"/>
  <c r="J167" i="91"/>
  <c r="I167" i="91"/>
  <c r="K167" i="91" s="1"/>
  <c r="L167" i="91" s="1"/>
  <c r="H167" i="91"/>
  <c r="O167" i="91" s="1"/>
  <c r="P167" i="91" s="1"/>
  <c r="E167" i="91"/>
  <c r="J166" i="91"/>
  <c r="I166" i="91"/>
  <c r="K166" i="91" s="1"/>
  <c r="L166" i="91" s="1"/>
  <c r="E166" i="91"/>
  <c r="J165" i="91"/>
  <c r="I165" i="91"/>
  <c r="K165" i="91" s="1"/>
  <c r="L165" i="91" s="1"/>
  <c r="E165" i="91"/>
  <c r="J164" i="91"/>
  <c r="I164" i="91"/>
  <c r="K164" i="91" s="1"/>
  <c r="L164" i="91" s="1"/>
  <c r="E164" i="91"/>
  <c r="J163" i="91"/>
  <c r="M163" i="91" s="1"/>
  <c r="N163" i="91" s="1"/>
  <c r="I163" i="91"/>
  <c r="K163" i="91" s="1"/>
  <c r="L163" i="91" s="1"/>
  <c r="E163" i="91"/>
  <c r="K162" i="91"/>
  <c r="L162" i="91" s="1"/>
  <c r="J162" i="91"/>
  <c r="H162" i="91" s="1"/>
  <c r="O162" i="91" s="1"/>
  <c r="P162" i="91" s="1"/>
  <c r="I162" i="91"/>
  <c r="E162" i="91"/>
  <c r="J161" i="91"/>
  <c r="I161" i="91"/>
  <c r="K161" i="91" s="1"/>
  <c r="L161" i="91" s="1"/>
  <c r="E161" i="91"/>
  <c r="M160" i="91"/>
  <c r="N160" i="91" s="1"/>
  <c r="J160" i="91"/>
  <c r="I160" i="91"/>
  <c r="K160" i="91" s="1"/>
  <c r="L160" i="91" s="1"/>
  <c r="E160" i="91"/>
  <c r="L159" i="91"/>
  <c r="K159" i="91"/>
  <c r="J159" i="91"/>
  <c r="H159" i="91" s="1"/>
  <c r="O159" i="91" s="1"/>
  <c r="P159" i="91" s="1"/>
  <c r="I159" i="91"/>
  <c r="E159" i="91"/>
  <c r="J158" i="91"/>
  <c r="I158" i="91"/>
  <c r="K158" i="91" s="1"/>
  <c r="L158" i="91" s="1"/>
  <c r="E158" i="91"/>
  <c r="K157" i="91"/>
  <c r="L157" i="91" s="1"/>
  <c r="J157" i="91"/>
  <c r="H157" i="91" s="1"/>
  <c r="O157" i="91" s="1"/>
  <c r="P157" i="91" s="1"/>
  <c r="I157" i="91"/>
  <c r="E157" i="91"/>
  <c r="J156" i="91"/>
  <c r="I156" i="91"/>
  <c r="E156" i="91"/>
  <c r="L155" i="91"/>
  <c r="K155" i="91"/>
  <c r="J155" i="91"/>
  <c r="H155" i="91" s="1"/>
  <c r="O155" i="91" s="1"/>
  <c r="P155" i="91" s="1"/>
  <c r="I155" i="91"/>
  <c r="E155" i="91"/>
  <c r="N154" i="91"/>
  <c r="M154" i="91"/>
  <c r="K154" i="91"/>
  <c r="L154" i="91" s="1"/>
  <c r="J154" i="91"/>
  <c r="I154" i="91"/>
  <c r="H154" i="91" s="1"/>
  <c r="O154" i="91" s="1"/>
  <c r="P154" i="91" s="1"/>
  <c r="E154" i="91"/>
  <c r="O153" i="91"/>
  <c r="P153" i="91" s="1"/>
  <c r="J153" i="91"/>
  <c r="I153" i="91"/>
  <c r="H153" i="91" s="1"/>
  <c r="E153" i="91"/>
  <c r="K152" i="91"/>
  <c r="L152" i="91" s="1"/>
  <c r="J152" i="91"/>
  <c r="I152" i="91"/>
  <c r="H152" i="91" s="1"/>
  <c r="O152" i="91" s="1"/>
  <c r="P152" i="91" s="1"/>
  <c r="E152" i="91"/>
  <c r="N151" i="91"/>
  <c r="M151" i="91"/>
  <c r="J151" i="91"/>
  <c r="I151" i="91"/>
  <c r="K151" i="91" s="1"/>
  <c r="L151" i="91" s="1"/>
  <c r="E151" i="91"/>
  <c r="O150" i="91"/>
  <c r="P150" i="91" s="1"/>
  <c r="J150" i="91"/>
  <c r="I150" i="91"/>
  <c r="K150" i="91" s="1"/>
  <c r="L150" i="91" s="1"/>
  <c r="H150" i="91"/>
  <c r="E150" i="91"/>
  <c r="J149" i="91"/>
  <c r="I149" i="91"/>
  <c r="E149" i="91"/>
  <c r="J148" i="91"/>
  <c r="I148" i="91"/>
  <c r="K148" i="91" s="1"/>
  <c r="L148" i="91" s="1"/>
  <c r="H148" i="91"/>
  <c r="E148" i="91"/>
  <c r="O148" i="91" s="1"/>
  <c r="P148" i="91" s="1"/>
  <c r="J147" i="91"/>
  <c r="I147" i="91"/>
  <c r="E147" i="91"/>
  <c r="J146" i="91"/>
  <c r="I146" i="91"/>
  <c r="K146" i="91" s="1"/>
  <c r="L146" i="91" s="1"/>
  <c r="E146" i="91"/>
  <c r="J145" i="91"/>
  <c r="I145" i="91"/>
  <c r="E145" i="91"/>
  <c r="J144" i="91"/>
  <c r="I144" i="91"/>
  <c r="K144" i="91" s="1"/>
  <c r="L144" i="91" s="1"/>
  <c r="E144" i="91"/>
  <c r="M143" i="91"/>
  <c r="N143" i="91" s="1"/>
  <c r="K143" i="91"/>
  <c r="L143" i="91" s="1"/>
  <c r="J143" i="91"/>
  <c r="I143" i="91"/>
  <c r="H143" i="91"/>
  <c r="E143" i="91"/>
  <c r="J142" i="91"/>
  <c r="I142" i="91"/>
  <c r="K142" i="91" s="1"/>
  <c r="L142" i="91" s="1"/>
  <c r="E142" i="91"/>
  <c r="K141" i="91"/>
  <c r="L141" i="91" s="1"/>
  <c r="J141" i="91"/>
  <c r="I141" i="91"/>
  <c r="H141" i="91"/>
  <c r="E141" i="91"/>
  <c r="M140" i="91"/>
  <c r="N140" i="91" s="1"/>
  <c r="L140" i="91"/>
  <c r="K140" i="91"/>
  <c r="J140" i="91"/>
  <c r="H140" i="91" s="1"/>
  <c r="O140" i="91" s="1"/>
  <c r="P140" i="91" s="1"/>
  <c r="I140" i="91"/>
  <c r="E140" i="91"/>
  <c r="J139" i="91"/>
  <c r="I139" i="91"/>
  <c r="E139" i="91"/>
  <c r="K138" i="91"/>
  <c r="L138" i="91" s="1"/>
  <c r="J138" i="91"/>
  <c r="H138" i="91" s="1"/>
  <c r="O138" i="91" s="1"/>
  <c r="P138" i="91" s="1"/>
  <c r="I138" i="91"/>
  <c r="E138" i="91"/>
  <c r="J137" i="91"/>
  <c r="I137" i="91"/>
  <c r="E137" i="91"/>
  <c r="O136" i="91"/>
  <c r="P136" i="91" s="1"/>
  <c r="N136" i="91"/>
  <c r="M136" i="91"/>
  <c r="J136" i="91"/>
  <c r="I136" i="91"/>
  <c r="H136" i="91" s="1"/>
  <c r="E136" i="91"/>
  <c r="M135" i="91"/>
  <c r="N135" i="91" s="1"/>
  <c r="J135" i="91"/>
  <c r="I135" i="91"/>
  <c r="K135" i="91" s="1"/>
  <c r="L135" i="91" s="1"/>
  <c r="H135" i="91"/>
  <c r="E135" i="91"/>
  <c r="J134" i="91"/>
  <c r="I134" i="91"/>
  <c r="H134" i="91" s="1"/>
  <c r="O134" i="91" s="1"/>
  <c r="P134" i="91" s="1"/>
  <c r="E134" i="91"/>
  <c r="J133" i="91"/>
  <c r="I133" i="91"/>
  <c r="K133" i="91" s="1"/>
  <c r="L133" i="91" s="1"/>
  <c r="E133" i="91"/>
  <c r="J132" i="91"/>
  <c r="I132" i="91"/>
  <c r="H132" i="91" s="1"/>
  <c r="O132" i="91" s="1"/>
  <c r="P132" i="91" s="1"/>
  <c r="E132" i="91"/>
  <c r="J131" i="91"/>
  <c r="I131" i="91"/>
  <c r="K131" i="91" s="1"/>
  <c r="L131" i="91" s="1"/>
  <c r="H131" i="91"/>
  <c r="O131" i="91" s="1"/>
  <c r="P131" i="91" s="1"/>
  <c r="E131" i="91"/>
  <c r="M130" i="91"/>
  <c r="N130" i="91" s="1"/>
  <c r="K130" i="91"/>
  <c r="L130" i="91" s="1"/>
  <c r="J130" i="91"/>
  <c r="I130" i="91"/>
  <c r="H130" i="91"/>
  <c r="O130" i="91" s="1"/>
  <c r="P130" i="91" s="1"/>
  <c r="E130" i="91"/>
  <c r="J129" i="91"/>
  <c r="I129" i="91"/>
  <c r="K129" i="91" s="1"/>
  <c r="L129" i="91" s="1"/>
  <c r="E129" i="91"/>
  <c r="M128" i="91"/>
  <c r="N128" i="91" s="1"/>
  <c r="J128" i="91"/>
  <c r="I128" i="91"/>
  <c r="E128" i="91"/>
  <c r="N127" i="91"/>
  <c r="M127" i="91"/>
  <c r="J127" i="91"/>
  <c r="I127" i="91"/>
  <c r="E127" i="91"/>
  <c r="K126" i="91"/>
  <c r="L126" i="91" s="1"/>
  <c r="J126" i="91"/>
  <c r="I126" i="91"/>
  <c r="H126" i="91" s="1"/>
  <c r="E126" i="91"/>
  <c r="J125" i="91"/>
  <c r="I125" i="91"/>
  <c r="E125" i="91"/>
  <c r="K124" i="91"/>
  <c r="L124" i="91" s="1"/>
  <c r="J124" i="91"/>
  <c r="I124" i="91"/>
  <c r="H124" i="91" s="1"/>
  <c r="O124" i="91" s="1"/>
  <c r="P124" i="91" s="1"/>
  <c r="E124" i="91"/>
  <c r="N123" i="91"/>
  <c r="M123" i="91"/>
  <c r="J123" i="91"/>
  <c r="I123" i="91"/>
  <c r="K123" i="91" s="1"/>
  <c r="L123" i="91" s="1"/>
  <c r="E123" i="91"/>
  <c r="J122" i="91"/>
  <c r="M122" i="91" s="1"/>
  <c r="N122" i="91" s="1"/>
  <c r="I122" i="91"/>
  <c r="K122" i="91" s="1"/>
  <c r="L122" i="91" s="1"/>
  <c r="H122" i="91"/>
  <c r="O122" i="91" s="1"/>
  <c r="P122" i="91" s="1"/>
  <c r="E122" i="91"/>
  <c r="K121" i="91"/>
  <c r="L121" i="91" s="1"/>
  <c r="J121" i="91"/>
  <c r="H121" i="91" s="1"/>
  <c r="O121" i="91" s="1"/>
  <c r="P121" i="91" s="1"/>
  <c r="I121" i="91"/>
  <c r="E121" i="91"/>
  <c r="K120" i="91"/>
  <c r="L120" i="91" s="1"/>
  <c r="J120" i="91"/>
  <c r="I120" i="91"/>
  <c r="H120" i="91" s="1"/>
  <c r="O120" i="91" s="1"/>
  <c r="P120" i="91" s="1"/>
  <c r="E120" i="91"/>
  <c r="J119" i="91"/>
  <c r="M119" i="91" s="1"/>
  <c r="N119" i="91" s="1"/>
  <c r="I119" i="91"/>
  <c r="E119" i="91"/>
  <c r="L118" i="91"/>
  <c r="K118" i="91"/>
  <c r="J118" i="91"/>
  <c r="H118" i="91" s="1"/>
  <c r="I118" i="91"/>
  <c r="E118" i="91"/>
  <c r="O118" i="91" s="1"/>
  <c r="P118" i="91" s="1"/>
  <c r="J117" i="91"/>
  <c r="I117" i="91"/>
  <c r="E117" i="91"/>
  <c r="O116" i="91"/>
  <c r="P116" i="91" s="1"/>
  <c r="K116" i="91"/>
  <c r="L116" i="91" s="1"/>
  <c r="J116" i="91"/>
  <c r="H116" i="91" s="1"/>
  <c r="I116" i="91"/>
  <c r="E116" i="91"/>
  <c r="O115" i="91"/>
  <c r="P115" i="91" s="1"/>
  <c r="N115" i="91"/>
  <c r="M115" i="91"/>
  <c r="K115" i="91"/>
  <c r="L115" i="91" s="1"/>
  <c r="J115" i="91"/>
  <c r="I115" i="91"/>
  <c r="H115" i="91" s="1"/>
  <c r="E115" i="91"/>
  <c r="J114" i="91"/>
  <c r="I114" i="91"/>
  <c r="E114" i="91"/>
  <c r="N113" i="91"/>
  <c r="M113" i="91"/>
  <c r="J113" i="91"/>
  <c r="I113" i="91"/>
  <c r="K113" i="91" s="1"/>
  <c r="L113" i="91" s="1"/>
  <c r="H113" i="91"/>
  <c r="E113" i="91"/>
  <c r="J112" i="91"/>
  <c r="I112" i="91"/>
  <c r="K112" i="91" s="1"/>
  <c r="L112" i="91" s="1"/>
  <c r="E112" i="91"/>
  <c r="O111" i="91"/>
  <c r="P111" i="91" s="1"/>
  <c r="J111" i="91"/>
  <c r="I111" i="91"/>
  <c r="K111" i="91" s="1"/>
  <c r="L111" i="91" s="1"/>
  <c r="H111" i="91"/>
  <c r="E111" i="91"/>
  <c r="J110" i="91"/>
  <c r="I110" i="91"/>
  <c r="K110" i="91" s="1"/>
  <c r="L110" i="91" s="1"/>
  <c r="E110" i="91"/>
  <c r="J109" i="91"/>
  <c r="I109" i="91"/>
  <c r="K109" i="91" s="1"/>
  <c r="L109" i="91" s="1"/>
  <c r="H109" i="91"/>
  <c r="O109" i="91" s="1"/>
  <c r="P109" i="91" s="1"/>
  <c r="E109" i="91"/>
  <c r="J108" i="91"/>
  <c r="I108" i="91"/>
  <c r="K108" i="91" s="1"/>
  <c r="L108" i="91" s="1"/>
  <c r="E108" i="91"/>
  <c r="M107" i="91"/>
  <c r="N107" i="91" s="1"/>
  <c r="J107" i="91"/>
  <c r="I107" i="91"/>
  <c r="K107" i="91" s="1"/>
  <c r="L107" i="91" s="1"/>
  <c r="E107" i="91"/>
  <c r="O106" i="91"/>
  <c r="P106" i="91" s="1"/>
  <c r="K106" i="91"/>
  <c r="L106" i="91" s="1"/>
  <c r="J106" i="91"/>
  <c r="I106" i="91"/>
  <c r="H106" i="91"/>
  <c r="E106" i="91"/>
  <c r="J105" i="91"/>
  <c r="I105" i="91"/>
  <c r="K105" i="91" s="1"/>
  <c r="L105" i="91" s="1"/>
  <c r="E105" i="91"/>
  <c r="J104" i="91"/>
  <c r="I104" i="91"/>
  <c r="K104" i="91" s="1"/>
  <c r="L104" i="91" s="1"/>
  <c r="H104" i="91"/>
  <c r="O104" i="91" s="1"/>
  <c r="P104" i="91" s="1"/>
  <c r="E104" i="91"/>
  <c r="K103" i="91"/>
  <c r="L103" i="91" s="1"/>
  <c r="J103" i="91"/>
  <c r="I103" i="91"/>
  <c r="H103" i="91" s="1"/>
  <c r="O103" i="91" s="1"/>
  <c r="P103" i="91" s="1"/>
  <c r="E103" i="91"/>
  <c r="J102" i="91"/>
  <c r="M102" i="91" s="1"/>
  <c r="N102" i="91" s="1"/>
  <c r="I102" i="91"/>
  <c r="H102" i="91" s="1"/>
  <c r="O102" i="91" s="1"/>
  <c r="P102" i="91" s="1"/>
  <c r="E102" i="91"/>
  <c r="K101" i="91"/>
  <c r="L101" i="91" s="1"/>
  <c r="J101" i="91"/>
  <c r="H101" i="91" s="1"/>
  <c r="O101" i="91" s="1"/>
  <c r="P101" i="91" s="1"/>
  <c r="I101" i="91"/>
  <c r="E101" i="91"/>
  <c r="L100" i="91"/>
  <c r="K100" i="91"/>
  <c r="J100" i="91"/>
  <c r="I100" i="91"/>
  <c r="E100" i="91"/>
  <c r="K99" i="91"/>
  <c r="L99" i="91" s="1"/>
  <c r="J99" i="91"/>
  <c r="H99" i="91" s="1"/>
  <c r="O99" i="91" s="1"/>
  <c r="P99" i="91" s="1"/>
  <c r="I99" i="91"/>
  <c r="E99" i="91"/>
  <c r="J98" i="91"/>
  <c r="I98" i="91"/>
  <c r="H98" i="91" s="1"/>
  <c r="O98" i="91" s="1"/>
  <c r="P98" i="91" s="1"/>
  <c r="E98" i="91"/>
  <c r="K97" i="91"/>
  <c r="L97" i="91" s="1"/>
  <c r="J97" i="91"/>
  <c r="I97" i="91"/>
  <c r="H97" i="91"/>
  <c r="O97" i="91" s="1"/>
  <c r="P97" i="91" s="1"/>
  <c r="E97" i="91"/>
  <c r="K96" i="91"/>
  <c r="L96" i="91" s="1"/>
  <c r="J96" i="91"/>
  <c r="I96" i="91"/>
  <c r="E96" i="91"/>
  <c r="L95" i="91"/>
  <c r="K95" i="91"/>
  <c r="J95" i="91"/>
  <c r="I95" i="91"/>
  <c r="H95" i="91"/>
  <c r="O95" i="91" s="1"/>
  <c r="P95" i="91" s="1"/>
  <c r="E95" i="91"/>
  <c r="O94" i="91"/>
  <c r="P94" i="91" s="1"/>
  <c r="K94" i="91"/>
  <c r="L94" i="91" s="1"/>
  <c r="J94" i="91"/>
  <c r="I94" i="91"/>
  <c r="H94" i="91" s="1"/>
  <c r="E94" i="91"/>
  <c r="L93" i="91"/>
  <c r="K93" i="91"/>
  <c r="J93" i="91"/>
  <c r="H93" i="91" s="1"/>
  <c r="O93" i="91" s="1"/>
  <c r="P93" i="91" s="1"/>
  <c r="I93" i="91"/>
  <c r="E93" i="91"/>
  <c r="J92" i="91"/>
  <c r="I92" i="91"/>
  <c r="H92" i="91" s="1"/>
  <c r="O92" i="91" s="1"/>
  <c r="P92" i="91" s="1"/>
  <c r="E92" i="91"/>
  <c r="J91" i="91"/>
  <c r="M91" i="91" s="1"/>
  <c r="N91" i="91" s="1"/>
  <c r="I91" i="91"/>
  <c r="E91" i="91"/>
  <c r="N90" i="91"/>
  <c r="M90" i="91"/>
  <c r="J90" i="91"/>
  <c r="I90" i="91"/>
  <c r="K90" i="91" s="1"/>
  <c r="L90" i="91" s="1"/>
  <c r="H90" i="91"/>
  <c r="O90" i="91" s="1"/>
  <c r="P90" i="91" s="1"/>
  <c r="E90" i="91"/>
  <c r="K89" i="91"/>
  <c r="L89" i="91" s="1"/>
  <c r="J89" i="91"/>
  <c r="M89" i="91" s="1"/>
  <c r="N89" i="91" s="1"/>
  <c r="I89" i="91"/>
  <c r="E89" i="91"/>
  <c r="J88" i="91"/>
  <c r="I88" i="91"/>
  <c r="K88" i="91" s="1"/>
  <c r="L88" i="91" s="1"/>
  <c r="E88" i="91"/>
  <c r="J87" i="91"/>
  <c r="I87" i="91"/>
  <c r="H87" i="91" s="1"/>
  <c r="O87" i="91" s="1"/>
  <c r="P87" i="91" s="1"/>
  <c r="E87" i="91"/>
  <c r="K86" i="91"/>
  <c r="L86" i="91" s="1"/>
  <c r="J86" i="91"/>
  <c r="H86" i="91" s="1"/>
  <c r="O86" i="91" s="1"/>
  <c r="P86" i="91" s="1"/>
  <c r="I86" i="91"/>
  <c r="E86" i="91"/>
  <c r="J85" i="91"/>
  <c r="I85" i="91"/>
  <c r="K85" i="91" s="1"/>
  <c r="L85" i="91" s="1"/>
  <c r="E85" i="91"/>
  <c r="K84" i="91"/>
  <c r="L84" i="91" s="1"/>
  <c r="J84" i="91"/>
  <c r="H84" i="91" s="1"/>
  <c r="O84" i="91" s="1"/>
  <c r="P84" i="91" s="1"/>
  <c r="I84" i="91"/>
  <c r="E84" i="91"/>
  <c r="J83" i="91"/>
  <c r="I83" i="91"/>
  <c r="K83" i="91" s="1"/>
  <c r="L83" i="91" s="1"/>
  <c r="H83" i="91"/>
  <c r="O83" i="91" s="1"/>
  <c r="P83" i="91" s="1"/>
  <c r="E83" i="91"/>
  <c r="O82" i="91"/>
  <c r="P82" i="91" s="1"/>
  <c r="J82" i="91"/>
  <c r="I82" i="91"/>
  <c r="K82" i="91" s="1"/>
  <c r="L82" i="91" s="1"/>
  <c r="H82" i="91"/>
  <c r="E82" i="91"/>
  <c r="K81" i="91"/>
  <c r="L81" i="91" s="1"/>
  <c r="J81" i="91"/>
  <c r="I81" i="91"/>
  <c r="H81" i="91" s="1"/>
  <c r="O81" i="91" s="1"/>
  <c r="P81" i="91" s="1"/>
  <c r="E81" i="91"/>
  <c r="J80" i="91"/>
  <c r="I80" i="91"/>
  <c r="K80" i="91" s="1"/>
  <c r="L80" i="91" s="1"/>
  <c r="E80" i="91"/>
  <c r="K79" i="91"/>
  <c r="L79" i="91" s="1"/>
  <c r="J79" i="91"/>
  <c r="M79" i="91" s="1"/>
  <c r="N79" i="91" s="1"/>
  <c r="I79" i="91"/>
  <c r="E79" i="91"/>
  <c r="L78" i="91"/>
  <c r="K78" i="91"/>
  <c r="J78" i="91"/>
  <c r="I78" i="91"/>
  <c r="H78" i="91"/>
  <c r="O78" i="91" s="1"/>
  <c r="P78" i="91" s="1"/>
  <c r="E78" i="91"/>
  <c r="K77" i="91"/>
  <c r="L77" i="91" s="1"/>
  <c r="J77" i="91"/>
  <c r="I77" i="91"/>
  <c r="E77" i="91"/>
  <c r="J76" i="91"/>
  <c r="M76" i="91" s="1"/>
  <c r="N76" i="91" s="1"/>
  <c r="I76" i="91"/>
  <c r="E76" i="91"/>
  <c r="O75" i="91"/>
  <c r="P75" i="91" s="1"/>
  <c r="J75" i="91"/>
  <c r="I75" i="91"/>
  <c r="H75" i="91" s="1"/>
  <c r="E75" i="91"/>
  <c r="J74" i="91"/>
  <c r="I74" i="91"/>
  <c r="E74" i="91"/>
  <c r="L73" i="91"/>
  <c r="J73" i="91"/>
  <c r="H73" i="91" s="1"/>
  <c r="O73" i="91" s="1"/>
  <c r="P73" i="91" s="1"/>
  <c r="I73" i="91"/>
  <c r="K73" i="91" s="1"/>
  <c r="E73" i="91"/>
  <c r="J72" i="91"/>
  <c r="M72" i="91" s="1"/>
  <c r="N72" i="91" s="1"/>
  <c r="I72" i="91"/>
  <c r="K72" i="91" s="1"/>
  <c r="L72" i="91" s="1"/>
  <c r="E72" i="91"/>
  <c r="J71" i="91"/>
  <c r="I71" i="91"/>
  <c r="K71" i="91" s="1"/>
  <c r="L71" i="91" s="1"/>
  <c r="H71" i="91"/>
  <c r="O71" i="91" s="1"/>
  <c r="P71" i="91" s="1"/>
  <c r="E71" i="91"/>
  <c r="N70" i="91"/>
  <c r="K70" i="91"/>
  <c r="L70" i="91" s="1"/>
  <c r="J70" i="91"/>
  <c r="M70" i="91" s="1"/>
  <c r="I70" i="91"/>
  <c r="H70" i="91"/>
  <c r="O70" i="91" s="1"/>
  <c r="P70" i="91" s="1"/>
  <c r="E70" i="91"/>
  <c r="J69" i="91"/>
  <c r="I69" i="91"/>
  <c r="H69" i="91" s="1"/>
  <c r="E69" i="91"/>
  <c r="K68" i="91"/>
  <c r="L68" i="91" s="1"/>
  <c r="J68" i="91"/>
  <c r="H68" i="91" s="1"/>
  <c r="O68" i="91" s="1"/>
  <c r="P68" i="91" s="1"/>
  <c r="I68" i="91"/>
  <c r="E68" i="91"/>
  <c r="J67" i="91"/>
  <c r="I67" i="91"/>
  <c r="K67" i="91" s="1"/>
  <c r="L67" i="91" s="1"/>
  <c r="H67" i="91"/>
  <c r="O67" i="91" s="1"/>
  <c r="P67" i="91" s="1"/>
  <c r="E67" i="91"/>
  <c r="K66" i="91"/>
  <c r="L66" i="91" s="1"/>
  <c r="J66" i="91"/>
  <c r="H66" i="91" s="1"/>
  <c r="O66" i="91" s="1"/>
  <c r="P66" i="91" s="1"/>
  <c r="I66" i="91"/>
  <c r="E66" i="91"/>
  <c r="J65" i="91"/>
  <c r="I65" i="91"/>
  <c r="K65" i="91" s="1"/>
  <c r="L65" i="91" s="1"/>
  <c r="H65" i="91"/>
  <c r="O65" i="91" s="1"/>
  <c r="P65" i="91" s="1"/>
  <c r="E65" i="91"/>
  <c r="K64" i="91"/>
  <c r="L64" i="91" s="1"/>
  <c r="J64" i="91"/>
  <c r="H64" i="91" s="1"/>
  <c r="O64" i="91" s="1"/>
  <c r="P64" i="91" s="1"/>
  <c r="I64" i="91"/>
  <c r="E64" i="91"/>
  <c r="J63" i="91"/>
  <c r="I63" i="91"/>
  <c r="K63" i="91" s="1"/>
  <c r="L63" i="91" s="1"/>
  <c r="H63" i="91"/>
  <c r="O63" i="91" s="1"/>
  <c r="P63" i="91" s="1"/>
  <c r="E63" i="91"/>
  <c r="K62" i="91"/>
  <c r="L62" i="91" s="1"/>
  <c r="J62" i="91"/>
  <c r="H62" i="91" s="1"/>
  <c r="O62" i="91" s="1"/>
  <c r="P62" i="91" s="1"/>
  <c r="I62" i="91"/>
  <c r="E62" i="91"/>
  <c r="J61" i="91"/>
  <c r="I61" i="91"/>
  <c r="K61" i="91" s="1"/>
  <c r="L61" i="91" s="1"/>
  <c r="H61" i="91"/>
  <c r="O61" i="91" s="1"/>
  <c r="P61" i="91" s="1"/>
  <c r="E61" i="91"/>
  <c r="K60" i="91"/>
  <c r="L60" i="91" s="1"/>
  <c r="J60" i="91"/>
  <c r="H60" i="91" s="1"/>
  <c r="O60" i="91" s="1"/>
  <c r="P60" i="91" s="1"/>
  <c r="I60" i="91"/>
  <c r="E60" i="91"/>
  <c r="J59" i="91"/>
  <c r="I59" i="91"/>
  <c r="K59" i="91" s="1"/>
  <c r="L59" i="91" s="1"/>
  <c r="H59" i="91"/>
  <c r="O59" i="91" s="1"/>
  <c r="P59" i="91" s="1"/>
  <c r="E59" i="91"/>
  <c r="K58" i="91"/>
  <c r="L58" i="91" s="1"/>
  <c r="J58" i="91"/>
  <c r="H58" i="91" s="1"/>
  <c r="O58" i="91" s="1"/>
  <c r="P58" i="91" s="1"/>
  <c r="I58" i="91"/>
  <c r="E58" i="91"/>
  <c r="J57" i="91"/>
  <c r="I57" i="91"/>
  <c r="K57" i="91" s="1"/>
  <c r="L57" i="91" s="1"/>
  <c r="H57" i="91"/>
  <c r="O57" i="91" s="1"/>
  <c r="P57" i="91" s="1"/>
  <c r="E57" i="91"/>
  <c r="K56" i="91"/>
  <c r="L56" i="91" s="1"/>
  <c r="J56" i="91"/>
  <c r="H56" i="91" s="1"/>
  <c r="O56" i="91" s="1"/>
  <c r="P56" i="91" s="1"/>
  <c r="I56" i="91"/>
  <c r="E56" i="91"/>
  <c r="J55" i="91"/>
  <c r="I55" i="91"/>
  <c r="K55" i="91" s="1"/>
  <c r="L55" i="91" s="1"/>
  <c r="H55" i="91"/>
  <c r="O55" i="91" s="1"/>
  <c r="P55" i="91" s="1"/>
  <c r="E55" i="91"/>
  <c r="L54" i="91"/>
  <c r="K54" i="91"/>
  <c r="J54" i="91"/>
  <c r="H54" i="91" s="1"/>
  <c r="O54" i="91" s="1"/>
  <c r="P54" i="91" s="1"/>
  <c r="I54" i="91"/>
  <c r="E54" i="91"/>
  <c r="J53" i="91"/>
  <c r="M53" i="91" s="1"/>
  <c r="I53" i="91"/>
  <c r="E53" i="91"/>
  <c r="J52" i="91"/>
  <c r="I52" i="91"/>
  <c r="H52" i="91" s="1"/>
  <c r="O52" i="91" s="1"/>
  <c r="P52" i="91" s="1"/>
  <c r="E52" i="91"/>
  <c r="N51" i="91"/>
  <c r="M51" i="91"/>
  <c r="J51" i="91"/>
  <c r="I51" i="91"/>
  <c r="K51" i="91" s="1"/>
  <c r="L51" i="91" s="1"/>
  <c r="H51" i="91"/>
  <c r="O51" i="91" s="1"/>
  <c r="P51" i="91" s="1"/>
  <c r="E51" i="91"/>
  <c r="J50" i="91"/>
  <c r="M50" i="91" s="1"/>
  <c r="I50" i="91"/>
  <c r="K50" i="91" s="1"/>
  <c r="L50" i="91" s="1"/>
  <c r="E50" i="91"/>
  <c r="M49" i="91"/>
  <c r="J49" i="91"/>
  <c r="I49" i="91"/>
  <c r="K49" i="91" s="1"/>
  <c r="L49" i="91" s="1"/>
  <c r="H49" i="91"/>
  <c r="E49" i="91"/>
  <c r="O49" i="91" s="1"/>
  <c r="P49" i="91" s="1"/>
  <c r="O48" i="91"/>
  <c r="P48" i="91" s="1"/>
  <c r="K48" i="91"/>
  <c r="L48" i="91" s="1"/>
  <c r="J48" i="91"/>
  <c r="I48" i="91"/>
  <c r="H48" i="91"/>
  <c r="E48" i="91"/>
  <c r="J47" i="91"/>
  <c r="I47" i="91"/>
  <c r="K47" i="91" s="1"/>
  <c r="L47" i="91" s="1"/>
  <c r="E47" i="91"/>
  <c r="K46" i="91"/>
  <c r="L46" i="91" s="1"/>
  <c r="J46" i="91"/>
  <c r="H46" i="91" s="1"/>
  <c r="O46" i="91" s="1"/>
  <c r="P46" i="91" s="1"/>
  <c r="I46" i="91"/>
  <c r="E46" i="91"/>
  <c r="J45" i="91"/>
  <c r="I45" i="91"/>
  <c r="H45" i="91" s="1"/>
  <c r="O45" i="91" s="1"/>
  <c r="P45" i="91" s="1"/>
  <c r="E45" i="91"/>
  <c r="J44" i="91"/>
  <c r="M44" i="91" s="1"/>
  <c r="N44" i="91" s="1"/>
  <c r="I44" i="91"/>
  <c r="E44" i="91"/>
  <c r="K43" i="91"/>
  <c r="L43" i="91" s="1"/>
  <c r="J43" i="91"/>
  <c r="I43" i="91"/>
  <c r="H43" i="91" s="1"/>
  <c r="E43" i="91"/>
  <c r="O43" i="91" s="1"/>
  <c r="P43" i="91" s="1"/>
  <c r="J42" i="91"/>
  <c r="I42" i="91"/>
  <c r="E42" i="91"/>
  <c r="O41" i="91"/>
  <c r="P41" i="91" s="1"/>
  <c r="J41" i="91"/>
  <c r="I41" i="91"/>
  <c r="H41" i="91" s="1"/>
  <c r="E41" i="91"/>
  <c r="N40" i="91"/>
  <c r="M40" i="91"/>
  <c r="J40" i="91"/>
  <c r="I40" i="91"/>
  <c r="K40" i="91" s="1"/>
  <c r="L40" i="91" s="1"/>
  <c r="E40" i="91"/>
  <c r="O39" i="91"/>
  <c r="P39" i="91" s="1"/>
  <c r="J39" i="91"/>
  <c r="I39" i="91"/>
  <c r="K39" i="91" s="1"/>
  <c r="L39" i="91" s="1"/>
  <c r="H39" i="91"/>
  <c r="E39" i="91"/>
  <c r="K38" i="91"/>
  <c r="L38" i="91" s="1"/>
  <c r="J38" i="91"/>
  <c r="I38" i="91"/>
  <c r="H38" i="91" s="1"/>
  <c r="O38" i="91" s="1"/>
  <c r="P38" i="91" s="1"/>
  <c r="E38" i="91"/>
  <c r="O37" i="91"/>
  <c r="P37" i="91" s="1"/>
  <c r="K37" i="91"/>
  <c r="L37" i="91" s="1"/>
  <c r="J37" i="91"/>
  <c r="I37" i="91"/>
  <c r="H37" i="91"/>
  <c r="E37" i="91"/>
  <c r="J36" i="91"/>
  <c r="I36" i="91"/>
  <c r="K36" i="91" s="1"/>
  <c r="L36" i="91" s="1"/>
  <c r="E36" i="91"/>
  <c r="J35" i="91"/>
  <c r="I35" i="91"/>
  <c r="K35" i="91" s="1"/>
  <c r="L35" i="91" s="1"/>
  <c r="H35" i="91"/>
  <c r="O35" i="91" s="1"/>
  <c r="P35" i="91" s="1"/>
  <c r="E35" i="91"/>
  <c r="K34" i="91"/>
  <c r="L34" i="91" s="1"/>
  <c r="J34" i="91"/>
  <c r="I34" i="91"/>
  <c r="H34" i="91"/>
  <c r="E34" i="91"/>
  <c r="J33" i="91"/>
  <c r="M33" i="91" s="1"/>
  <c r="N33" i="91" s="1"/>
  <c r="I33" i="91"/>
  <c r="K33" i="91" s="1"/>
  <c r="L33" i="91" s="1"/>
  <c r="H33" i="91"/>
  <c r="O33" i="91" s="1"/>
  <c r="P33" i="91" s="1"/>
  <c r="E33" i="91"/>
  <c r="J32" i="91"/>
  <c r="I32" i="91"/>
  <c r="H32" i="91" s="1"/>
  <c r="O32" i="91" s="1"/>
  <c r="P32" i="91" s="1"/>
  <c r="E32" i="91"/>
  <c r="L31" i="91"/>
  <c r="K31" i="91"/>
  <c r="J31" i="91"/>
  <c r="M31" i="91" s="1"/>
  <c r="N31" i="91" s="1"/>
  <c r="I31" i="91"/>
  <c r="H31" i="91"/>
  <c r="O31" i="91" s="1"/>
  <c r="P31" i="91" s="1"/>
  <c r="E31" i="91"/>
  <c r="O30" i="91"/>
  <c r="P30" i="91" s="1"/>
  <c r="M30" i="91"/>
  <c r="N30" i="91" s="1"/>
  <c r="K30" i="91"/>
  <c r="L30" i="91" s="1"/>
  <c r="J30" i="91"/>
  <c r="I30" i="91"/>
  <c r="H30" i="91" s="1"/>
  <c r="E30" i="91"/>
  <c r="J29" i="91"/>
  <c r="I29" i="91"/>
  <c r="E29" i="91"/>
  <c r="O28" i="91"/>
  <c r="P28" i="91" s="1"/>
  <c r="J28" i="91"/>
  <c r="I28" i="91"/>
  <c r="H28" i="91" s="1"/>
  <c r="E28" i="91"/>
  <c r="N27" i="91"/>
  <c r="M27" i="91"/>
  <c r="J27" i="91"/>
  <c r="I27" i="91"/>
  <c r="K27" i="91" s="1"/>
  <c r="L27" i="91" s="1"/>
  <c r="E27" i="91"/>
  <c r="O26" i="91"/>
  <c r="P26" i="91" s="1"/>
  <c r="J26" i="91"/>
  <c r="I26" i="91"/>
  <c r="K26" i="91" s="1"/>
  <c r="L26" i="91" s="1"/>
  <c r="H26" i="91"/>
  <c r="E26" i="91"/>
  <c r="K25" i="91"/>
  <c r="L25" i="91" s="1"/>
  <c r="J25" i="91"/>
  <c r="I25" i="91"/>
  <c r="H25" i="91" s="1"/>
  <c r="O25" i="91" s="1"/>
  <c r="P25" i="91" s="1"/>
  <c r="E25" i="91"/>
  <c r="O24" i="91"/>
  <c r="P24" i="91" s="1"/>
  <c r="K24" i="91"/>
  <c r="L24" i="91" s="1"/>
  <c r="J24" i="91"/>
  <c r="I24" i="91"/>
  <c r="H24" i="91"/>
  <c r="E24" i="91"/>
  <c r="J23" i="91"/>
  <c r="I23" i="91"/>
  <c r="K23" i="91" s="1"/>
  <c r="L23" i="91" s="1"/>
  <c r="E23" i="91"/>
  <c r="J22" i="91"/>
  <c r="I22" i="91"/>
  <c r="K22" i="91" s="1"/>
  <c r="L22" i="91" s="1"/>
  <c r="H22" i="91"/>
  <c r="O22" i="91" s="1"/>
  <c r="P22" i="91" s="1"/>
  <c r="E22" i="91"/>
  <c r="K21" i="91"/>
  <c r="L21" i="91" s="1"/>
  <c r="J21" i="91"/>
  <c r="I21" i="91"/>
  <c r="H21" i="91"/>
  <c r="E21" i="91"/>
  <c r="J20" i="91"/>
  <c r="I20" i="91"/>
  <c r="K20" i="91" s="1"/>
  <c r="L20" i="91" s="1"/>
  <c r="H20" i="91"/>
  <c r="O20" i="91" s="1"/>
  <c r="P20" i="91" s="1"/>
  <c r="E20" i="91"/>
  <c r="P19" i="91"/>
  <c r="J19" i="91"/>
  <c r="I19" i="91"/>
  <c r="K19" i="91" s="1"/>
  <c r="L19" i="91" s="1"/>
  <c r="H19" i="91"/>
  <c r="O19" i="91" s="1"/>
  <c r="E19" i="91"/>
  <c r="O18" i="91"/>
  <c r="P18" i="91" s="1"/>
  <c r="K18" i="91"/>
  <c r="L18" i="91" s="1"/>
  <c r="J18" i="91"/>
  <c r="I18" i="91"/>
  <c r="H18" i="91"/>
  <c r="E18" i="91"/>
  <c r="K17" i="91"/>
  <c r="L17" i="91" s="1"/>
  <c r="J17" i="91"/>
  <c r="I17" i="91"/>
  <c r="H17" i="91"/>
  <c r="E17" i="91"/>
  <c r="J16" i="91"/>
  <c r="I16" i="91"/>
  <c r="H16" i="91" s="1"/>
  <c r="E16" i="91"/>
  <c r="E228" i="91" s="1"/>
  <c r="C12" i="91"/>
  <c r="I47" i="90"/>
  <c r="J47" i="90"/>
  <c r="I144" i="90"/>
  <c r="J144" i="90"/>
  <c r="I66" i="90"/>
  <c r="K66" i="90" s="1"/>
  <c r="L66" i="90" s="1"/>
  <c r="J66" i="90"/>
  <c r="I52" i="90"/>
  <c r="J52" i="90"/>
  <c r="I192" i="90"/>
  <c r="J192" i="90"/>
  <c r="H192" i="90" s="1"/>
  <c r="I33" i="90"/>
  <c r="K33" i="90" s="1"/>
  <c r="L33" i="90" s="1"/>
  <c r="J33" i="90"/>
  <c r="I214" i="90"/>
  <c r="K214" i="90" s="1"/>
  <c r="L214" i="90" s="1"/>
  <c r="J214" i="90"/>
  <c r="I134" i="90"/>
  <c r="J134" i="90"/>
  <c r="I217" i="90"/>
  <c r="J217" i="90"/>
  <c r="I41" i="90"/>
  <c r="J41" i="90"/>
  <c r="I191" i="90"/>
  <c r="K191" i="90" s="1"/>
  <c r="L191" i="90" s="1"/>
  <c r="J191" i="90"/>
  <c r="I193" i="90"/>
  <c r="J193" i="90"/>
  <c r="I119" i="90"/>
  <c r="K119" i="90" s="1"/>
  <c r="L119" i="90" s="1"/>
  <c r="J119" i="90"/>
  <c r="H119" i="90" s="1"/>
  <c r="I166" i="90"/>
  <c r="K166" i="90" s="1"/>
  <c r="L166" i="90" s="1"/>
  <c r="J166" i="90"/>
  <c r="I221" i="90"/>
  <c r="K221" i="90" s="1"/>
  <c r="L221" i="90" s="1"/>
  <c r="J221" i="90"/>
  <c r="M221" i="90" s="1"/>
  <c r="N221" i="90" s="1"/>
  <c r="I169" i="90"/>
  <c r="J169" i="90"/>
  <c r="I112" i="90"/>
  <c r="J112" i="90"/>
  <c r="I222" i="90"/>
  <c r="J222" i="90"/>
  <c r="I51" i="90"/>
  <c r="J51" i="90"/>
  <c r="I219" i="90"/>
  <c r="J219" i="90"/>
  <c r="I220" i="90"/>
  <c r="J220" i="90"/>
  <c r="H220" i="90" s="1"/>
  <c r="I28" i="90"/>
  <c r="K28" i="90" s="1"/>
  <c r="L28" i="90" s="1"/>
  <c r="J28" i="90"/>
  <c r="I147" i="90"/>
  <c r="K147" i="90" s="1"/>
  <c r="L147" i="90" s="1"/>
  <c r="J147" i="90"/>
  <c r="I200" i="90"/>
  <c r="K200" i="90" s="1"/>
  <c r="L200" i="90" s="1"/>
  <c r="J200" i="90"/>
  <c r="M200" i="90" s="1"/>
  <c r="N200" i="90" s="1"/>
  <c r="I199" i="90"/>
  <c r="J199" i="90"/>
  <c r="I202" i="90"/>
  <c r="J202" i="90"/>
  <c r="I173" i="90"/>
  <c r="J173" i="90"/>
  <c r="I38" i="90"/>
  <c r="J38" i="90"/>
  <c r="I189" i="90"/>
  <c r="J189" i="90"/>
  <c r="H189" i="90" s="1"/>
  <c r="I175" i="90"/>
  <c r="J175" i="90"/>
  <c r="I49" i="90"/>
  <c r="K49" i="90" s="1"/>
  <c r="L49" i="90" s="1"/>
  <c r="J49" i="90"/>
  <c r="I104" i="90"/>
  <c r="J104" i="90"/>
  <c r="I77" i="90"/>
  <c r="J77" i="90"/>
  <c r="I82" i="90"/>
  <c r="J82" i="90"/>
  <c r="M82" i="90" s="1"/>
  <c r="I171" i="90"/>
  <c r="J171" i="90"/>
  <c r="I70" i="90"/>
  <c r="J70" i="90"/>
  <c r="I156" i="90"/>
  <c r="K156" i="90" s="1"/>
  <c r="L156" i="90" s="1"/>
  <c r="J156" i="90"/>
  <c r="M156" i="90" s="1"/>
  <c r="I130" i="90"/>
  <c r="K130" i="90" s="1"/>
  <c r="L130" i="90" s="1"/>
  <c r="J130" i="90"/>
  <c r="I158" i="90"/>
  <c r="K158" i="90" s="1"/>
  <c r="L158" i="90" s="1"/>
  <c r="J158" i="90"/>
  <c r="I100" i="90"/>
  <c r="K100" i="90" s="1"/>
  <c r="L100" i="90" s="1"/>
  <c r="J100" i="90"/>
  <c r="I182" i="90"/>
  <c r="J182" i="90"/>
  <c r="I76" i="90"/>
  <c r="J76" i="90"/>
  <c r="I96" i="90"/>
  <c r="J96" i="90"/>
  <c r="I102" i="90"/>
  <c r="J102" i="90"/>
  <c r="I126" i="90"/>
  <c r="J126" i="90"/>
  <c r="H126" i="90" s="1"/>
  <c r="I146" i="90"/>
  <c r="J146" i="90"/>
  <c r="I150" i="90"/>
  <c r="K150" i="90" s="1"/>
  <c r="L150" i="90" s="1"/>
  <c r="J150" i="90"/>
  <c r="I184" i="90"/>
  <c r="K184" i="90" s="1"/>
  <c r="L184" i="90" s="1"/>
  <c r="J184" i="90"/>
  <c r="I121" i="90"/>
  <c r="J121" i="90"/>
  <c r="I179" i="90"/>
  <c r="J179" i="90"/>
  <c r="I63" i="90"/>
  <c r="J63" i="90"/>
  <c r="I31" i="90"/>
  <c r="J31" i="90"/>
  <c r="I24" i="90"/>
  <c r="K24" i="90" s="1"/>
  <c r="L24" i="90" s="1"/>
  <c r="J24" i="90"/>
  <c r="I94" i="90"/>
  <c r="K94" i="90" s="1"/>
  <c r="L94" i="90" s="1"/>
  <c r="J94" i="90"/>
  <c r="I71" i="90"/>
  <c r="K71" i="90" s="1"/>
  <c r="L71" i="90" s="1"/>
  <c r="J71" i="90"/>
  <c r="I105" i="90"/>
  <c r="K105" i="90" s="1"/>
  <c r="L105" i="90" s="1"/>
  <c r="J105" i="90"/>
  <c r="M105" i="90" s="1"/>
  <c r="N105" i="90" s="1"/>
  <c r="I68" i="90"/>
  <c r="J68" i="90"/>
  <c r="I151" i="90"/>
  <c r="H151" i="90" s="1"/>
  <c r="J151" i="90"/>
  <c r="I34" i="90"/>
  <c r="J34" i="90"/>
  <c r="I128" i="90"/>
  <c r="J128" i="90"/>
  <c r="I108" i="90"/>
  <c r="J108" i="90"/>
  <c r="H108" i="90" s="1"/>
  <c r="I177" i="90"/>
  <c r="K177" i="90" s="1"/>
  <c r="L177" i="90" s="1"/>
  <c r="J177" i="90"/>
  <c r="I116" i="90"/>
  <c r="K116" i="90" s="1"/>
  <c r="L116" i="90" s="1"/>
  <c r="J116" i="90"/>
  <c r="I205" i="90"/>
  <c r="J205" i="90"/>
  <c r="I36" i="90"/>
  <c r="J36" i="90"/>
  <c r="I114" i="90"/>
  <c r="J114" i="90"/>
  <c r="I99" i="90"/>
  <c r="J99" i="90"/>
  <c r="I176" i="90"/>
  <c r="J176" i="90"/>
  <c r="I42" i="90"/>
  <c r="J42" i="90"/>
  <c r="H42" i="90" s="1"/>
  <c r="I59" i="90"/>
  <c r="K59" i="90" s="1"/>
  <c r="L59" i="90" s="1"/>
  <c r="J59" i="90"/>
  <c r="I19" i="90"/>
  <c r="K19" i="90" s="1"/>
  <c r="L19" i="90" s="1"/>
  <c r="J19" i="90"/>
  <c r="I178" i="90"/>
  <c r="K178" i="90" s="1"/>
  <c r="L178" i="90" s="1"/>
  <c r="J178" i="90"/>
  <c r="I43" i="90"/>
  <c r="J43" i="90"/>
  <c r="I131" i="90"/>
  <c r="J131" i="90"/>
  <c r="M131" i="90" s="1"/>
  <c r="N131" i="90" s="1"/>
  <c r="I127" i="90"/>
  <c r="J127" i="90"/>
  <c r="I208" i="90"/>
  <c r="J208" i="90"/>
  <c r="I218" i="90"/>
  <c r="K218" i="90" s="1"/>
  <c r="L218" i="90" s="1"/>
  <c r="J218" i="90"/>
  <c r="I85" i="90"/>
  <c r="K85" i="90" s="1"/>
  <c r="L85" i="90" s="1"/>
  <c r="J85" i="90"/>
  <c r="I65" i="90"/>
  <c r="K65" i="90" s="1"/>
  <c r="L65" i="90" s="1"/>
  <c r="J65" i="90"/>
  <c r="I129" i="90"/>
  <c r="J129" i="90"/>
  <c r="I197" i="90"/>
  <c r="J197" i="90"/>
  <c r="I23" i="90"/>
  <c r="K23" i="90" s="1"/>
  <c r="L23" i="90" s="1"/>
  <c r="J23" i="90"/>
  <c r="I194" i="90"/>
  <c r="K194" i="90" s="1"/>
  <c r="L194" i="90" s="1"/>
  <c r="J194" i="90"/>
  <c r="I162" i="90"/>
  <c r="J162" i="90"/>
  <c r="I163" i="90"/>
  <c r="J163" i="90"/>
  <c r="I83" i="90"/>
  <c r="K83" i="90" s="1"/>
  <c r="L83" i="90" s="1"/>
  <c r="J83" i="90"/>
  <c r="I87" i="90"/>
  <c r="K87" i="90" s="1"/>
  <c r="L87" i="90" s="1"/>
  <c r="J87" i="90"/>
  <c r="I125" i="90"/>
  <c r="K125" i="90" s="1"/>
  <c r="L125" i="90" s="1"/>
  <c r="J125" i="90"/>
  <c r="I61" i="90"/>
  <c r="J61" i="90"/>
  <c r="I174" i="90"/>
  <c r="K174" i="90" s="1"/>
  <c r="L174" i="90" s="1"/>
  <c r="J174" i="90"/>
  <c r="I206" i="90"/>
  <c r="K206" i="90" s="1"/>
  <c r="L206" i="90" s="1"/>
  <c r="J206" i="90"/>
  <c r="I16" i="90"/>
  <c r="J16" i="90"/>
  <c r="I211" i="90"/>
  <c r="J211" i="90"/>
  <c r="I50" i="90"/>
  <c r="J50" i="90"/>
  <c r="I22" i="90"/>
  <c r="K22" i="90" s="1"/>
  <c r="L22" i="90" s="1"/>
  <c r="J22" i="90"/>
  <c r="I98" i="90"/>
  <c r="K98" i="90" s="1"/>
  <c r="L98" i="90" s="1"/>
  <c r="J98" i="90"/>
  <c r="I167" i="90"/>
  <c r="K167" i="90" s="1"/>
  <c r="L167" i="90" s="1"/>
  <c r="J167" i="90"/>
  <c r="M167" i="90" s="1"/>
  <c r="N167" i="90" s="1"/>
  <c r="I20" i="90"/>
  <c r="K20" i="90" s="1"/>
  <c r="L20" i="90" s="1"/>
  <c r="J20" i="90"/>
  <c r="I44" i="90"/>
  <c r="J44" i="90"/>
  <c r="I117" i="90"/>
  <c r="K117" i="90" s="1"/>
  <c r="L117" i="90" s="1"/>
  <c r="J117" i="90"/>
  <c r="I106" i="90"/>
  <c r="J106" i="90"/>
  <c r="I18" i="90"/>
  <c r="K18" i="90" s="1"/>
  <c r="L18" i="90" s="1"/>
  <c r="J18" i="90"/>
  <c r="I170" i="90"/>
  <c r="K170" i="90" s="1"/>
  <c r="L170" i="90" s="1"/>
  <c r="J170" i="90"/>
  <c r="M170" i="90" s="1"/>
  <c r="N170" i="90" s="1"/>
  <c r="I110" i="90"/>
  <c r="K110" i="90" s="1"/>
  <c r="L110" i="90" s="1"/>
  <c r="J110" i="90"/>
  <c r="I226" i="90"/>
  <c r="K226" i="90" s="1"/>
  <c r="L226" i="90" s="1"/>
  <c r="J226" i="90"/>
  <c r="I60" i="90"/>
  <c r="K60" i="90" s="1"/>
  <c r="L60" i="90" s="1"/>
  <c r="J60" i="90"/>
  <c r="M60" i="90" s="1"/>
  <c r="N60" i="90" s="1"/>
  <c r="I62" i="90"/>
  <c r="J62" i="90"/>
  <c r="I210" i="90"/>
  <c r="K210" i="90" s="1"/>
  <c r="L210" i="90" s="1"/>
  <c r="J210" i="90"/>
  <c r="I46" i="90"/>
  <c r="K46" i="90" s="1"/>
  <c r="L46" i="90" s="1"/>
  <c r="J46" i="90"/>
  <c r="H46" i="90" s="1"/>
  <c r="I212" i="90"/>
  <c r="K212" i="90" s="1"/>
  <c r="L212" i="90" s="1"/>
  <c r="J212" i="90"/>
  <c r="I27" i="90"/>
  <c r="K27" i="90" s="1"/>
  <c r="L27" i="90" s="1"/>
  <c r="J27" i="90"/>
  <c r="M27" i="90" s="1"/>
  <c r="N27" i="90" s="1"/>
  <c r="I164" i="90"/>
  <c r="K164" i="90" s="1"/>
  <c r="L164" i="90" s="1"/>
  <c r="J164" i="90"/>
  <c r="M164" i="90" s="1"/>
  <c r="N164" i="90" s="1"/>
  <c r="I196" i="90"/>
  <c r="K196" i="90" s="1"/>
  <c r="L196" i="90" s="1"/>
  <c r="J196" i="90"/>
  <c r="I78" i="90"/>
  <c r="J78" i="90"/>
  <c r="M78" i="90" s="1"/>
  <c r="N78" i="90" s="1"/>
  <c r="I180" i="90"/>
  <c r="K180" i="90" s="1"/>
  <c r="L180" i="90" s="1"/>
  <c r="J180" i="90"/>
  <c r="I80" i="90"/>
  <c r="J80" i="90"/>
  <c r="I93" i="90"/>
  <c r="J93" i="90"/>
  <c r="I172" i="90"/>
  <c r="K172" i="90" s="1"/>
  <c r="L172" i="90" s="1"/>
  <c r="J172" i="90"/>
  <c r="I17" i="90"/>
  <c r="J17" i="90"/>
  <c r="M17" i="90" s="1"/>
  <c r="N17" i="90" s="1"/>
  <c r="I86" i="90"/>
  <c r="K86" i="90" s="1"/>
  <c r="L86" i="90" s="1"/>
  <c r="J86" i="90"/>
  <c r="M86" i="90" s="1"/>
  <c r="N86" i="90" s="1"/>
  <c r="I56" i="90"/>
  <c r="K56" i="90" s="1"/>
  <c r="L56" i="90" s="1"/>
  <c r="J56" i="90"/>
  <c r="I107" i="90"/>
  <c r="K107" i="90" s="1"/>
  <c r="L107" i="90" s="1"/>
  <c r="J107" i="90"/>
  <c r="I138" i="90"/>
  <c r="K138" i="90" s="1"/>
  <c r="L138" i="90" s="1"/>
  <c r="J138" i="90"/>
  <c r="I88" i="90"/>
  <c r="K88" i="90" s="1"/>
  <c r="L88" i="90" s="1"/>
  <c r="J88" i="90"/>
  <c r="I183" i="90"/>
  <c r="K183" i="90" s="1"/>
  <c r="L183" i="90" s="1"/>
  <c r="J183" i="90"/>
  <c r="I75" i="90"/>
  <c r="J75" i="90"/>
  <c r="I198" i="90"/>
  <c r="K198" i="90" s="1"/>
  <c r="L198" i="90" s="1"/>
  <c r="J198" i="90"/>
  <c r="M198" i="90" s="1"/>
  <c r="N198" i="90" s="1"/>
  <c r="I89" i="90"/>
  <c r="K89" i="90" s="1"/>
  <c r="L89" i="90" s="1"/>
  <c r="J89" i="90"/>
  <c r="I115" i="90"/>
  <c r="K115" i="90" s="1"/>
  <c r="L115" i="90" s="1"/>
  <c r="J115" i="90"/>
  <c r="I136" i="90"/>
  <c r="K136" i="90" s="1"/>
  <c r="L136" i="90" s="1"/>
  <c r="J136" i="90"/>
  <c r="I32" i="90"/>
  <c r="K32" i="90" s="1"/>
  <c r="L32" i="90" s="1"/>
  <c r="J32" i="90"/>
  <c r="I91" i="90"/>
  <c r="J91" i="90"/>
  <c r="I195" i="90"/>
  <c r="K195" i="90" s="1"/>
  <c r="L195" i="90" s="1"/>
  <c r="J195" i="90"/>
  <c r="I45" i="90"/>
  <c r="K45" i="90" s="1"/>
  <c r="L45" i="90" s="1"/>
  <c r="J45" i="90"/>
  <c r="I159" i="90"/>
  <c r="K159" i="90" s="1"/>
  <c r="L159" i="90" s="1"/>
  <c r="J159" i="90"/>
  <c r="I157" i="90"/>
  <c r="J157" i="90"/>
  <c r="I123" i="90"/>
  <c r="J123" i="90"/>
  <c r="I124" i="90"/>
  <c r="J124" i="90"/>
  <c r="M124" i="90" s="1"/>
  <c r="N124" i="90" s="1"/>
  <c r="I53" i="90"/>
  <c r="K53" i="90" s="1"/>
  <c r="L53" i="90" s="1"/>
  <c r="J53" i="90"/>
  <c r="I109" i="90"/>
  <c r="K109" i="90" s="1"/>
  <c r="L109" i="90" s="1"/>
  <c r="J109" i="90"/>
  <c r="I79" i="90"/>
  <c r="K79" i="90" s="1"/>
  <c r="L79" i="90" s="1"/>
  <c r="J79" i="90"/>
  <c r="I72" i="90"/>
  <c r="K72" i="90" s="1"/>
  <c r="L72" i="90" s="1"/>
  <c r="J72" i="90"/>
  <c r="I185" i="90"/>
  <c r="K185" i="90" s="1"/>
  <c r="L185" i="90" s="1"/>
  <c r="J185" i="90"/>
  <c r="I54" i="90"/>
  <c r="J54" i="90"/>
  <c r="M54" i="90" s="1"/>
  <c r="N54" i="90" s="1"/>
  <c r="I30" i="90"/>
  <c r="K30" i="90" s="1"/>
  <c r="L30" i="90" s="1"/>
  <c r="J30" i="90"/>
  <c r="I21" i="90"/>
  <c r="K21" i="90" s="1"/>
  <c r="L21" i="90" s="1"/>
  <c r="J21" i="90"/>
  <c r="I204" i="90"/>
  <c r="K204" i="90" s="1"/>
  <c r="L204" i="90" s="1"/>
  <c r="J204" i="90"/>
  <c r="M204" i="90" s="1"/>
  <c r="N204" i="90" s="1"/>
  <c r="I101" i="90"/>
  <c r="K101" i="90" s="1"/>
  <c r="L101" i="90" s="1"/>
  <c r="J101" i="90"/>
  <c r="I120" i="90"/>
  <c r="K120" i="90" s="1"/>
  <c r="L120" i="90" s="1"/>
  <c r="J120" i="90"/>
  <c r="I97" i="90"/>
  <c r="K97" i="90" s="1"/>
  <c r="L97" i="90" s="1"/>
  <c r="J97" i="90"/>
  <c r="I160" i="90"/>
  <c r="K160" i="90" s="1"/>
  <c r="L160" i="90" s="1"/>
  <c r="J160" i="90"/>
  <c r="I153" i="90"/>
  <c r="K153" i="90" s="1"/>
  <c r="L153" i="90" s="1"/>
  <c r="J153" i="90"/>
  <c r="I227" i="90"/>
  <c r="K227" i="90" s="1"/>
  <c r="L227" i="90" s="1"/>
  <c r="J227" i="90"/>
  <c r="M227" i="90" s="1"/>
  <c r="N227" i="90" s="1"/>
  <c r="I40" i="90"/>
  <c r="K40" i="90" s="1"/>
  <c r="L40" i="90" s="1"/>
  <c r="J40" i="90"/>
  <c r="I224" i="90"/>
  <c r="K224" i="90" s="1"/>
  <c r="L224" i="90" s="1"/>
  <c r="J224" i="90"/>
  <c r="I165" i="90"/>
  <c r="K165" i="90" s="1"/>
  <c r="L165" i="90" s="1"/>
  <c r="J165" i="90"/>
  <c r="M165" i="90" s="1"/>
  <c r="N165" i="90" s="1"/>
  <c r="I223" i="90"/>
  <c r="K223" i="90" s="1"/>
  <c r="L223" i="90" s="1"/>
  <c r="J223" i="90"/>
  <c r="M223" i="90" s="1"/>
  <c r="N223" i="90" s="1"/>
  <c r="I132" i="90"/>
  <c r="J132" i="90"/>
  <c r="M132" i="90" s="1"/>
  <c r="N132" i="90" s="1"/>
  <c r="I155" i="90"/>
  <c r="K155" i="90" s="1"/>
  <c r="L155" i="90" s="1"/>
  <c r="J155" i="90"/>
  <c r="I122" i="90"/>
  <c r="J122" i="90"/>
  <c r="I154" i="90"/>
  <c r="K154" i="90" s="1"/>
  <c r="L154" i="90" s="1"/>
  <c r="J154" i="90"/>
  <c r="M154" i="90" s="1"/>
  <c r="N154" i="90" s="1"/>
  <c r="I69" i="90"/>
  <c r="K69" i="90" s="1"/>
  <c r="L69" i="90" s="1"/>
  <c r="J69" i="90"/>
  <c r="I55" i="90"/>
  <c r="K55" i="90" s="1"/>
  <c r="L55" i="90" s="1"/>
  <c r="J55" i="90"/>
  <c r="I57" i="90"/>
  <c r="K57" i="90" s="1"/>
  <c r="L57" i="90" s="1"/>
  <c r="J57" i="90"/>
  <c r="I92" i="90"/>
  <c r="K92" i="90" s="1"/>
  <c r="L92" i="90" s="1"/>
  <c r="J92" i="90"/>
  <c r="I152" i="90"/>
  <c r="J152" i="90"/>
  <c r="I215" i="90"/>
  <c r="K215" i="90" s="1"/>
  <c r="L215" i="90" s="1"/>
  <c r="J215" i="90"/>
  <c r="M215" i="90" s="1"/>
  <c r="N215" i="90" s="1"/>
  <c r="I149" i="90"/>
  <c r="J149" i="90"/>
  <c r="M149" i="90" s="1"/>
  <c r="N149" i="90" s="1"/>
  <c r="I161" i="90"/>
  <c r="K161" i="90" s="1"/>
  <c r="L161" i="90" s="1"/>
  <c r="J161" i="90"/>
  <c r="M161" i="90" s="1"/>
  <c r="N161" i="90" s="1"/>
  <c r="I35" i="90"/>
  <c r="J35" i="90"/>
  <c r="M35" i="90" s="1"/>
  <c r="N35" i="90" s="1"/>
  <c r="I207" i="90"/>
  <c r="K207" i="90" s="1"/>
  <c r="L207" i="90" s="1"/>
  <c r="J207" i="90"/>
  <c r="M207" i="90" s="1"/>
  <c r="N207" i="90" s="1"/>
  <c r="I145" i="90"/>
  <c r="K145" i="90" s="1"/>
  <c r="L145" i="90" s="1"/>
  <c r="J145" i="90"/>
  <c r="I103" i="90"/>
  <c r="K103" i="90" s="1"/>
  <c r="L103" i="90" s="1"/>
  <c r="J103" i="90"/>
  <c r="M103" i="90" s="1"/>
  <c r="I84" i="90"/>
  <c r="J84" i="90"/>
  <c r="I213" i="90"/>
  <c r="K213" i="90" s="1"/>
  <c r="L213" i="90" s="1"/>
  <c r="J213" i="90"/>
  <c r="M213" i="90" s="1"/>
  <c r="N213" i="90" s="1"/>
  <c r="I135" i="90"/>
  <c r="K135" i="90" s="1"/>
  <c r="L135" i="90" s="1"/>
  <c r="J135" i="90"/>
  <c r="I37" i="90"/>
  <c r="K37" i="90" s="1"/>
  <c r="L37" i="90" s="1"/>
  <c r="J37" i="90"/>
  <c r="I81" i="90"/>
  <c r="K81" i="90" s="1"/>
  <c r="L81" i="90" s="1"/>
  <c r="J81" i="90"/>
  <c r="I25" i="90"/>
  <c r="K25" i="90" s="1"/>
  <c r="L25" i="90" s="1"/>
  <c r="J25" i="90"/>
  <c r="I140" i="90"/>
  <c r="K140" i="90" s="1"/>
  <c r="L140" i="90" s="1"/>
  <c r="J140" i="90"/>
  <c r="I48" i="90"/>
  <c r="K48" i="90" s="1"/>
  <c r="L48" i="90" s="1"/>
  <c r="J48" i="90"/>
  <c r="I111" i="90"/>
  <c r="J111" i="90"/>
  <c r="I113" i="90"/>
  <c r="K113" i="90" s="1"/>
  <c r="L113" i="90" s="1"/>
  <c r="J113" i="90"/>
  <c r="I181" i="90"/>
  <c r="J181" i="90"/>
  <c r="I90" i="90"/>
  <c r="K90" i="90" s="1"/>
  <c r="L90" i="90" s="1"/>
  <c r="J90" i="90"/>
  <c r="M90" i="90" s="1"/>
  <c r="N90" i="90" s="1"/>
  <c r="I216" i="90"/>
  <c r="K216" i="90" s="1"/>
  <c r="L216" i="90" s="1"/>
  <c r="J216" i="90"/>
  <c r="I142" i="90"/>
  <c r="J142" i="90"/>
  <c r="M142" i="90" s="1"/>
  <c r="N142" i="90" s="1"/>
  <c r="I209" i="90"/>
  <c r="K209" i="90" s="1"/>
  <c r="L209" i="90" s="1"/>
  <c r="J209" i="90"/>
  <c r="M209" i="90" s="1"/>
  <c r="N209" i="90" s="1"/>
  <c r="I73" i="90"/>
  <c r="K73" i="90" s="1"/>
  <c r="L73" i="90" s="1"/>
  <c r="J73" i="90"/>
  <c r="I225" i="90"/>
  <c r="K225" i="90" s="1"/>
  <c r="L225" i="90" s="1"/>
  <c r="J225" i="90"/>
  <c r="I168" i="90"/>
  <c r="K168" i="90" s="1"/>
  <c r="L168" i="90" s="1"/>
  <c r="J168" i="90"/>
  <c r="M168" i="90" s="1"/>
  <c r="N168" i="90" s="1"/>
  <c r="I141" i="90"/>
  <c r="K141" i="90" s="1"/>
  <c r="L141" i="90" s="1"/>
  <c r="J141" i="90"/>
  <c r="I201" i="90"/>
  <c r="K201" i="90" s="1"/>
  <c r="L201" i="90" s="1"/>
  <c r="J201" i="90"/>
  <c r="I143" i="90"/>
  <c r="K143" i="90" s="1"/>
  <c r="L143" i="90" s="1"/>
  <c r="J143" i="90"/>
  <c r="I29" i="90"/>
  <c r="K29" i="90" s="1"/>
  <c r="L29" i="90" s="1"/>
  <c r="J29" i="90"/>
  <c r="M29" i="90" s="1"/>
  <c r="N29" i="90" s="1"/>
  <c r="I203" i="90"/>
  <c r="K203" i="90" s="1"/>
  <c r="L203" i="90" s="1"/>
  <c r="J203" i="90"/>
  <c r="I39" i="90"/>
  <c r="K39" i="90" s="1"/>
  <c r="L39" i="90" s="1"/>
  <c r="J39" i="90"/>
  <c r="I190" i="90"/>
  <c r="K190" i="90" s="1"/>
  <c r="L190" i="90" s="1"/>
  <c r="J190" i="90"/>
  <c r="I58" i="90"/>
  <c r="K58" i="90" s="1"/>
  <c r="L58" i="90" s="1"/>
  <c r="J58" i="90"/>
  <c r="I118" i="90"/>
  <c r="K118" i="90" s="1"/>
  <c r="L118" i="90" s="1"/>
  <c r="J118" i="90"/>
  <c r="I187" i="90"/>
  <c r="K187" i="90" s="1"/>
  <c r="L187" i="90" s="1"/>
  <c r="J187" i="90"/>
  <c r="I188" i="90"/>
  <c r="K188" i="90" s="1"/>
  <c r="L188" i="90" s="1"/>
  <c r="J188" i="90"/>
  <c r="I67" i="90"/>
  <c r="K67" i="90" s="1"/>
  <c r="L67" i="90" s="1"/>
  <c r="J67" i="90"/>
  <c r="M67" i="90" s="1"/>
  <c r="N67" i="90" s="1"/>
  <c r="I26" i="90"/>
  <c r="J26" i="90"/>
  <c r="I137" i="90"/>
  <c r="K137" i="90" s="1"/>
  <c r="L137" i="90" s="1"/>
  <c r="J137" i="90"/>
  <c r="I139" i="90"/>
  <c r="K139" i="90" s="1"/>
  <c r="L139" i="90" s="1"/>
  <c r="J139" i="90"/>
  <c r="I148" i="90"/>
  <c r="K148" i="90" s="1"/>
  <c r="L148" i="90" s="1"/>
  <c r="J148" i="90"/>
  <c r="I133" i="90"/>
  <c r="K133" i="90" s="1"/>
  <c r="L133" i="90" s="1"/>
  <c r="J133" i="90"/>
  <c r="I95" i="90"/>
  <c r="K95" i="90" s="1"/>
  <c r="L95" i="90" s="1"/>
  <c r="J95" i="90"/>
  <c r="I186" i="90"/>
  <c r="K186" i="90" s="1"/>
  <c r="L186" i="90" s="1"/>
  <c r="J186" i="90"/>
  <c r="I74" i="90"/>
  <c r="K74" i="90" s="1"/>
  <c r="L74" i="90" s="1"/>
  <c r="J74" i="90"/>
  <c r="J64" i="90"/>
  <c r="I64" i="90"/>
  <c r="G228" i="90"/>
  <c r="F228" i="90"/>
  <c r="E227" i="90"/>
  <c r="E225" i="90"/>
  <c r="E224" i="90"/>
  <c r="E209" i="90"/>
  <c r="K222" i="90"/>
  <c r="L222" i="90" s="1"/>
  <c r="E222" i="90"/>
  <c r="H226" i="90"/>
  <c r="E226" i="90"/>
  <c r="E221" i="90"/>
  <c r="E218" i="90"/>
  <c r="E215" i="90"/>
  <c r="E180" i="90"/>
  <c r="E223" i="90"/>
  <c r="E213" i="90"/>
  <c r="E210" i="90"/>
  <c r="E216" i="90"/>
  <c r="K219" i="90"/>
  <c r="L219" i="90" s="1"/>
  <c r="H219" i="90"/>
  <c r="E219" i="90"/>
  <c r="K202" i="90"/>
  <c r="L202" i="90" s="1"/>
  <c r="E202" i="90"/>
  <c r="K208" i="90"/>
  <c r="L208" i="90" s="1"/>
  <c r="E208" i="90"/>
  <c r="K217" i="90"/>
  <c r="L217" i="90" s="1"/>
  <c r="H217" i="90"/>
  <c r="E217" i="90"/>
  <c r="K220" i="90"/>
  <c r="L220" i="90" s="1"/>
  <c r="E220" i="90"/>
  <c r="E214" i="90"/>
  <c r="K211" i="90"/>
  <c r="L211" i="90" s="1"/>
  <c r="E211" i="90"/>
  <c r="E194" i="90"/>
  <c r="E170" i="90"/>
  <c r="K193" i="90"/>
  <c r="L193" i="90" s="1"/>
  <c r="H193" i="90"/>
  <c r="E193" i="90"/>
  <c r="E212" i="90"/>
  <c r="E203" i="90"/>
  <c r="E205" i="90"/>
  <c r="E172" i="90"/>
  <c r="K192" i="90"/>
  <c r="L192" i="90" s="1"/>
  <c r="E192" i="90"/>
  <c r="E200" i="90"/>
  <c r="E207" i="90"/>
  <c r="K197" i="90"/>
  <c r="L197" i="90" s="1"/>
  <c r="H197" i="90"/>
  <c r="E197" i="90"/>
  <c r="E160" i="90"/>
  <c r="K199" i="90"/>
  <c r="L199" i="90" s="1"/>
  <c r="H199" i="90"/>
  <c r="E199" i="90"/>
  <c r="E186" i="90"/>
  <c r="M206" i="90"/>
  <c r="N206" i="90" s="1"/>
  <c r="H206" i="90"/>
  <c r="E206" i="90"/>
  <c r="E196" i="90"/>
  <c r="K189" i="90"/>
  <c r="L189" i="90" s="1"/>
  <c r="E189" i="90"/>
  <c r="E187" i="90"/>
  <c r="E178" i="90"/>
  <c r="E185" i="90"/>
  <c r="K182" i="90"/>
  <c r="L182" i="90" s="1"/>
  <c r="H182" i="90"/>
  <c r="E182" i="90"/>
  <c r="M191" i="90"/>
  <c r="N191" i="90" s="1"/>
  <c r="H191" i="90"/>
  <c r="E191" i="90"/>
  <c r="E204" i="90"/>
  <c r="E198" i="90"/>
  <c r="E156" i="90"/>
  <c r="E188" i="90"/>
  <c r="E129" i="90"/>
  <c r="E195" i="90"/>
  <c r="E181" i="90"/>
  <c r="E174" i="90"/>
  <c r="E159" i="90"/>
  <c r="E169" i="90"/>
  <c r="E140" i="90"/>
  <c r="K163" i="90"/>
  <c r="L163" i="90" s="1"/>
  <c r="E163" i="90"/>
  <c r="E148" i="90"/>
  <c r="E201" i="90"/>
  <c r="E177" i="90"/>
  <c r="E139" i="90"/>
  <c r="K162" i="90"/>
  <c r="L162" i="90" s="1"/>
  <c r="E162" i="90"/>
  <c r="E161" i="90"/>
  <c r="M175" i="90"/>
  <c r="N175" i="90" s="1"/>
  <c r="E175" i="90"/>
  <c r="E168" i="90"/>
  <c r="E183" i="90"/>
  <c r="K151" i="90"/>
  <c r="L151" i="90" s="1"/>
  <c r="E151" i="90"/>
  <c r="M171" i="90"/>
  <c r="N171" i="90" s="1"/>
  <c r="K171" i="90"/>
  <c r="L171" i="90" s="1"/>
  <c r="E171" i="90"/>
  <c r="E147" i="90"/>
  <c r="E133" i="90"/>
  <c r="E190" i="90"/>
  <c r="E165" i="90"/>
  <c r="E157" i="90"/>
  <c r="E184" i="90"/>
  <c r="E145" i="90"/>
  <c r="K179" i="90"/>
  <c r="L179" i="90" s="1"/>
  <c r="E179" i="90"/>
  <c r="K176" i="90"/>
  <c r="L176" i="90" s="1"/>
  <c r="H176" i="90"/>
  <c r="E176" i="90"/>
  <c r="E164" i="90"/>
  <c r="E146" i="90"/>
  <c r="E153" i="90"/>
  <c r="K173" i="90"/>
  <c r="L173" i="90" s="1"/>
  <c r="E173" i="90"/>
  <c r="E134" i="90"/>
  <c r="K144" i="90"/>
  <c r="L144" i="90" s="1"/>
  <c r="E144" i="90"/>
  <c r="E136" i="90"/>
  <c r="E155" i="90"/>
  <c r="E143" i="90"/>
  <c r="E141" i="90"/>
  <c r="E115" i="90"/>
  <c r="E132" i="90"/>
  <c r="E150" i="90"/>
  <c r="E167" i="90"/>
  <c r="E152" i="90"/>
  <c r="K126" i="90"/>
  <c r="L126" i="90" s="1"/>
  <c r="E126" i="90"/>
  <c r="E135" i="90"/>
  <c r="M166" i="90"/>
  <c r="N166" i="90" s="1"/>
  <c r="E166" i="90"/>
  <c r="E142" i="90"/>
  <c r="E158" i="90"/>
  <c r="E111" i="90"/>
  <c r="E95" i="90"/>
  <c r="M127" i="90"/>
  <c r="N127" i="90" s="1"/>
  <c r="K127" i="90"/>
  <c r="L127" i="90" s="1"/>
  <c r="H127" i="90"/>
  <c r="E127" i="90"/>
  <c r="E124" i="90"/>
  <c r="M128" i="90"/>
  <c r="N128" i="90" s="1"/>
  <c r="K128" i="90"/>
  <c r="L128" i="90" s="1"/>
  <c r="H128" i="90"/>
  <c r="E128" i="90"/>
  <c r="E107" i="90"/>
  <c r="E154" i="90"/>
  <c r="K131" i="90"/>
  <c r="L131" i="90" s="1"/>
  <c r="E131" i="90"/>
  <c r="M94" i="90"/>
  <c r="N94" i="90" s="1"/>
  <c r="E94" i="90"/>
  <c r="E98" i="90"/>
  <c r="E122" i="90"/>
  <c r="E137" i="90"/>
  <c r="K121" i="90"/>
  <c r="L121" i="90" s="1"/>
  <c r="H121" i="90"/>
  <c r="E121" i="90"/>
  <c r="H117" i="90"/>
  <c r="E117" i="90"/>
  <c r="E125" i="90"/>
  <c r="E149" i="90"/>
  <c r="E87" i="90"/>
  <c r="K99" i="90"/>
  <c r="L99" i="90" s="1"/>
  <c r="H99" i="90"/>
  <c r="E99" i="90"/>
  <c r="E120" i="90"/>
  <c r="E130" i="90"/>
  <c r="K123" i="90"/>
  <c r="L123" i="90" s="1"/>
  <c r="E123" i="90"/>
  <c r="E101" i="90"/>
  <c r="E118" i="90"/>
  <c r="K96" i="90"/>
  <c r="L96" i="90" s="1"/>
  <c r="H96" i="90"/>
  <c r="E96" i="90"/>
  <c r="E109" i="90"/>
  <c r="M88" i="90"/>
  <c r="N88" i="90" s="1"/>
  <c r="E88" i="90"/>
  <c r="E113" i="90"/>
  <c r="M77" i="90"/>
  <c r="K77" i="90"/>
  <c r="L77" i="90" s="1"/>
  <c r="H77" i="90"/>
  <c r="E77" i="90"/>
  <c r="E105" i="90"/>
  <c r="E91" i="90"/>
  <c r="E92" i="90"/>
  <c r="E138" i="90"/>
  <c r="K108" i="90"/>
  <c r="L108" i="90" s="1"/>
  <c r="E108" i="90"/>
  <c r="E81" i="90"/>
  <c r="E116" i="90"/>
  <c r="M112" i="90"/>
  <c r="N112" i="90" s="1"/>
  <c r="K112" i="90"/>
  <c r="L112" i="90" s="1"/>
  <c r="H112" i="90"/>
  <c r="E112" i="90"/>
  <c r="E97" i="90"/>
  <c r="K106" i="90"/>
  <c r="L106" i="90" s="1"/>
  <c r="E106" i="90"/>
  <c r="E100" i="90"/>
  <c r="E90" i="90"/>
  <c r="E69" i="90"/>
  <c r="K78" i="90"/>
  <c r="L78" i="90" s="1"/>
  <c r="E78" i="90"/>
  <c r="E86" i="90"/>
  <c r="K114" i="90"/>
  <c r="L114" i="90" s="1"/>
  <c r="E114" i="90"/>
  <c r="K93" i="90"/>
  <c r="L93" i="90" s="1"/>
  <c r="E93" i="90"/>
  <c r="E60" i="90"/>
  <c r="M83" i="90"/>
  <c r="N83" i="90" s="1"/>
  <c r="E83" i="90"/>
  <c r="K82" i="90"/>
  <c r="L82" i="90" s="1"/>
  <c r="H82" i="90"/>
  <c r="E82" i="90"/>
  <c r="E89" i="90"/>
  <c r="K70" i="90"/>
  <c r="L70" i="90" s="1"/>
  <c r="H70" i="90"/>
  <c r="E70" i="90"/>
  <c r="E84" i="90"/>
  <c r="E104" i="90"/>
  <c r="E79" i="90"/>
  <c r="K102" i="90"/>
  <c r="L102" i="90" s="1"/>
  <c r="H102" i="90"/>
  <c r="E102" i="90"/>
  <c r="E103" i="90"/>
  <c r="E74" i="90"/>
  <c r="K52" i="90"/>
  <c r="L52" i="90" s="1"/>
  <c r="H52" i="90"/>
  <c r="E52" i="90"/>
  <c r="M62" i="90"/>
  <c r="N62" i="90" s="1"/>
  <c r="E62" i="90"/>
  <c r="E65" i="90"/>
  <c r="E71" i="90"/>
  <c r="E64" i="90"/>
  <c r="E73" i="90"/>
  <c r="M38" i="90"/>
  <c r="N38" i="90" s="1"/>
  <c r="K38" i="90"/>
  <c r="L38" i="90" s="1"/>
  <c r="H38" i="90"/>
  <c r="E38" i="90"/>
  <c r="E56" i="90"/>
  <c r="K63" i="90"/>
  <c r="L63" i="90" s="1"/>
  <c r="E63" i="90"/>
  <c r="E72" i="90"/>
  <c r="M68" i="90"/>
  <c r="K68" i="90"/>
  <c r="L68" i="90" s="1"/>
  <c r="H68" i="90"/>
  <c r="E68" i="90"/>
  <c r="E85" i="90"/>
  <c r="E75" i="90"/>
  <c r="K61" i="90"/>
  <c r="L61" i="90" s="1"/>
  <c r="H61" i="90"/>
  <c r="E61" i="90"/>
  <c r="E57" i="90"/>
  <c r="M44" i="90"/>
  <c r="N44" i="90" s="1"/>
  <c r="E44" i="90"/>
  <c r="K76" i="90"/>
  <c r="L76" i="90" s="1"/>
  <c r="E76" i="90"/>
  <c r="K47" i="90"/>
  <c r="L47" i="90" s="1"/>
  <c r="H47" i="90"/>
  <c r="E47" i="90"/>
  <c r="E67" i="90"/>
  <c r="E50" i="90"/>
  <c r="E55" i="90"/>
  <c r="E110" i="90"/>
  <c r="E49" i="90"/>
  <c r="E53" i="90"/>
  <c r="K42" i="90"/>
  <c r="L42" i="90" s="1"/>
  <c r="E42" i="90"/>
  <c r="E59" i="90"/>
  <c r="E58" i="90"/>
  <c r="E119" i="90"/>
  <c r="E45" i="90"/>
  <c r="E54" i="90"/>
  <c r="K80" i="90"/>
  <c r="L80" i="90" s="1"/>
  <c r="E80" i="90"/>
  <c r="E39" i="90"/>
  <c r="E32" i="90"/>
  <c r="E46" i="90"/>
  <c r="K35" i="90"/>
  <c r="L35" i="90" s="1"/>
  <c r="E35" i="90"/>
  <c r="K51" i="90"/>
  <c r="L51" i="90" s="1"/>
  <c r="H51" i="90"/>
  <c r="E51" i="90"/>
  <c r="E48" i="90"/>
  <c r="K41" i="90"/>
  <c r="L41" i="90" s="1"/>
  <c r="H41" i="90"/>
  <c r="E41" i="90"/>
  <c r="M43" i="90"/>
  <c r="N43" i="90" s="1"/>
  <c r="K43" i="90"/>
  <c r="L43" i="90" s="1"/>
  <c r="E43" i="90"/>
  <c r="E40" i="90"/>
  <c r="E37" i="90"/>
  <c r="K34" i="90"/>
  <c r="L34" i="90" s="1"/>
  <c r="H34" i="90"/>
  <c r="E34" i="90"/>
  <c r="E33" i="90"/>
  <c r="M31" i="90"/>
  <c r="N31" i="90" s="1"/>
  <c r="K31" i="90"/>
  <c r="L31" i="90" s="1"/>
  <c r="H31" i="90"/>
  <c r="E31" i="90"/>
  <c r="H66" i="90"/>
  <c r="E66" i="90"/>
  <c r="E30" i="90"/>
  <c r="E26" i="90"/>
  <c r="E24" i="90"/>
  <c r="K36" i="90"/>
  <c r="L36" i="90" s="1"/>
  <c r="H36" i="90"/>
  <c r="E36" i="90"/>
  <c r="E28" i="90"/>
  <c r="E25" i="90"/>
  <c r="E27" i="90"/>
  <c r="E29" i="90"/>
  <c r="E20" i="90"/>
  <c r="E21" i="90"/>
  <c r="E22" i="90"/>
  <c r="H23" i="90"/>
  <c r="E23" i="90"/>
  <c r="E19" i="90"/>
  <c r="E18" i="90"/>
  <c r="K16" i="90"/>
  <c r="L16" i="90" s="1"/>
  <c r="H16" i="90"/>
  <c r="E16" i="90"/>
  <c r="E17" i="90"/>
  <c r="C12" i="90"/>
  <c r="H24" i="90" l="1"/>
  <c r="H156" i="90"/>
  <c r="H177" i="90"/>
  <c r="H173" i="90"/>
  <c r="O16" i="91"/>
  <c r="O205" i="91"/>
  <c r="P205" i="91" s="1"/>
  <c r="M73" i="91"/>
  <c r="O17" i="91"/>
  <c r="P17" i="91" s="1"/>
  <c r="K32" i="91"/>
  <c r="L32" i="91" s="1"/>
  <c r="K52" i="91"/>
  <c r="L52" i="91" s="1"/>
  <c r="M68" i="91"/>
  <c r="N68" i="91" s="1"/>
  <c r="K28" i="91"/>
  <c r="L28" i="91" s="1"/>
  <c r="K41" i="91"/>
  <c r="L41" i="91" s="1"/>
  <c r="H80" i="91"/>
  <c r="O80" i="91" s="1"/>
  <c r="P80" i="91" s="1"/>
  <c r="H85" i="91"/>
  <c r="O85" i="91" s="1"/>
  <c r="P85" i="91" s="1"/>
  <c r="K87" i="91"/>
  <c r="L87" i="91" s="1"/>
  <c r="K119" i="91"/>
  <c r="L119" i="91" s="1"/>
  <c r="H119" i="91"/>
  <c r="O119" i="91" s="1"/>
  <c r="P119" i="91" s="1"/>
  <c r="H129" i="91"/>
  <c r="O129" i="91" s="1"/>
  <c r="P129" i="91" s="1"/>
  <c r="K156" i="91"/>
  <c r="L156" i="91" s="1"/>
  <c r="H156" i="91"/>
  <c r="O156" i="91" s="1"/>
  <c r="P156" i="91" s="1"/>
  <c r="H53" i="91"/>
  <c r="O53" i="91" s="1"/>
  <c r="P53" i="91" s="1"/>
  <c r="K53" i="91"/>
  <c r="L53" i="91" s="1"/>
  <c r="H27" i="91"/>
  <c r="O27" i="91" s="1"/>
  <c r="P27" i="91" s="1"/>
  <c r="H40" i="91"/>
  <c r="O40" i="91" s="1"/>
  <c r="P40" i="91" s="1"/>
  <c r="M46" i="91"/>
  <c r="N46" i="91" s="1"/>
  <c r="H76" i="91"/>
  <c r="O76" i="91" s="1"/>
  <c r="P76" i="91" s="1"/>
  <c r="K76" i="91"/>
  <c r="L76" i="91" s="1"/>
  <c r="H88" i="91"/>
  <c r="O88" i="91" s="1"/>
  <c r="P88" i="91" s="1"/>
  <c r="K92" i="91"/>
  <c r="L92" i="91" s="1"/>
  <c r="H107" i="91"/>
  <c r="O107" i="91" s="1"/>
  <c r="P107" i="91" s="1"/>
  <c r="H112" i="91"/>
  <c r="O112" i="91" s="1"/>
  <c r="P112" i="91" s="1"/>
  <c r="K132" i="91"/>
  <c r="L132" i="91" s="1"/>
  <c r="H144" i="91"/>
  <c r="O144" i="91" s="1"/>
  <c r="P144" i="91" s="1"/>
  <c r="H161" i="91"/>
  <c r="O161" i="91" s="1"/>
  <c r="P161" i="91" s="1"/>
  <c r="H165" i="91"/>
  <c r="O165" i="91" s="1"/>
  <c r="P165" i="91" s="1"/>
  <c r="O185" i="91"/>
  <c r="P185" i="91" s="1"/>
  <c r="O192" i="91"/>
  <c r="P192" i="91" s="1"/>
  <c r="O200" i="91"/>
  <c r="P200" i="91" s="1"/>
  <c r="O209" i="91"/>
  <c r="P209" i="91" s="1"/>
  <c r="H29" i="91"/>
  <c r="O29" i="91" s="1"/>
  <c r="P29" i="91" s="1"/>
  <c r="K29" i="91"/>
  <c r="L29" i="91" s="1"/>
  <c r="K117" i="91"/>
  <c r="L117" i="91" s="1"/>
  <c r="H117" i="91"/>
  <c r="O117" i="91" s="1"/>
  <c r="P117" i="91" s="1"/>
  <c r="K147" i="91"/>
  <c r="L147" i="91" s="1"/>
  <c r="H147" i="91"/>
  <c r="O147" i="91" s="1"/>
  <c r="P147" i="91" s="1"/>
  <c r="H42" i="91"/>
  <c r="O42" i="91" s="1"/>
  <c r="P42" i="91" s="1"/>
  <c r="K42" i="91"/>
  <c r="L42" i="91" s="1"/>
  <c r="K69" i="91"/>
  <c r="L69" i="91" s="1"/>
  <c r="K102" i="91"/>
  <c r="L102" i="91" s="1"/>
  <c r="H100" i="91"/>
  <c r="O100" i="91" s="1"/>
  <c r="P100" i="91" s="1"/>
  <c r="H172" i="91"/>
  <c r="O172" i="91" s="1"/>
  <c r="P172" i="91" s="1"/>
  <c r="M172" i="91"/>
  <c r="N172" i="91" s="1"/>
  <c r="O226" i="91"/>
  <c r="P226" i="91" s="1"/>
  <c r="H47" i="91"/>
  <c r="O47" i="91" s="1"/>
  <c r="P47" i="91" s="1"/>
  <c r="H72" i="91"/>
  <c r="O72" i="91" s="1"/>
  <c r="P72" i="91" s="1"/>
  <c r="H74" i="91"/>
  <c r="O74" i="91" s="1"/>
  <c r="P74" i="91" s="1"/>
  <c r="K74" i="91"/>
  <c r="L74" i="91" s="1"/>
  <c r="H125" i="91"/>
  <c r="O125" i="91" s="1"/>
  <c r="P125" i="91" s="1"/>
  <c r="K125" i="91"/>
  <c r="L125" i="91" s="1"/>
  <c r="H133" i="91"/>
  <c r="O133" i="91" s="1"/>
  <c r="P133" i="91" s="1"/>
  <c r="I228" i="91"/>
  <c r="I229" i="91" s="1"/>
  <c r="H23" i="91"/>
  <c r="O23" i="91" s="1"/>
  <c r="P23" i="91" s="1"/>
  <c r="H36" i="91"/>
  <c r="O36" i="91" s="1"/>
  <c r="P36" i="91" s="1"/>
  <c r="H79" i="91"/>
  <c r="O79" i="91" s="1"/>
  <c r="P79" i="91" s="1"/>
  <c r="H105" i="91"/>
  <c r="O105" i="91" s="1"/>
  <c r="P105" i="91" s="1"/>
  <c r="H110" i="91"/>
  <c r="O110" i="91" s="1"/>
  <c r="P110" i="91" s="1"/>
  <c r="H123" i="91"/>
  <c r="O123" i="91" s="1"/>
  <c r="P123" i="91" s="1"/>
  <c r="H142" i="91"/>
  <c r="O142" i="91" s="1"/>
  <c r="P142" i="91" s="1"/>
  <c r="H222" i="91"/>
  <c r="O222" i="91" s="1"/>
  <c r="P222" i="91" s="1"/>
  <c r="K139" i="91"/>
  <c r="L139" i="91" s="1"/>
  <c r="H139" i="91"/>
  <c r="O139" i="91" s="1"/>
  <c r="P139" i="91" s="1"/>
  <c r="K145" i="91"/>
  <c r="L145" i="91" s="1"/>
  <c r="H145" i="91"/>
  <c r="O145" i="91" s="1"/>
  <c r="P145" i="91" s="1"/>
  <c r="H183" i="91"/>
  <c r="O183" i="91" s="1"/>
  <c r="P183" i="91" s="1"/>
  <c r="M183" i="91"/>
  <c r="N183" i="91" s="1"/>
  <c r="O196" i="91"/>
  <c r="P196" i="91" s="1"/>
  <c r="H44" i="91"/>
  <c r="O44" i="91" s="1"/>
  <c r="P44" i="91" s="1"/>
  <c r="K44" i="91"/>
  <c r="L44" i="91" s="1"/>
  <c r="H127" i="91"/>
  <c r="O127" i="91" s="1"/>
  <c r="P127" i="91" s="1"/>
  <c r="K127" i="91"/>
  <c r="L127" i="91" s="1"/>
  <c r="O141" i="91"/>
  <c r="P141" i="91" s="1"/>
  <c r="J228" i="91"/>
  <c r="J229" i="91" s="1"/>
  <c r="M228" i="91"/>
  <c r="K16" i="91"/>
  <c r="O21" i="91"/>
  <c r="P21" i="91" s="1"/>
  <c r="O34" i="91"/>
  <c r="P34" i="91" s="1"/>
  <c r="H89" i="91"/>
  <c r="O89" i="91" s="1"/>
  <c r="P89" i="91" s="1"/>
  <c r="O113" i="91"/>
  <c r="P113" i="91" s="1"/>
  <c r="K128" i="91"/>
  <c r="L128" i="91" s="1"/>
  <c r="H128" i="91"/>
  <c r="O128" i="91" s="1"/>
  <c r="P128" i="91" s="1"/>
  <c r="K45" i="91"/>
  <c r="L45" i="91" s="1"/>
  <c r="H50" i="91"/>
  <c r="O50" i="91" s="1"/>
  <c r="P50" i="91" s="1"/>
  <c r="H77" i="91"/>
  <c r="O77" i="91" s="1"/>
  <c r="P77" i="91" s="1"/>
  <c r="H91" i="91"/>
  <c r="O91" i="91" s="1"/>
  <c r="P91" i="91" s="1"/>
  <c r="K91" i="91"/>
  <c r="L91" i="91" s="1"/>
  <c r="K98" i="91"/>
  <c r="L98" i="91" s="1"/>
  <c r="K149" i="91"/>
  <c r="L149" i="91" s="1"/>
  <c r="H149" i="91"/>
  <c r="O149" i="91" s="1"/>
  <c r="P149" i="91" s="1"/>
  <c r="H190" i="91"/>
  <c r="O190" i="91" s="1"/>
  <c r="P190" i="91" s="1"/>
  <c r="H96" i="91"/>
  <c r="O96" i="91" s="1"/>
  <c r="P96" i="91" s="1"/>
  <c r="H108" i="91"/>
  <c r="O108" i="91" s="1"/>
  <c r="P108" i="91" s="1"/>
  <c r="H163" i="91"/>
  <c r="O163" i="91" s="1"/>
  <c r="P163" i="91" s="1"/>
  <c r="H114" i="91"/>
  <c r="O114" i="91" s="1"/>
  <c r="P114" i="91" s="1"/>
  <c r="K114" i="91"/>
  <c r="L114" i="91" s="1"/>
  <c r="O126" i="91"/>
  <c r="P126" i="91" s="1"/>
  <c r="O143" i="91"/>
  <c r="P143" i="91" s="1"/>
  <c r="H146" i="91"/>
  <c r="O146" i="91" s="1"/>
  <c r="P146" i="91" s="1"/>
  <c r="O69" i="91"/>
  <c r="P69" i="91" s="1"/>
  <c r="O135" i="91"/>
  <c r="P135" i="91" s="1"/>
  <c r="K75" i="91"/>
  <c r="L75" i="91" s="1"/>
  <c r="K134" i="91"/>
  <c r="L134" i="91" s="1"/>
  <c r="K137" i="91"/>
  <c r="L137" i="91" s="1"/>
  <c r="H137" i="91"/>
  <c r="O137" i="91" s="1"/>
  <c r="P137" i="91" s="1"/>
  <c r="O194" i="91"/>
  <c r="P194" i="91" s="1"/>
  <c r="O224" i="91"/>
  <c r="P224" i="91" s="1"/>
  <c r="K136" i="91"/>
  <c r="L136" i="91" s="1"/>
  <c r="K153" i="91"/>
  <c r="L153" i="91" s="1"/>
  <c r="K168" i="91"/>
  <c r="L168" i="91" s="1"/>
  <c r="K175" i="91"/>
  <c r="L175" i="91" s="1"/>
  <c r="K177" i="91"/>
  <c r="L177" i="91" s="1"/>
  <c r="K186" i="91"/>
  <c r="L186" i="91" s="1"/>
  <c r="H158" i="91"/>
  <c r="O158" i="91" s="1"/>
  <c r="P158" i="91" s="1"/>
  <c r="H160" i="91"/>
  <c r="O160" i="91" s="1"/>
  <c r="P160" i="91" s="1"/>
  <c r="H171" i="91"/>
  <c r="O171" i="91" s="1"/>
  <c r="P171" i="91" s="1"/>
  <c r="H178" i="91"/>
  <c r="O178" i="91" s="1"/>
  <c r="P178" i="91" s="1"/>
  <c r="H180" i="91"/>
  <c r="O180" i="91" s="1"/>
  <c r="P180" i="91" s="1"/>
  <c r="H182" i="91"/>
  <c r="O182" i="91" s="1"/>
  <c r="P182" i="91" s="1"/>
  <c r="H187" i="91"/>
  <c r="O187" i="91" s="1"/>
  <c r="P187" i="91" s="1"/>
  <c r="H189" i="91"/>
  <c r="O189" i="91" s="1"/>
  <c r="P189" i="91" s="1"/>
  <c r="H191" i="91"/>
  <c r="O191" i="91" s="1"/>
  <c r="P191" i="91" s="1"/>
  <c r="H206" i="91"/>
  <c r="O206" i="91" s="1"/>
  <c r="P206" i="91" s="1"/>
  <c r="H221" i="91"/>
  <c r="O221" i="91" s="1"/>
  <c r="P221" i="91" s="1"/>
  <c r="H223" i="91"/>
  <c r="O223" i="91" s="1"/>
  <c r="P223" i="91" s="1"/>
  <c r="H225" i="91"/>
  <c r="O225" i="91" s="1"/>
  <c r="P225" i="91" s="1"/>
  <c r="H227" i="91"/>
  <c r="O227" i="91" s="1"/>
  <c r="P227" i="91" s="1"/>
  <c r="H151" i="91"/>
  <c r="O151" i="91" s="1"/>
  <c r="P151" i="91" s="1"/>
  <c r="H164" i="91"/>
  <c r="O164" i="91" s="1"/>
  <c r="P164" i="91" s="1"/>
  <c r="H166" i="91"/>
  <c r="O166" i="91" s="1"/>
  <c r="P166" i="91" s="1"/>
  <c r="H138" i="90"/>
  <c r="H80" i="90"/>
  <c r="O80" i="90" s="1"/>
  <c r="P80" i="90" s="1"/>
  <c r="H114" i="90"/>
  <c r="O114" i="90" s="1"/>
  <c r="P114" i="90" s="1"/>
  <c r="H76" i="90"/>
  <c r="O76" i="90" s="1"/>
  <c r="P76" i="90" s="1"/>
  <c r="H202" i="90"/>
  <c r="H222" i="90"/>
  <c r="H44" i="90"/>
  <c r="O44" i="90" s="1"/>
  <c r="P44" i="90" s="1"/>
  <c r="H180" i="90"/>
  <c r="K44" i="90"/>
  <c r="L44" i="90" s="1"/>
  <c r="H224" i="90"/>
  <c r="H137" i="90"/>
  <c r="H79" i="90"/>
  <c r="H211" i="90"/>
  <c r="O211" i="90" s="1"/>
  <c r="P211" i="90" s="1"/>
  <c r="H163" i="90"/>
  <c r="O163" i="90" s="1"/>
  <c r="P163" i="90" s="1"/>
  <c r="H162" i="90"/>
  <c r="O162" i="90" s="1"/>
  <c r="P162" i="90" s="1"/>
  <c r="H21" i="90"/>
  <c r="O21" i="90" s="1"/>
  <c r="P21" i="90" s="1"/>
  <c r="H157" i="90"/>
  <c r="H169" i="90"/>
  <c r="H149" i="90"/>
  <c r="O149" i="90" s="1"/>
  <c r="P149" i="90" s="1"/>
  <c r="H54" i="90"/>
  <c r="O54" i="90" s="1"/>
  <c r="P54" i="90" s="1"/>
  <c r="H129" i="90"/>
  <c r="O129" i="90" s="1"/>
  <c r="P129" i="90" s="1"/>
  <c r="H104" i="90"/>
  <c r="O104" i="90" s="1"/>
  <c r="P104" i="90" s="1"/>
  <c r="H205" i="90"/>
  <c r="O205" i="90" s="1"/>
  <c r="P205" i="90" s="1"/>
  <c r="H50" i="90"/>
  <c r="H85" i="90"/>
  <c r="O85" i="90" s="1"/>
  <c r="P85" i="90" s="1"/>
  <c r="H43" i="90"/>
  <c r="O43" i="90" s="1"/>
  <c r="P43" i="90" s="1"/>
  <c r="H181" i="90"/>
  <c r="H146" i="90"/>
  <c r="H175" i="90"/>
  <c r="O175" i="90" s="1"/>
  <c r="P175" i="90" s="1"/>
  <c r="H122" i="90"/>
  <c r="O122" i="90" s="1"/>
  <c r="P122" i="90" s="1"/>
  <c r="H17" i="90"/>
  <c r="O17" i="90" s="1"/>
  <c r="P17" i="90" s="1"/>
  <c r="H63" i="90"/>
  <c r="O63" i="90" s="1"/>
  <c r="P63" i="90" s="1"/>
  <c r="H131" i="90"/>
  <c r="O131" i="90" s="1"/>
  <c r="P131" i="90" s="1"/>
  <c r="K146" i="90"/>
  <c r="L146" i="90" s="1"/>
  <c r="H59" i="90"/>
  <c r="O59" i="90" s="1"/>
  <c r="P59" i="90" s="1"/>
  <c r="H94" i="90"/>
  <c r="O94" i="90" s="1"/>
  <c r="P94" i="90" s="1"/>
  <c r="K175" i="90"/>
  <c r="L175" i="90" s="1"/>
  <c r="H171" i="90"/>
  <c r="O171" i="90" s="1"/>
  <c r="P171" i="90" s="1"/>
  <c r="H28" i="90"/>
  <c r="O28" i="90" s="1"/>
  <c r="P28" i="90" s="1"/>
  <c r="K50" i="90"/>
  <c r="L50" i="90" s="1"/>
  <c r="H130" i="90"/>
  <c r="O130" i="90" s="1"/>
  <c r="P130" i="90" s="1"/>
  <c r="H33" i="90"/>
  <c r="H69" i="90"/>
  <c r="O69" i="90" s="1"/>
  <c r="P69" i="90" s="1"/>
  <c r="H208" i="90"/>
  <c r="O208" i="90" s="1"/>
  <c r="P208" i="90" s="1"/>
  <c r="H83" i="90"/>
  <c r="O83" i="90" s="1"/>
  <c r="P83" i="90" s="1"/>
  <c r="H32" i="90"/>
  <c r="O32" i="90" s="1"/>
  <c r="P32" i="90" s="1"/>
  <c r="H48" i="90"/>
  <c r="O48" i="90" s="1"/>
  <c r="P48" i="90" s="1"/>
  <c r="H183" i="90"/>
  <c r="O183" i="90" s="1"/>
  <c r="P183" i="90" s="1"/>
  <c r="H18" i="90"/>
  <c r="O18" i="90" s="1"/>
  <c r="P18" i="90" s="1"/>
  <c r="H166" i="90"/>
  <c r="H92" i="90"/>
  <c r="O92" i="90" s="1"/>
  <c r="P92" i="90" s="1"/>
  <c r="H187" i="90"/>
  <c r="O187" i="90" s="1"/>
  <c r="P187" i="90" s="1"/>
  <c r="H167" i="90"/>
  <c r="O167" i="90" s="1"/>
  <c r="P167" i="90" s="1"/>
  <c r="K17" i="90"/>
  <c r="L17" i="90" s="1"/>
  <c r="H19" i="90"/>
  <c r="O19" i="90" s="1"/>
  <c r="P19" i="90" s="1"/>
  <c r="H158" i="90"/>
  <c r="O158" i="90" s="1"/>
  <c r="P158" i="90" s="1"/>
  <c r="H150" i="90"/>
  <c r="O150" i="90" s="1"/>
  <c r="P150" i="90" s="1"/>
  <c r="H214" i="90"/>
  <c r="O214" i="90" s="1"/>
  <c r="P214" i="90" s="1"/>
  <c r="H45" i="90"/>
  <c r="O45" i="90" s="1"/>
  <c r="P45" i="90" s="1"/>
  <c r="H147" i="90"/>
  <c r="O147" i="90" s="1"/>
  <c r="P147" i="90" s="1"/>
  <c r="H161" i="90"/>
  <c r="O161" i="90" s="1"/>
  <c r="P161" i="90" s="1"/>
  <c r="H212" i="90"/>
  <c r="O212" i="90" s="1"/>
  <c r="P212" i="90" s="1"/>
  <c r="H148" i="90"/>
  <c r="O148" i="90" s="1"/>
  <c r="P148" i="90" s="1"/>
  <c r="H113" i="90"/>
  <c r="O113" i="90" s="1"/>
  <c r="P113" i="90" s="1"/>
  <c r="H155" i="90"/>
  <c r="O155" i="90" s="1"/>
  <c r="P155" i="90" s="1"/>
  <c r="H160" i="90"/>
  <c r="O160" i="90" s="1"/>
  <c r="P160" i="90" s="1"/>
  <c r="H185" i="90"/>
  <c r="O185" i="90" s="1"/>
  <c r="P185" i="90" s="1"/>
  <c r="H159" i="90"/>
  <c r="O159" i="90" s="1"/>
  <c r="P159" i="90" s="1"/>
  <c r="H22" i="90"/>
  <c r="O22" i="90" s="1"/>
  <c r="P22" i="90" s="1"/>
  <c r="H65" i="90"/>
  <c r="O65" i="90" s="1"/>
  <c r="P65" i="90" s="1"/>
  <c r="H116" i="90"/>
  <c r="O116" i="90" s="1"/>
  <c r="P116" i="90" s="1"/>
  <c r="H49" i="90"/>
  <c r="O49" i="90" s="1"/>
  <c r="P49" i="90" s="1"/>
  <c r="H132" i="90"/>
  <c r="O132" i="90" s="1"/>
  <c r="P132" i="90" s="1"/>
  <c r="H152" i="90"/>
  <c r="O152" i="90" s="1"/>
  <c r="P152" i="90" s="1"/>
  <c r="H75" i="90"/>
  <c r="O75" i="90" s="1"/>
  <c r="P75" i="90" s="1"/>
  <c r="H87" i="90"/>
  <c r="O87" i="90" s="1"/>
  <c r="P87" i="90" s="1"/>
  <c r="H71" i="90"/>
  <c r="O71" i="90" s="1"/>
  <c r="P71" i="90" s="1"/>
  <c r="H60" i="90"/>
  <c r="O60" i="90" s="1"/>
  <c r="P60" i="90" s="1"/>
  <c r="H26" i="90"/>
  <c r="O26" i="90" s="1"/>
  <c r="P26" i="90" s="1"/>
  <c r="H91" i="90"/>
  <c r="O91" i="90" s="1"/>
  <c r="P91" i="90" s="1"/>
  <c r="H142" i="90"/>
  <c r="O142" i="90" s="1"/>
  <c r="P142" i="90" s="1"/>
  <c r="H53" i="90"/>
  <c r="O53" i="90" s="1"/>
  <c r="P53" i="90" s="1"/>
  <c r="H62" i="90"/>
  <c r="O62" i="90" s="1"/>
  <c r="P62" i="90" s="1"/>
  <c r="H194" i="90"/>
  <c r="O194" i="90" s="1"/>
  <c r="P194" i="90" s="1"/>
  <c r="H174" i="90"/>
  <c r="O174" i="90" s="1"/>
  <c r="P174" i="90" s="1"/>
  <c r="H97" i="90"/>
  <c r="O97" i="90" s="1"/>
  <c r="P97" i="90" s="1"/>
  <c r="K62" i="90"/>
  <c r="L62" i="90" s="1"/>
  <c r="K152" i="90"/>
  <c r="L152" i="90" s="1"/>
  <c r="M160" i="90"/>
  <c r="N160" i="90" s="1"/>
  <c r="H170" i="90"/>
  <c r="O170" i="90" s="1"/>
  <c r="P170" i="90" s="1"/>
  <c r="H84" i="90"/>
  <c r="O84" i="90" s="1"/>
  <c r="P84" i="90" s="1"/>
  <c r="M116" i="90"/>
  <c r="N116" i="90" s="1"/>
  <c r="K142" i="90"/>
  <c r="L142" i="90" s="1"/>
  <c r="K75" i="90"/>
  <c r="L75" i="90" s="1"/>
  <c r="H196" i="90"/>
  <c r="O196" i="90" s="1"/>
  <c r="P196" i="90" s="1"/>
  <c r="M159" i="90"/>
  <c r="N159" i="90" s="1"/>
  <c r="H30" i="90"/>
  <c r="O30" i="90" s="1"/>
  <c r="P30" i="90" s="1"/>
  <c r="K26" i="90"/>
  <c r="L26" i="90" s="1"/>
  <c r="H204" i="90"/>
  <c r="O204" i="90" s="1"/>
  <c r="P204" i="90" s="1"/>
  <c r="H207" i="90"/>
  <c r="O207" i="90" s="1"/>
  <c r="P207" i="90" s="1"/>
  <c r="H25" i="90"/>
  <c r="O25" i="90" s="1"/>
  <c r="P25" i="90" s="1"/>
  <c r="K91" i="90"/>
  <c r="L91" i="90" s="1"/>
  <c r="H106" i="90"/>
  <c r="O106" i="90" s="1"/>
  <c r="P106" i="90" s="1"/>
  <c r="H179" i="90"/>
  <c r="O179" i="90" s="1"/>
  <c r="P179" i="90" s="1"/>
  <c r="H144" i="90"/>
  <c r="O144" i="90" s="1"/>
  <c r="P144" i="90" s="1"/>
  <c r="H29" i="90"/>
  <c r="O29" i="90" s="1"/>
  <c r="P29" i="90" s="1"/>
  <c r="H221" i="90"/>
  <c r="O221" i="90" s="1"/>
  <c r="P221" i="90" s="1"/>
  <c r="K84" i="90"/>
  <c r="L84" i="90" s="1"/>
  <c r="K132" i="90"/>
  <c r="L132" i="90" s="1"/>
  <c r="O156" i="90"/>
  <c r="P156" i="90" s="1"/>
  <c r="H124" i="90"/>
  <c r="O124" i="90" s="1"/>
  <c r="P124" i="90" s="1"/>
  <c r="O169" i="90"/>
  <c r="P169" i="90" s="1"/>
  <c r="O41" i="90"/>
  <c r="P41" i="90" s="1"/>
  <c r="H67" i="90"/>
  <c r="O67" i="90" s="1"/>
  <c r="P67" i="90" s="1"/>
  <c r="K124" i="90"/>
  <c r="L124" i="90" s="1"/>
  <c r="H172" i="90"/>
  <c r="O172" i="90" s="1"/>
  <c r="P172" i="90" s="1"/>
  <c r="H58" i="90"/>
  <c r="O58" i="90" s="1"/>
  <c r="P58" i="90" s="1"/>
  <c r="H215" i="90"/>
  <c r="O215" i="90" s="1"/>
  <c r="P215" i="90" s="1"/>
  <c r="H27" i="90"/>
  <c r="O27" i="90" s="1"/>
  <c r="P27" i="90" s="1"/>
  <c r="H39" i="90"/>
  <c r="O39" i="90" s="1"/>
  <c r="P39" i="90" s="1"/>
  <c r="H115" i="90"/>
  <c r="O115" i="90" s="1"/>
  <c r="P115" i="90" s="1"/>
  <c r="H218" i="90"/>
  <c r="O218" i="90" s="1"/>
  <c r="P218" i="90" s="1"/>
  <c r="H101" i="90"/>
  <c r="O101" i="90" s="1"/>
  <c r="P101" i="90" s="1"/>
  <c r="O119" i="90"/>
  <c r="P119" i="90" s="1"/>
  <c r="H78" i="90"/>
  <c r="O78" i="90" s="1"/>
  <c r="P78" i="90" s="1"/>
  <c r="O138" i="90"/>
  <c r="P138" i="90" s="1"/>
  <c r="H198" i="90"/>
  <c r="O198" i="90" s="1"/>
  <c r="P198" i="90" s="1"/>
  <c r="O202" i="90"/>
  <c r="P202" i="90" s="1"/>
  <c r="H55" i="90"/>
  <c r="O55" i="90" s="1"/>
  <c r="P55" i="90" s="1"/>
  <c r="O151" i="90"/>
  <c r="P151" i="90" s="1"/>
  <c r="O197" i="90"/>
  <c r="P197" i="90" s="1"/>
  <c r="H111" i="90"/>
  <c r="O111" i="90" s="1"/>
  <c r="P111" i="90" s="1"/>
  <c r="O50" i="90"/>
  <c r="P50" i="90" s="1"/>
  <c r="O117" i="90"/>
  <c r="P117" i="90" s="1"/>
  <c r="H225" i="90"/>
  <c r="O225" i="90" s="1"/>
  <c r="P225" i="90" s="1"/>
  <c r="K111" i="90"/>
  <c r="L111" i="90" s="1"/>
  <c r="H103" i="90"/>
  <c r="O103" i="90" s="1"/>
  <c r="P103" i="90" s="1"/>
  <c r="H93" i="90"/>
  <c r="O93" i="90" s="1"/>
  <c r="P93" i="90" s="1"/>
  <c r="H64" i="90"/>
  <c r="O64" i="90" s="1"/>
  <c r="P64" i="90" s="1"/>
  <c r="H203" i="90"/>
  <c r="O203" i="90" s="1"/>
  <c r="P203" i="90" s="1"/>
  <c r="H88" i="90"/>
  <c r="O88" i="90" s="1"/>
  <c r="P88" i="90" s="1"/>
  <c r="H74" i="90"/>
  <c r="O74" i="90" s="1"/>
  <c r="P74" i="90" s="1"/>
  <c r="H188" i="90"/>
  <c r="O188" i="90" s="1"/>
  <c r="P188" i="90" s="1"/>
  <c r="H143" i="90"/>
  <c r="O143" i="90" s="1"/>
  <c r="P143" i="90" s="1"/>
  <c r="H216" i="90"/>
  <c r="O216" i="90" s="1"/>
  <c r="P216" i="90" s="1"/>
  <c r="H81" i="90"/>
  <c r="O81" i="90" s="1"/>
  <c r="P81" i="90" s="1"/>
  <c r="O68" i="90"/>
  <c r="P68" i="90" s="1"/>
  <c r="H123" i="90"/>
  <c r="O123" i="90" s="1"/>
  <c r="P123" i="90" s="1"/>
  <c r="O66" i="90"/>
  <c r="P66" i="90" s="1"/>
  <c r="H118" i="90"/>
  <c r="O118" i="90" s="1"/>
  <c r="P118" i="90" s="1"/>
  <c r="O176" i="90"/>
  <c r="P176" i="90" s="1"/>
  <c r="O46" i="90"/>
  <c r="P46" i="90" s="1"/>
  <c r="H90" i="90"/>
  <c r="O90" i="90" s="1"/>
  <c r="P90" i="90" s="1"/>
  <c r="M188" i="90"/>
  <c r="N188" i="90" s="1"/>
  <c r="H201" i="90"/>
  <c r="O201" i="90" s="1"/>
  <c r="P201" i="90" s="1"/>
  <c r="H37" i="90"/>
  <c r="O37" i="90" s="1"/>
  <c r="P37" i="90" s="1"/>
  <c r="O31" i="90"/>
  <c r="P31" i="90" s="1"/>
  <c r="H110" i="90"/>
  <c r="O110" i="90" s="1"/>
  <c r="P110" i="90" s="1"/>
  <c r="O77" i="90"/>
  <c r="P77" i="90" s="1"/>
  <c r="O182" i="90"/>
  <c r="P182" i="90" s="1"/>
  <c r="I228" i="90"/>
  <c r="I229" i="90" s="1"/>
  <c r="O193" i="90"/>
  <c r="P193" i="90" s="1"/>
  <c r="O82" i="90"/>
  <c r="P82" i="90" s="1"/>
  <c r="O127" i="90"/>
  <c r="P127" i="90" s="1"/>
  <c r="H134" i="90"/>
  <c r="O134" i="90" s="1"/>
  <c r="P134" i="90" s="1"/>
  <c r="H186" i="90"/>
  <c r="O186" i="90" s="1"/>
  <c r="P186" i="90" s="1"/>
  <c r="O220" i="90"/>
  <c r="P220" i="90" s="1"/>
  <c r="H190" i="90"/>
  <c r="O190" i="90" s="1"/>
  <c r="P190" i="90" s="1"/>
  <c r="O199" i="90"/>
  <c r="P199" i="90" s="1"/>
  <c r="O42" i="90"/>
  <c r="P42" i="90" s="1"/>
  <c r="O126" i="90"/>
  <c r="P126" i="90" s="1"/>
  <c r="K157" i="90"/>
  <c r="L157" i="90" s="1"/>
  <c r="O192" i="90"/>
  <c r="P192" i="90" s="1"/>
  <c r="H223" i="90"/>
  <c r="O223" i="90" s="1"/>
  <c r="P223" i="90" s="1"/>
  <c r="H120" i="90"/>
  <c r="O120" i="90" s="1"/>
  <c r="P120" i="90" s="1"/>
  <c r="O34" i="90"/>
  <c r="P34" i="90" s="1"/>
  <c r="O121" i="90"/>
  <c r="P121" i="90" s="1"/>
  <c r="O177" i="90"/>
  <c r="P177" i="90" s="1"/>
  <c r="H140" i="90"/>
  <c r="O140" i="90" s="1"/>
  <c r="P140" i="90" s="1"/>
  <c r="H145" i="90"/>
  <c r="O145" i="90" s="1"/>
  <c r="P145" i="90" s="1"/>
  <c r="H57" i="90"/>
  <c r="O57" i="90" s="1"/>
  <c r="P57" i="90" s="1"/>
  <c r="H165" i="90"/>
  <c r="O165" i="90" s="1"/>
  <c r="P165" i="90" s="1"/>
  <c r="H109" i="90"/>
  <c r="O109" i="90" s="1"/>
  <c r="P109" i="90" s="1"/>
  <c r="H210" i="90"/>
  <c r="O210" i="90" s="1"/>
  <c r="P210" i="90" s="1"/>
  <c r="O38" i="90"/>
  <c r="P38" i="90" s="1"/>
  <c r="O99" i="90"/>
  <c r="P99" i="90" s="1"/>
  <c r="O137" i="90"/>
  <c r="P137" i="90" s="1"/>
  <c r="H40" i="90"/>
  <c r="O40" i="90" s="1"/>
  <c r="P40" i="90" s="1"/>
  <c r="H136" i="90"/>
  <c r="O136" i="90" s="1"/>
  <c r="P136" i="90" s="1"/>
  <c r="H107" i="90"/>
  <c r="O107" i="90" s="1"/>
  <c r="P107" i="90" s="1"/>
  <c r="J228" i="90"/>
  <c r="J229" i="90" s="1"/>
  <c r="O224" i="90"/>
  <c r="P224" i="90" s="1"/>
  <c r="H154" i="90"/>
  <c r="O154" i="90" s="1"/>
  <c r="P154" i="90" s="1"/>
  <c r="H227" i="90"/>
  <c r="O227" i="90" s="1"/>
  <c r="P227" i="90" s="1"/>
  <c r="H56" i="90"/>
  <c r="O56" i="90" s="1"/>
  <c r="P56" i="90" s="1"/>
  <c r="H164" i="90"/>
  <c r="O164" i="90" s="1"/>
  <c r="P164" i="90" s="1"/>
  <c r="K169" i="90"/>
  <c r="L169" i="90" s="1"/>
  <c r="K129" i="90"/>
  <c r="L129" i="90" s="1"/>
  <c r="H200" i="90"/>
  <c r="O200" i="90" s="1"/>
  <c r="P200" i="90" s="1"/>
  <c r="O189" i="90"/>
  <c r="P189" i="90" s="1"/>
  <c r="H89" i="90"/>
  <c r="O89" i="90" s="1"/>
  <c r="P89" i="90" s="1"/>
  <c r="H141" i="90"/>
  <c r="O141" i="90" s="1"/>
  <c r="P141" i="90" s="1"/>
  <c r="K134" i="90"/>
  <c r="L134" i="90" s="1"/>
  <c r="H20" i="90"/>
  <c r="O20" i="90" s="1"/>
  <c r="P20" i="90" s="1"/>
  <c r="H209" i="90"/>
  <c r="O209" i="90" s="1"/>
  <c r="P209" i="90" s="1"/>
  <c r="H73" i="90"/>
  <c r="O73" i="90" s="1"/>
  <c r="P73" i="90" s="1"/>
  <c r="K149" i="90"/>
  <c r="L149" i="90" s="1"/>
  <c r="K54" i="90"/>
  <c r="L54" i="90" s="1"/>
  <c r="K104" i="90"/>
  <c r="L104" i="90" s="1"/>
  <c r="H100" i="90"/>
  <c r="O100" i="90" s="1"/>
  <c r="P100" i="90" s="1"/>
  <c r="K122" i="90"/>
  <c r="L122" i="90" s="1"/>
  <c r="H139" i="90"/>
  <c r="O139" i="90" s="1"/>
  <c r="P139" i="90" s="1"/>
  <c r="K205" i="90"/>
  <c r="L205" i="90" s="1"/>
  <c r="H213" i="90"/>
  <c r="O213" i="90" s="1"/>
  <c r="P213" i="90" s="1"/>
  <c r="H153" i="90"/>
  <c r="O153" i="90" s="1"/>
  <c r="P153" i="90" s="1"/>
  <c r="H35" i="90"/>
  <c r="O35" i="90" s="1"/>
  <c r="P35" i="90" s="1"/>
  <c r="K181" i="90"/>
  <c r="L181" i="90" s="1"/>
  <c r="H72" i="90"/>
  <c r="O72" i="90" s="1"/>
  <c r="P72" i="90" s="1"/>
  <c r="H86" i="90"/>
  <c r="O86" i="90" s="1"/>
  <c r="P86" i="90" s="1"/>
  <c r="H105" i="90"/>
  <c r="O105" i="90" s="1"/>
  <c r="P105" i="90" s="1"/>
  <c r="H95" i="90"/>
  <c r="O95" i="90" s="1"/>
  <c r="P95" i="90" s="1"/>
  <c r="H133" i="90"/>
  <c r="O133" i="90" s="1"/>
  <c r="P133" i="90" s="1"/>
  <c r="H168" i="90"/>
  <c r="O168" i="90" s="1"/>
  <c r="P168" i="90" s="1"/>
  <c r="H195" i="90"/>
  <c r="O195" i="90" s="1"/>
  <c r="P195" i="90" s="1"/>
  <c r="H125" i="90"/>
  <c r="O125" i="90" s="1"/>
  <c r="P125" i="90" s="1"/>
  <c r="H98" i="90"/>
  <c r="O98" i="90" s="1"/>
  <c r="P98" i="90" s="1"/>
  <c r="H135" i="90"/>
  <c r="O135" i="90" s="1"/>
  <c r="P135" i="90" s="1"/>
  <c r="H178" i="90"/>
  <c r="O178" i="90" s="1"/>
  <c r="P178" i="90" s="1"/>
  <c r="H184" i="90"/>
  <c r="O184" i="90" s="1"/>
  <c r="P184" i="90" s="1"/>
  <c r="K64" i="90"/>
  <c r="L64" i="90" s="1"/>
  <c r="O128" i="90"/>
  <c r="P128" i="90" s="1"/>
  <c r="O33" i="90"/>
  <c r="P33" i="90" s="1"/>
  <c r="O146" i="90"/>
  <c r="P146" i="90" s="1"/>
  <c r="O181" i="90"/>
  <c r="P181" i="90" s="1"/>
  <c r="O180" i="90"/>
  <c r="P180" i="90" s="1"/>
  <c r="O222" i="90"/>
  <c r="P222" i="90" s="1"/>
  <c r="O51" i="90"/>
  <c r="P51" i="90" s="1"/>
  <c r="O24" i="90"/>
  <c r="P24" i="90" s="1"/>
  <c r="O36" i="90"/>
  <c r="P36" i="90" s="1"/>
  <c r="O23" i="90"/>
  <c r="P23" i="90" s="1"/>
  <c r="O70" i="90"/>
  <c r="P70" i="90" s="1"/>
  <c r="O96" i="90"/>
  <c r="P96" i="90" s="1"/>
  <c r="O157" i="90"/>
  <c r="P157" i="90" s="1"/>
  <c r="O102" i="90"/>
  <c r="P102" i="90" s="1"/>
  <c r="O191" i="90"/>
  <c r="P191" i="90" s="1"/>
  <c r="O217" i="90"/>
  <c r="P217" i="90" s="1"/>
  <c r="O226" i="90"/>
  <c r="P226" i="90" s="1"/>
  <c r="O61" i="90"/>
  <c r="P61" i="90" s="1"/>
  <c r="O79" i="90"/>
  <c r="P79" i="90" s="1"/>
  <c r="O47" i="90"/>
  <c r="P47" i="90" s="1"/>
  <c r="O52" i="90"/>
  <c r="P52" i="90" s="1"/>
  <c r="O166" i="90"/>
  <c r="P166" i="90" s="1"/>
  <c r="O16" i="90"/>
  <c r="P16" i="90" s="1"/>
  <c r="O108" i="90"/>
  <c r="P108" i="90" s="1"/>
  <c r="O112" i="90"/>
  <c r="P112" i="90" s="1"/>
  <c r="E228" i="90"/>
  <c r="O173" i="90"/>
  <c r="P173" i="90" s="1"/>
  <c r="O206" i="90"/>
  <c r="P206" i="90" s="1"/>
  <c r="O219" i="90"/>
  <c r="P219" i="90" s="1"/>
  <c r="K228" i="91" l="1"/>
  <c r="L228" i="91" s="1"/>
  <c r="L16" i="91"/>
  <c r="O228" i="91"/>
  <c r="P228" i="91" s="1"/>
  <c r="P16" i="91"/>
  <c r="H228" i="91"/>
  <c r="H229" i="91" s="1"/>
  <c r="K228" i="90"/>
  <c r="L228" i="90" s="1"/>
  <c r="H228" i="90"/>
  <c r="H229" i="90" s="1"/>
  <c r="O228" i="90"/>
  <c r="P228" i="90" s="1"/>
  <c r="K60" i="37" l="1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L15" i="37" s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9" i="37" l="1"/>
  <c r="A40" i="37" s="1"/>
  <c r="A41" i="37" s="1"/>
  <c r="A42" i="37" s="1"/>
  <c r="A18" i="37"/>
  <c r="A19" i="37" s="1"/>
  <c r="A20" i="37" s="1"/>
  <c r="A49" i="37"/>
  <c r="A50" i="37" s="1"/>
  <c r="A35" i="37"/>
  <c r="A36" i="37" s="1"/>
  <c r="A21" i="37" l="1"/>
  <c r="A22" i="37" s="1"/>
  <c r="A43" i="37"/>
  <c r="A44" i="37" s="1"/>
  <c r="A45" i="37" s="1"/>
  <c r="A46" i="37" s="1"/>
  <c r="A47" i="37" s="1"/>
  <c r="A51" i="37"/>
  <c r="A52" i="37" s="1"/>
  <c r="A53" i="37" s="1"/>
  <c r="A54" i="37" s="1"/>
  <c r="A55" i="37" s="1"/>
  <c r="A56" i="37" s="1"/>
  <c r="A57" i="37" s="1"/>
  <c r="A58" i="37" s="1"/>
  <c r="A59" i="37" s="1"/>
  <c r="A60" i="37" s="1"/>
  <c r="A37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</calcChain>
</file>

<file path=xl/sharedStrings.xml><?xml version="1.0" encoding="utf-8"?>
<sst xmlns="http://schemas.openxmlformats.org/spreadsheetml/2006/main" count="994" uniqueCount="296">
  <si>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</si>
  <si>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</si>
  <si>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</si>
  <si>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</si>
  <si>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</si>
  <si>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</si>
  <si>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</si>
  <si>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</si>
  <si>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</si>
  <si>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</si>
  <si>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</si>
  <si>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</si>
  <si>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</si>
  <si>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</si>
  <si>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</si>
  <si>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</si>
  <si>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</si>
  <si>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</si>
  <si>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</si>
  <si>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</si>
  <si>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</si>
  <si>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</si>
  <si>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</si>
  <si>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</si>
  <si>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</si>
  <si>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</si>
  <si>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</si>
  <si>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</si>
  <si>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</si>
  <si>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</si>
  <si>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</si>
  <si>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</si>
  <si>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</si>
  <si>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</si>
  <si>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</si>
  <si>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</si>
  <si>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</si>
  <si>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</si>
  <si>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</si>
  <si>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</si>
  <si>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</si>
  <si>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</si>
  <si>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</si>
  <si>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</si>
  <si>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</si>
  <si>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</si>
  <si>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</si>
  <si>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</si>
  <si>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</si>
  <si>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</si>
  <si>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</si>
  <si>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</si>
  <si>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</si>
  <si>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</si>
  <si>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</si>
  <si>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</si>
  <si>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</si>
  <si>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</si>
  <si>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</si>
  <si>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</si>
  <si>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</si>
  <si>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</si>
  <si>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</si>
  <si>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</si>
  <si>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</si>
  <si>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</si>
  <si>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</si>
  <si>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</si>
  <si>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</si>
  <si>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</si>
  <si>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</si>
  <si>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</si>
  <si>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</si>
  <si>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</si>
  <si>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</si>
  <si>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</si>
  <si>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</si>
  <si>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</si>
  <si>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</si>
  <si>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</si>
  <si>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</si>
  <si>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</si>
  <si>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</si>
  <si>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</si>
  <si>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</si>
  <si>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</si>
  <si>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</si>
  <si>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</si>
  <si>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</si>
  <si>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</si>
  <si>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</si>
  <si>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</si>
  <si>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</si>
  <si>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</si>
  <si>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</si>
  <si>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</si>
  <si>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</si>
  <si>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</si>
  <si>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</si>
  <si>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</si>
  <si>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</si>
  <si>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</si>
  <si>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</si>
  <si>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</si>
  <si>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</si>
  <si>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</si>
  <si>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</si>
  <si>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</si>
  <si>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</si>
  <si>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</si>
  <si>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</si>
  <si>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</si>
  <si>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</si>
  <si>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</si>
  <si>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</si>
  <si>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</si>
  <si>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</si>
  <si>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</si>
  <si>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</si>
  <si>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</si>
  <si>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</si>
  <si>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</si>
  <si>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</si>
  <si>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</si>
  <si>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</si>
  <si>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</si>
  <si>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</si>
  <si>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</si>
  <si>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</si>
  <si>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</si>
  <si>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</si>
  <si>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</si>
  <si>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</si>
  <si>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</si>
  <si>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</si>
  <si>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</si>
  <si>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</si>
  <si>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</si>
  <si>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</si>
  <si>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</si>
  <si>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</si>
  <si>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</si>
  <si>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</si>
  <si>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</si>
  <si>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</si>
  <si>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</si>
  <si>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</si>
  <si>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</si>
  <si>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</si>
  <si>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</si>
  <si>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</si>
  <si>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</si>
  <si>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</si>
  <si>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</si>
  <si>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</si>
  <si>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</si>
  <si>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</si>
  <si>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</si>
  <si>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</si>
  <si>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</si>
  <si>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</si>
  <si>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</si>
  <si>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</si>
  <si>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</si>
  <si>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</si>
  <si>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</si>
  <si>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</si>
  <si>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</si>
  <si>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</si>
  <si>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</si>
  <si>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</si>
  <si>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</si>
  <si>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</si>
  <si>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</si>
  <si>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</si>
  <si>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</si>
  <si>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</si>
  <si>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</si>
  <si>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</si>
  <si>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</si>
  <si>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</si>
  <si>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</si>
  <si>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</si>
  <si>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</si>
  <si>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</si>
  <si>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</si>
  <si>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</si>
  <si>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</si>
  <si>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</si>
  <si>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</si>
  <si>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</si>
  <si>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</si>
  <si>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</si>
  <si>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</si>
  <si>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</si>
  <si>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</si>
  <si>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</si>
  <si>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</si>
  <si>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</si>
  <si>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</si>
  <si>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</si>
  <si>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</si>
  <si>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</si>
  <si>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</si>
  <si>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</si>
  <si>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</si>
  <si>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</si>
  <si>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</si>
  <si>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</si>
  <si>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</si>
  <si>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</si>
  <si>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</si>
  <si>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</si>
  <si>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</si>
  <si>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</si>
  <si>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</si>
  <si>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</si>
  <si>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</si>
  <si>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</si>
  <si>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</si>
  <si>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</si>
  <si>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</si>
  <si>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</si>
  <si>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</si>
  <si>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</si>
  <si>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</si>
  <si>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</si>
  <si>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</si>
  <si>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</si>
  <si>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</si>
  <si>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</si>
  <si>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</si>
  <si>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</si>
  <si>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</si>
  <si>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</si>
  <si>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</si>
  <si>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</si>
  <si>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</si>
  <si>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</si>
  <si>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</si>
  <si>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</si>
  <si>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</si>
  <si>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</si>
  <si>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</si>
  <si>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</si>
  <si>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</si>
  <si>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</si>
  <si>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</si>
  <si>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</si>
  <si>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</si>
  <si>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</si>
  <si>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</si>
  <si>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>ALERTA BAJA</t>
  </si>
  <si>
    <t xml:space="preserve">CRITICO 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</si>
  <si>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</si>
  <si>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</si>
  <si>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</si>
  <si>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</si>
  <si>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</si>
  <si>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</si>
  <si>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</si>
  <si>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</si>
  <si>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</si>
  <si>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</si>
  <si>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</si>
  <si>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</si>
  <si>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MATRICULA OFICIAL 2021</t>
  </si>
  <si>
    <t>2021 MATRÍCULA REGULAR</t>
  </si>
  <si>
    <t>2021 MATRÍCULA CICLOS</t>
  </si>
  <si>
    <t>CRITICO</t>
  </si>
  <si>
    <t>MATRICULA OFICIAL 2022</t>
  </si>
  <si>
    <t>COMPORTAMIENTO 2022 Vs 2021</t>
  </si>
  <si>
    <t>MATRÍCULA CORTE SIMAT 1 OCTUBRE 2021</t>
  </si>
  <si>
    <t>2022 MATRÍCULA REGULAR</t>
  </si>
  <si>
    <t>2022 MATRÍCULA CICLOS</t>
  </si>
  <si>
    <t>%  FALTANTE MATRÍCULA TOTAL 2022</t>
  </si>
  <si>
    <t>FALTANTE - DIFERENCIA 2022 Vs 2021 MATRÍCULA TOTAL</t>
  </si>
  <si>
    <t>FALTANTE -DIFERENCIA 2022 Vs 2021 MATRÍCULA TOTAL</t>
  </si>
  <si>
    <t>FALTANTE -DIFERENCIA 2022 Vs 2021 MATRÍCULA REGULAR</t>
  </si>
  <si>
    <t>FALTANTE -DIFERENCIA 2022 Vs 2021 MATRÍCULA CICLOS</t>
  </si>
  <si>
    <t>ALERTA ALTA</t>
  </si>
  <si>
    <t>FELICITACIONES</t>
  </si>
  <si>
    <t>FELICITACIONES A LOS 4 MUNICIPIOS QUE LOGRARON Y/O SUPERARON LA MATRICULA ANTERIOR</t>
  </si>
  <si>
    <t>3  MUNICIPIOS LES FALTA ENTRE EL 10,1% Y 15,1% DEL REGISTRO DE MATRICULA</t>
  </si>
  <si>
    <t xml:space="preserve">MATRICULA OFICIAL 2022.  COMPARATIVO MATRICULA 2 MAYO 2022 VS 1 OCTUBRE 2021 </t>
  </si>
  <si>
    <t>MATRÍCULA CORTE SIMAT 2 MAYO</t>
  </si>
  <si>
    <t>8 INSTITUCIONES EDUCATIVAS LES FALTA ENTRE EL 15,1% Y 30,0% DE REGISTRO DE MATRICULA REGULAR</t>
  </si>
  <si>
    <t>20 INSTITUCIONES EDUCATIVAS LES FALTA  ENTRE 10,1% y 15,0% DE REGISTRO DE MATRICULA REGULAR</t>
  </si>
  <si>
    <t>64 INSTITUCIONES EDUCATIVAS QUE LES FALTA  ENTRE 5,1% Y 10,0% DE REGISTRO DE MATRICULA REGULAR</t>
  </si>
  <si>
    <t>76 INSTITUCIONES EDUCATIVAS QUE LES FALTA  ENTRE -01% Y 5,0% DE REGISTRO DE MATRICULA REGULAR</t>
  </si>
  <si>
    <t>44 INSTITUCIONES EDUCATIVAS A LA FECHA LOGRARON Y/O SUPERARON LA MATRICULA REGULAR DEL AÑO ANTERIOR</t>
  </si>
  <si>
    <t>10  MUNICIPIOS LES FALTA ENTRE EL 5,1% Y 10,0% DEL REGISTRO DE MATRICULA</t>
  </si>
  <si>
    <t>10 MUNICIPIOS LES FALTA ENTRE 3,1 % Y 5,0% DEL REGISTRO DE MATRICULA</t>
  </si>
  <si>
    <t>18 MUNICIPIOS LES FALTA ENTRE 0,1 % Y 3,0% DEL REGISTRO DE MATRICULA</t>
  </si>
  <si>
    <t>MATRICULA OFICIAL 2022 POR MUNICIPIO. COMPARATIVO MATRICULA 2 MAYO 2022 VS 1 OCTUBRE 2021</t>
  </si>
  <si>
    <t>FUENTE:  COBERTURA EDUCATIVA - SIMAT:  ANEXO 6A DEL 2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</si>
</sst>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8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64" fontId="0" fillId="9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9" borderId="11" xfId="0" applyNumberFormat="1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32" xfId="0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0" fontId="0" fillId="0" borderId="0" xfId="1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9" fontId="0" fillId="4" borderId="11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1" fontId="15" fillId="4" borderId="10" xfId="0" applyNumberFormat="1" applyFont="1" applyFill="1" applyBorder="1" applyAlignment="1" applyProtection="1">
      <alignment horizontal="center" vertical="center" wrapText="1"/>
    </xf>
    <xf numFmtId="164" fontId="0" fillId="8" borderId="11" xfId="0" applyNumberFormat="1" applyFill="1" applyBorder="1" applyAlignment="1">
      <alignment horizontal="center" vertical="center"/>
    </xf>
    <xf numFmtId="164" fontId="14" fillId="8" borderId="11" xfId="0" applyNumberFormat="1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1" fontId="13" fillId="8" borderId="14" xfId="2" applyNumberFormat="1" applyFont="1" applyFill="1" applyBorder="1" applyAlignment="1">
      <alignment vertical="center" wrapText="1"/>
    </xf>
    <xf numFmtId="1" fontId="8" fillId="8" borderId="10" xfId="0" applyNumberFormat="1" applyFont="1" applyFill="1" applyBorder="1" applyAlignment="1">
      <alignment horizontal="center" vertical="center" wrapText="1"/>
    </xf>
    <xf numFmtId="1" fontId="13" fillId="8" borderId="10" xfId="2" applyNumberFormat="1" applyFont="1" applyFill="1" applyBorder="1" applyAlignment="1">
      <alignment vertical="center" wrapText="1"/>
    </xf>
    <xf numFmtId="0" fontId="0" fillId="8" borderId="13" xfId="0" applyFill="1" applyBorder="1" applyAlignment="1">
      <alignment horizontal="center" vertical="center"/>
    </xf>
    <xf numFmtId="1" fontId="8" fillId="8" borderId="14" xfId="0" applyNumberFormat="1" applyFont="1" applyFill="1" applyBorder="1" applyAlignment="1">
      <alignment horizontal="center" vertical="center" wrapText="1"/>
    </xf>
    <xf numFmtId="1" fontId="8" fillId="8" borderId="17" xfId="0" applyNumberFormat="1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1" fontId="13" fillId="9" borderId="18" xfId="2" applyNumberFormat="1" applyFont="1" applyFill="1" applyBorder="1" applyAlignment="1">
      <alignment vertical="center" wrapText="1"/>
    </xf>
    <xf numFmtId="1" fontId="8" fillId="9" borderId="19" xfId="0" applyNumberFormat="1" applyFont="1" applyFill="1" applyBorder="1" applyAlignment="1">
      <alignment horizontal="center" vertical="center" wrapText="1"/>
    </xf>
    <xf numFmtId="1" fontId="13" fillId="9" borderId="19" xfId="2" applyNumberFormat="1" applyFont="1" applyFill="1" applyBorder="1" applyAlignment="1">
      <alignment vertical="center" wrapText="1"/>
    </xf>
    <xf numFmtId="164" fontId="0" fillId="9" borderId="23" xfId="0" applyNumberFormat="1" applyFill="1" applyBorder="1" applyAlignment="1">
      <alignment horizontal="center" vertical="center"/>
    </xf>
    <xf numFmtId="9" fontId="8" fillId="0" borderId="2" xfId="1" applyNumberFormat="1" applyFont="1" applyFill="1" applyBorder="1" applyAlignment="1">
      <alignment horizontal="right" vertical="center" wrapText="1"/>
    </xf>
    <xf numFmtId="1" fontId="13" fillId="4" borderId="9" xfId="2" applyNumberFormat="1" applyFont="1" applyFill="1" applyBorder="1" applyAlignment="1">
      <alignment vertical="center"/>
    </xf>
    <xf numFmtId="1" fontId="8" fillId="9" borderId="14" xfId="0" applyNumberFormat="1" applyFont="1" applyFill="1" applyBorder="1" applyAlignment="1">
      <alignment horizontal="center" vertical="center" wrapText="1"/>
    </xf>
    <xf numFmtId="1" fontId="13" fillId="3" borderId="9" xfId="2" applyNumberFormat="1" applyFont="1" applyFill="1" applyBorder="1" applyAlignment="1">
      <alignment vertical="center"/>
    </xf>
    <xf numFmtId="164" fontId="14" fillId="8" borderId="21" xfId="0" applyNumberFormat="1" applyFont="1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64" fontId="14" fillId="3" borderId="32" xfId="1" applyNumberFormat="1" applyFont="1" applyFill="1" applyBorder="1" applyAlignment="1">
      <alignment horizontal="center" vertical="center"/>
    </xf>
    <xf numFmtId="164" fontId="14" fillId="4" borderId="32" xfId="1" applyNumberFormat="1" applyFont="1" applyFill="1" applyBorder="1" applyAlignment="1">
      <alignment horizontal="center" vertical="center"/>
    </xf>
    <xf numFmtId="164" fontId="14" fillId="8" borderId="32" xfId="1" applyNumberFormat="1" applyFont="1" applyFill="1" applyBorder="1" applyAlignment="1">
      <alignment horizontal="center" vertical="center"/>
    </xf>
    <xf numFmtId="1" fontId="20" fillId="8" borderId="10" xfId="2" applyNumberFormat="1" applyFont="1" applyFill="1" applyBorder="1" applyAlignment="1">
      <alignment vertical="center" wrapText="1"/>
    </xf>
    <xf numFmtId="164" fontId="14" fillId="9" borderId="32" xfId="1" applyNumberFormat="1" applyFont="1" applyFill="1" applyBorder="1" applyAlignment="1">
      <alignment horizontal="center" vertical="center"/>
    </xf>
    <xf numFmtId="164" fontId="14" fillId="9" borderId="29" xfId="1" applyNumberFormat="1" applyFont="1" applyFill="1" applyBorder="1" applyAlignment="1">
      <alignment horizontal="center" vertical="center"/>
    </xf>
    <xf numFmtId="1" fontId="8" fillId="9" borderId="17" xfId="0" applyNumberFormat="1" applyFont="1" applyFill="1" applyBorder="1" applyAlignment="1">
      <alignment horizontal="center" vertical="center" wrapText="1"/>
    </xf>
    <xf numFmtId="1" fontId="13" fillId="9" borderId="14" xfId="2" applyNumberFormat="1" applyFont="1" applyFill="1" applyBorder="1" applyAlignment="1">
      <alignment horizontal="left" vertical="center"/>
    </xf>
    <xf numFmtId="0" fontId="15" fillId="9" borderId="14" xfId="0" applyFont="1" applyFill="1" applyBorder="1" applyAlignment="1" applyProtection="1">
      <alignment horizontal="left" vertical="center" wrapText="1"/>
    </xf>
    <xf numFmtId="1" fontId="15" fillId="9" borderId="10" xfId="0" applyNumberFormat="1" applyFont="1" applyFill="1" applyBorder="1" applyAlignment="1" applyProtection="1">
      <alignment horizontal="left" vertical="center" wrapText="1"/>
    </xf>
    <xf numFmtId="0" fontId="15" fillId="9" borderId="10" xfId="0" applyFont="1" applyFill="1" applyBorder="1" applyAlignment="1" applyProtection="1">
      <alignment horizontal="left" vertical="center" wrapText="1"/>
    </xf>
    <xf numFmtId="164" fontId="0" fillId="4" borderId="23" xfId="0" applyNumberFormat="1" applyFill="1" applyBorder="1" applyAlignment="1">
      <alignment horizontal="center" vertical="center"/>
    </xf>
    <xf numFmtId="164" fontId="14" fillId="4" borderId="29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" fontId="13" fillId="4" borderId="18" xfId="2" applyNumberFormat="1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1" fontId="13" fillId="4" borderId="19" xfId="2" applyNumberFormat="1" applyFont="1" applyFill="1" applyBorder="1" applyAlignment="1">
      <alignment vertical="center" wrapText="1"/>
    </xf>
    <xf numFmtId="1" fontId="13" fillId="9" borderId="15" xfId="2" applyNumberFormat="1" applyFont="1" applyFill="1" applyBorder="1" applyAlignment="1">
      <alignment vertical="center" wrapText="1"/>
    </xf>
    <xf numFmtId="1" fontId="13" fillId="4" borderId="14" xfId="2" applyNumberFormat="1" applyFont="1" applyFill="1" applyBorder="1" applyAlignment="1">
      <alignment horizontal="left" vertical="center"/>
    </xf>
    <xf numFmtId="3" fontId="2" fillId="9" borderId="0" xfId="0" applyNumberFormat="1" applyFont="1" applyFill="1" applyAlignment="1">
      <alignment horizontal="left" vertical="center"/>
    </xf>
    <xf numFmtId="3" fontId="10" fillId="10" borderId="2" xfId="2" applyNumberFormat="1" applyFont="1" applyFill="1" applyBorder="1" applyAlignment="1">
      <alignment horizontal="center" vertical="center" wrapText="1"/>
    </xf>
    <xf numFmtId="1" fontId="10" fillId="4" borderId="10" xfId="0" applyNumberFormat="1" applyFont="1" applyFill="1" applyBorder="1" applyAlignment="1"/>
    <xf numFmtId="1" fontId="15" fillId="9" borderId="10" xfId="0" applyNumberFormat="1" applyFont="1" applyFill="1" applyBorder="1" applyAlignment="1" applyProtection="1">
      <alignment horizontal="center" vertical="center" wrapText="1"/>
    </xf>
    <xf numFmtId="9" fontId="14" fillId="9" borderId="32" xfId="1" applyFont="1" applyFill="1" applyBorder="1" applyAlignment="1">
      <alignment horizontal="center" vertical="center"/>
    </xf>
    <xf numFmtId="1" fontId="8" fillId="4" borderId="16" xfId="0" applyNumberFormat="1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/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13" fillId="4" borderId="9" xfId="2" applyNumberFormat="1" applyFont="1" applyFill="1" applyBorder="1" applyAlignment="1">
      <alignment vertical="center" wrapText="1"/>
    </xf>
    <xf numFmtId="10" fontId="0" fillId="3" borderId="11" xfId="0" applyNumberFormat="1" applyFill="1" applyBorder="1" applyAlignment="1">
      <alignment horizontal="center" vertical="center"/>
    </xf>
    <xf numFmtId="41" fontId="2" fillId="0" borderId="5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99FF66"/>
      <color rgb="FFFFFFCC"/>
      <color rgb="FFFF0000"/>
      <color rgb="FFCC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CE3EE1B2-BCDE-4E11-94F0-4E6E1C5D582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B5A84C-33D1-40B9-BC31-8C68D4243A1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D74FD93C-8EA5-4EB8-B828-B94E3BFDFA1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5C7453-7E54-4656-861A-700C443FE48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ila_camelo_sedtolima_gov_co/Documents/COBERTURA%202022/REPORTES%20DE%20MATRICULA/MAYO%202022/ANEXO%206A.%20CORTE%20SIMAT%202%20MAY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  <sheetName val="Hoja1"/>
      <sheetName val="ANEXO 6A. CORTE SIMAT 2 MAYO 20"/>
    </sheetNames>
    <sheetDataSet>
      <sheetData sheetId="0">
        <row r="4">
          <cell r="B4">
            <v>173024000020</v>
          </cell>
          <cell r="C4" t="str">
            <v>INSTITUCION EDUCATIVA TECNICA FELISA SUAREZ DE ORTIZ</v>
          </cell>
          <cell r="D4">
            <v>502</v>
          </cell>
          <cell r="E4">
            <v>0</v>
          </cell>
        </row>
        <row r="5">
          <cell r="B5">
            <v>273024000482</v>
          </cell>
          <cell r="C5" t="str">
            <v>INSTITUCION EDUCATIVA TECNICA LA ARADA</v>
          </cell>
          <cell r="D5">
            <v>219</v>
          </cell>
          <cell r="E5">
            <v>0</v>
          </cell>
        </row>
        <row r="6">
          <cell r="B6">
            <v>173026000019</v>
          </cell>
          <cell r="C6" t="str">
            <v>INSTITUCION EDUCATIVA GENERAL ENRIQUE CAICEDO</v>
          </cell>
          <cell r="D6">
            <v>881</v>
          </cell>
          <cell r="E6">
            <v>0</v>
          </cell>
        </row>
        <row r="7">
          <cell r="B7">
            <v>273026000099</v>
          </cell>
          <cell r="C7" t="str">
            <v>INSTITUCION EDUCATIVA LA TIGRERA</v>
          </cell>
          <cell r="D7">
            <v>220</v>
          </cell>
          <cell r="E7">
            <v>0</v>
          </cell>
        </row>
        <row r="8">
          <cell r="B8">
            <v>273026000587</v>
          </cell>
          <cell r="C8" t="str">
            <v>INSTITUCION EDUCATIVA LUIS CARLOS GALAN SARMIENTO</v>
          </cell>
          <cell r="D8">
            <v>314</v>
          </cell>
          <cell r="E8">
            <v>0</v>
          </cell>
        </row>
        <row r="9">
          <cell r="B9">
            <v>173030000066</v>
          </cell>
          <cell r="C9" t="str">
            <v>INSTITUCION EDUCATIVA NICANOR VELASQUEZ ORTIZ</v>
          </cell>
          <cell r="D9">
            <v>789</v>
          </cell>
          <cell r="E9">
            <v>0</v>
          </cell>
        </row>
        <row r="10">
          <cell r="B10">
            <v>273030000192</v>
          </cell>
          <cell r="C10" t="str">
            <v>INSTITUCION EDUCATIVA TECNICA EL DANUBIO</v>
          </cell>
          <cell r="D10">
            <v>154</v>
          </cell>
          <cell r="E10">
            <v>0</v>
          </cell>
        </row>
        <row r="11">
          <cell r="B11">
            <v>173043000014</v>
          </cell>
          <cell r="C11" t="str">
            <v>INSTITUCION EDUCATIVA TECNICA CARLOS BLANCO NASSAR</v>
          </cell>
          <cell r="D11">
            <v>834</v>
          </cell>
          <cell r="E11">
            <v>0</v>
          </cell>
        </row>
        <row r="12">
          <cell r="B12">
            <v>273043000027</v>
          </cell>
          <cell r="C12" t="str">
            <v>INSTITUCION EDUCATIVA GENERAL ANZOATEGUI</v>
          </cell>
          <cell r="D12">
            <v>476</v>
          </cell>
          <cell r="E12">
            <v>0</v>
          </cell>
        </row>
        <row r="13">
          <cell r="B13">
            <v>273043000787</v>
          </cell>
          <cell r="C13" t="str">
            <v>INSTITUCION EDUCATIVA TECNICA AGROPECUARIA JUAN CARLOS BARRAGAN TRONCOSO</v>
          </cell>
          <cell r="D13">
            <v>506</v>
          </cell>
          <cell r="E13">
            <v>0</v>
          </cell>
        </row>
        <row r="14">
          <cell r="B14">
            <v>173055000044</v>
          </cell>
          <cell r="C14" t="str">
            <v>INSTITUCION EDUCATIVA TECNICA INSTITUTO ARMERO</v>
          </cell>
          <cell r="D14">
            <v>580</v>
          </cell>
          <cell r="E14">
            <v>0</v>
          </cell>
        </row>
        <row r="15">
          <cell r="B15">
            <v>173055000095</v>
          </cell>
          <cell r="C15" t="str">
            <v>INSTITUCION EDUCATIVA TECNICA JIMENEZ DE QUESADA</v>
          </cell>
          <cell r="D15">
            <v>799</v>
          </cell>
          <cell r="E15">
            <v>88</v>
          </cell>
        </row>
        <row r="16">
          <cell r="B16">
            <v>173055000893</v>
          </cell>
          <cell r="C16" t="str">
            <v>INSTITUCION EDUCATIVA FE Y ALEGRIA</v>
          </cell>
          <cell r="D16">
            <v>550</v>
          </cell>
          <cell r="E16">
            <v>0</v>
          </cell>
        </row>
        <row r="17">
          <cell r="B17">
            <v>273055000219</v>
          </cell>
          <cell r="C17" t="str">
            <v>INSTITUCION EDUCATIVA SAN PEDRO</v>
          </cell>
          <cell r="D17">
            <v>269</v>
          </cell>
          <cell r="E17">
            <v>0</v>
          </cell>
        </row>
        <row r="18">
          <cell r="B18">
            <v>173067000104</v>
          </cell>
          <cell r="C18" t="str">
            <v>INSTITUCION EDUCATIVA TECNICA MARTIN POMALA</v>
          </cell>
          <cell r="D18">
            <v>1703</v>
          </cell>
          <cell r="E18">
            <v>48</v>
          </cell>
        </row>
        <row r="19">
          <cell r="B19">
            <v>273067001024</v>
          </cell>
          <cell r="C19" t="str">
            <v>INSTITUCION EDUCATIVA BERLIN</v>
          </cell>
          <cell r="D19">
            <v>282</v>
          </cell>
          <cell r="E19">
            <v>0</v>
          </cell>
        </row>
        <row r="20">
          <cell r="B20">
            <v>273067001075</v>
          </cell>
          <cell r="C20" t="str">
            <v>INSTITUCION EDUCATIVA JORGE ELICER GAITAN</v>
          </cell>
          <cell r="D20">
            <v>733</v>
          </cell>
          <cell r="E20">
            <v>0</v>
          </cell>
        </row>
        <row r="21">
          <cell r="B21">
            <v>273067001202</v>
          </cell>
          <cell r="C21" t="str">
            <v>INSTITUCION EDUCATIVA SANTIAGO PEREZ</v>
          </cell>
          <cell r="D21">
            <v>1188</v>
          </cell>
          <cell r="E21">
            <v>129</v>
          </cell>
        </row>
        <row r="22">
          <cell r="B22">
            <v>273067001482</v>
          </cell>
          <cell r="C22" t="str">
            <v>INSTITUCION EDUCATIVA ANTONIO NARIÑO</v>
          </cell>
          <cell r="D22">
            <v>626</v>
          </cell>
          <cell r="E22">
            <v>0</v>
          </cell>
        </row>
        <row r="23">
          <cell r="B23">
            <v>173124000019</v>
          </cell>
          <cell r="C23" t="str">
            <v>INSTITUCION EDUCATIVA ISMAEL PERDOMO</v>
          </cell>
          <cell r="D23">
            <v>1012</v>
          </cell>
          <cell r="E23">
            <v>0</v>
          </cell>
        </row>
        <row r="24">
          <cell r="B24">
            <v>173124000817</v>
          </cell>
          <cell r="C24" t="str">
            <v>INSTITUCION EDUCATIVA TECNICA NUESTRA SEÑORA DEL ROSARIO</v>
          </cell>
          <cell r="D24">
            <v>1159</v>
          </cell>
          <cell r="E24">
            <v>0</v>
          </cell>
        </row>
        <row r="25">
          <cell r="B25">
            <v>273124000358</v>
          </cell>
          <cell r="C25" t="str">
            <v>INSTITUCION EDUCATIVA LA LEONA</v>
          </cell>
          <cell r="D25">
            <v>225</v>
          </cell>
          <cell r="E25">
            <v>0</v>
          </cell>
        </row>
        <row r="26">
          <cell r="B26">
            <v>273124000366</v>
          </cell>
          <cell r="C26" t="str">
            <v>INSTITUCION EDUCATIVA TECNICA AGROINDUSTRIAL CAJAMARCA</v>
          </cell>
          <cell r="D26">
            <v>483</v>
          </cell>
          <cell r="E26">
            <v>0</v>
          </cell>
        </row>
        <row r="27">
          <cell r="B27">
            <v>273124000498</v>
          </cell>
          <cell r="C27" t="str">
            <v>INSTITUCION EDUCATIVA ANAIME</v>
          </cell>
          <cell r="D27">
            <v>400</v>
          </cell>
          <cell r="E27">
            <v>0</v>
          </cell>
        </row>
        <row r="28">
          <cell r="B28">
            <v>173148000010</v>
          </cell>
          <cell r="C28" t="str">
            <v>INSTITUCION EDUCATIVA TECNICA PEDRO PABON PARGA</v>
          </cell>
          <cell r="D28">
            <v>1704</v>
          </cell>
          <cell r="E28">
            <v>147</v>
          </cell>
        </row>
        <row r="29">
          <cell r="B29">
            <v>173152000016</v>
          </cell>
          <cell r="C29" t="str">
            <v>INSTITUCION EDUCATIVA  TECNICA GENERAL JOSE JOAQUIN GARCIA</v>
          </cell>
          <cell r="D29">
            <v>627</v>
          </cell>
          <cell r="E29">
            <v>0</v>
          </cell>
        </row>
        <row r="30">
          <cell r="B30">
            <v>273152000142</v>
          </cell>
          <cell r="C30" t="str">
            <v>INSTITUCION EDUCATIVA ANTONIO NARIÑO</v>
          </cell>
          <cell r="D30">
            <v>222</v>
          </cell>
          <cell r="E30">
            <v>0</v>
          </cell>
        </row>
        <row r="31">
          <cell r="B31">
            <v>273152000231</v>
          </cell>
          <cell r="C31" t="str">
            <v>INSTITUCION EDUCATIVA MARCO FIDEL SUAREZ</v>
          </cell>
          <cell r="D31">
            <v>300</v>
          </cell>
          <cell r="E31">
            <v>0</v>
          </cell>
        </row>
        <row r="32">
          <cell r="B32">
            <v>173168000105</v>
          </cell>
          <cell r="C32" t="str">
            <v>INSTITUCION EDUCATIVA NUESTRA SEÑORA DEL ROSARIO</v>
          </cell>
          <cell r="D32">
            <v>1259</v>
          </cell>
          <cell r="E32">
            <v>227</v>
          </cell>
        </row>
        <row r="33">
          <cell r="B33">
            <v>173168000113</v>
          </cell>
          <cell r="C33" t="str">
            <v>INSTITUCION EDUCATIVA TECNICA MEDALLA MILAGROSA</v>
          </cell>
          <cell r="D33">
            <v>1326</v>
          </cell>
          <cell r="E33">
            <v>0</v>
          </cell>
        </row>
        <row r="34">
          <cell r="B34">
            <v>173168000121</v>
          </cell>
          <cell r="C34" t="str">
            <v>INSTITUCION EDUCATIVA TECNICA SOLEDAD MEDINA</v>
          </cell>
          <cell r="D34">
            <v>2134</v>
          </cell>
          <cell r="E34">
            <v>181</v>
          </cell>
        </row>
        <row r="35">
          <cell r="B35">
            <v>173168003538</v>
          </cell>
          <cell r="C35" t="str">
            <v>INSTITUCION EDUCATIVA MANUEL MURILLO TORO</v>
          </cell>
          <cell r="D35">
            <v>1776</v>
          </cell>
          <cell r="E35">
            <v>0</v>
          </cell>
        </row>
        <row r="36">
          <cell r="B36">
            <v>273168000487</v>
          </cell>
          <cell r="C36" t="str">
            <v>INSTITUCION EDUCATIVA LAGUNILLA</v>
          </cell>
          <cell r="D36">
            <v>408</v>
          </cell>
          <cell r="E36">
            <v>0</v>
          </cell>
        </row>
        <row r="37">
          <cell r="B37">
            <v>273168000908</v>
          </cell>
          <cell r="C37" t="str">
            <v>INSTITUCION EDUCATIVA SIMON BOLIVAR</v>
          </cell>
          <cell r="D37">
            <v>453</v>
          </cell>
          <cell r="E37">
            <v>0</v>
          </cell>
        </row>
        <row r="38">
          <cell r="B38">
            <v>273168002111</v>
          </cell>
          <cell r="C38" t="str">
            <v>INSTITUCION EDUCATIVA TECNICA ALVARO MOLINA</v>
          </cell>
          <cell r="D38">
            <v>743</v>
          </cell>
          <cell r="E38">
            <v>0</v>
          </cell>
        </row>
        <row r="39">
          <cell r="B39">
            <v>273168002277</v>
          </cell>
          <cell r="C39" t="str">
            <v>INSTITUCION EDUCATIVA LA RISALDA</v>
          </cell>
          <cell r="D39">
            <v>570</v>
          </cell>
          <cell r="E39">
            <v>11</v>
          </cell>
        </row>
        <row r="40">
          <cell r="B40">
            <v>273168002803</v>
          </cell>
          <cell r="C40" t="str">
            <v>INSTITUCION EDUCATIVA TECNICA CAMACHO ANGARITA</v>
          </cell>
          <cell r="D40">
            <v>860</v>
          </cell>
          <cell r="E40">
            <v>0</v>
          </cell>
        </row>
        <row r="41">
          <cell r="B41">
            <v>173200000368</v>
          </cell>
          <cell r="C41" t="str">
            <v>INSTITUCION EDUCATIVA TECNICA SIMON BOLIVAR</v>
          </cell>
          <cell r="D41">
            <v>320</v>
          </cell>
          <cell r="E41">
            <v>50</v>
          </cell>
        </row>
        <row r="42">
          <cell r="B42">
            <v>273200000095</v>
          </cell>
          <cell r="C42" t="str">
            <v>INSTITUCION EDUCATIVA TECNICA LA VEGA DE LOS PADRES</v>
          </cell>
          <cell r="D42">
            <v>220</v>
          </cell>
          <cell r="E42">
            <v>0</v>
          </cell>
        </row>
        <row r="43">
          <cell r="B43">
            <v>273200000150</v>
          </cell>
          <cell r="C43" t="str">
            <v>INSTITUCION EDUCATIVA CARLOS LLERAS RESTREPO</v>
          </cell>
          <cell r="D43">
            <v>273</v>
          </cell>
          <cell r="E43">
            <v>0</v>
          </cell>
        </row>
        <row r="44">
          <cell r="B44">
            <v>273200000354</v>
          </cell>
          <cell r="C44" t="str">
            <v>INSTITUCION EDUCATIVA MARCO FIDEL SUAREZ</v>
          </cell>
          <cell r="D44">
            <v>572</v>
          </cell>
          <cell r="E44">
            <v>0</v>
          </cell>
        </row>
        <row r="45">
          <cell r="B45">
            <v>173217000035</v>
          </cell>
          <cell r="C45" t="str">
            <v>INSTITUCION EDUCATIVA TECNICA AGROINDUSTRIAL JUAN XXIII</v>
          </cell>
          <cell r="D45">
            <v>1329</v>
          </cell>
          <cell r="E45">
            <v>0</v>
          </cell>
        </row>
        <row r="46">
          <cell r="B46">
            <v>273217000072</v>
          </cell>
          <cell r="C46" t="str">
            <v>INSTITUCION EDUCATIVA COYARCO</v>
          </cell>
          <cell r="D46">
            <v>411</v>
          </cell>
          <cell r="E46">
            <v>0</v>
          </cell>
        </row>
        <row r="47">
          <cell r="B47">
            <v>273217000234</v>
          </cell>
          <cell r="C47" t="str">
            <v>INSTITUCION EDUCATIVA SANTA MARTA</v>
          </cell>
          <cell r="D47">
            <v>264</v>
          </cell>
          <cell r="E47">
            <v>0</v>
          </cell>
        </row>
        <row r="48">
          <cell r="B48">
            <v>273217000293</v>
          </cell>
          <cell r="C48" t="str">
            <v>INSTITUCION EDUCATIVA NUESTRA SEÑORA DEL CARMEN</v>
          </cell>
          <cell r="D48">
            <v>224</v>
          </cell>
          <cell r="E48">
            <v>0</v>
          </cell>
        </row>
        <row r="49">
          <cell r="B49">
            <v>273217000315</v>
          </cell>
          <cell r="C49" t="str">
            <v>INSTITUCION EDUCATIVA EL PALMAR</v>
          </cell>
          <cell r="D49">
            <v>514</v>
          </cell>
          <cell r="E49">
            <v>0</v>
          </cell>
        </row>
        <row r="50">
          <cell r="B50">
            <v>273217000455</v>
          </cell>
          <cell r="C50" t="str">
            <v>INSTITUCION EDUCATIVA TOTARCO DINDE</v>
          </cell>
          <cell r="D50">
            <v>565</v>
          </cell>
          <cell r="E50">
            <v>0</v>
          </cell>
        </row>
        <row r="51">
          <cell r="B51">
            <v>273217000692</v>
          </cell>
          <cell r="C51" t="str">
            <v>INSTITUCION EDUCATIVA GUILLERMO ANGULO GOMEZ</v>
          </cell>
          <cell r="D51">
            <v>460</v>
          </cell>
          <cell r="E51">
            <v>0</v>
          </cell>
        </row>
        <row r="52">
          <cell r="B52">
            <v>273217000927</v>
          </cell>
          <cell r="C52" t="str">
            <v>INSTITUCION EDUCATIVA ZARAGOZA TAMARINDO</v>
          </cell>
          <cell r="D52">
            <v>382</v>
          </cell>
          <cell r="E52">
            <v>0</v>
          </cell>
        </row>
        <row r="53">
          <cell r="B53">
            <v>273217001001</v>
          </cell>
          <cell r="C53" t="str">
            <v>INSTITUCION EDUCATIVA JUAN LOZANO SANCHEZ</v>
          </cell>
          <cell r="D53">
            <v>418</v>
          </cell>
          <cell r="E53">
            <v>0</v>
          </cell>
        </row>
        <row r="54">
          <cell r="B54">
            <v>273217001044</v>
          </cell>
          <cell r="C54" t="str">
            <v>INSTITUCION EDUCATIVA TECNICA SAN MIGUEL</v>
          </cell>
          <cell r="D54">
            <v>464</v>
          </cell>
          <cell r="E54">
            <v>0</v>
          </cell>
        </row>
        <row r="55">
          <cell r="B55">
            <v>273217001061</v>
          </cell>
          <cell r="C55" t="str">
            <v>INSTITUCION EDUCATIVA CHENCHE BALSILLAS</v>
          </cell>
          <cell r="D55">
            <v>385</v>
          </cell>
          <cell r="E55">
            <v>0</v>
          </cell>
        </row>
        <row r="56">
          <cell r="B56">
            <v>173226000056</v>
          </cell>
          <cell r="C56" t="str">
            <v>INSTITUCION EDUCATIVA SAN ANTONIO</v>
          </cell>
          <cell r="D56">
            <v>604</v>
          </cell>
          <cell r="E56">
            <v>71</v>
          </cell>
        </row>
        <row r="57">
          <cell r="B57">
            <v>273226001049</v>
          </cell>
          <cell r="C57" t="str">
            <v>INSTITUCION EDUCATIVA VARSOVIA LA FLORIDA</v>
          </cell>
          <cell r="D57">
            <v>154</v>
          </cell>
          <cell r="E57">
            <v>0</v>
          </cell>
        </row>
        <row r="58">
          <cell r="B58">
            <v>273226001171</v>
          </cell>
          <cell r="C58" t="str">
            <v>INSTITUCION EDUCATIVA SAN AGUSTIN</v>
          </cell>
          <cell r="D58">
            <v>523</v>
          </cell>
          <cell r="E58">
            <v>49</v>
          </cell>
        </row>
        <row r="59">
          <cell r="B59">
            <v>273226001421</v>
          </cell>
          <cell r="C59" t="str">
            <v>INSTITUCION EDUCATIVA TECNICA LA AURORA</v>
          </cell>
          <cell r="D59">
            <v>285</v>
          </cell>
          <cell r="E59">
            <v>0</v>
          </cell>
        </row>
        <row r="60">
          <cell r="B60">
            <v>173236000020</v>
          </cell>
          <cell r="C60" t="str">
            <v>INSTITUCION EDUCATIVA ANTONIA SANTOS</v>
          </cell>
          <cell r="D60">
            <v>657</v>
          </cell>
          <cell r="E60">
            <v>68</v>
          </cell>
        </row>
        <row r="61">
          <cell r="B61">
            <v>273236000041</v>
          </cell>
          <cell r="C61" t="str">
            <v>INSTITUCION EDUCATIVA SAN PEDRO</v>
          </cell>
          <cell r="D61">
            <v>234</v>
          </cell>
          <cell r="E61">
            <v>0</v>
          </cell>
        </row>
        <row r="62">
          <cell r="B62">
            <v>273236000172</v>
          </cell>
          <cell r="C62" t="str">
            <v>INSTITUCION EDUCATIVA SAN ANDRES</v>
          </cell>
          <cell r="D62">
            <v>296</v>
          </cell>
          <cell r="E62">
            <v>0</v>
          </cell>
        </row>
        <row r="63">
          <cell r="B63">
            <v>273236000288</v>
          </cell>
          <cell r="C63" t="str">
            <v>INSTITUCION EDUCATIVA TECNICA SAN JOSE</v>
          </cell>
          <cell r="D63">
            <v>238</v>
          </cell>
          <cell r="E63">
            <v>0</v>
          </cell>
        </row>
        <row r="64">
          <cell r="B64">
            <v>173268000137</v>
          </cell>
          <cell r="C64" t="str">
            <v>INSTITUCION EDUCATIVA SAN ISIDORO</v>
          </cell>
          <cell r="D64">
            <v>2737</v>
          </cell>
          <cell r="E64">
            <v>59</v>
          </cell>
        </row>
        <row r="65">
          <cell r="B65">
            <v>173268000200</v>
          </cell>
          <cell r="C65" t="str">
            <v>INSTITUCION EDUCATIVA TECNICA FELIX TIBERIO GUZMAN</v>
          </cell>
          <cell r="D65">
            <v>2023</v>
          </cell>
          <cell r="E65">
            <v>0</v>
          </cell>
        </row>
        <row r="66">
          <cell r="B66">
            <v>173268000218</v>
          </cell>
          <cell r="C66" t="str">
            <v>INSTITUCION EDUCATIVA TECNICA NUESTRA SEÑORA DE FATIMA</v>
          </cell>
          <cell r="D66">
            <v>694</v>
          </cell>
          <cell r="E66">
            <v>0</v>
          </cell>
        </row>
        <row r="67">
          <cell r="B67">
            <v>173268001010</v>
          </cell>
          <cell r="C67" t="str">
            <v>INSTITUCION EDUCATIVA TECNICA MARIANO SANCHEZ ANDRADE</v>
          </cell>
          <cell r="D67">
            <v>1110</v>
          </cell>
          <cell r="E67">
            <v>325</v>
          </cell>
        </row>
        <row r="68">
          <cell r="B68">
            <v>173268001346</v>
          </cell>
          <cell r="C68" t="str">
            <v>INSTITUCION EDUCATIVA RAFAEL URIBE URIBE</v>
          </cell>
          <cell r="D68">
            <v>720</v>
          </cell>
          <cell r="E68">
            <v>0</v>
          </cell>
        </row>
        <row r="69">
          <cell r="B69">
            <v>273268000336</v>
          </cell>
          <cell r="C69" t="str">
            <v>INSTITUCION EDUCATIVA PATIO BONITO</v>
          </cell>
          <cell r="D69">
            <v>283</v>
          </cell>
          <cell r="E69">
            <v>0</v>
          </cell>
        </row>
        <row r="70">
          <cell r="B70">
            <v>273268000476</v>
          </cell>
          <cell r="C70" t="str">
            <v>INSTITUCION EDUCATIVA DINDALITO CENTRO</v>
          </cell>
          <cell r="D70">
            <v>390</v>
          </cell>
          <cell r="E70">
            <v>0</v>
          </cell>
        </row>
        <row r="71">
          <cell r="B71">
            <v>273268000506</v>
          </cell>
          <cell r="C71" t="str">
            <v>INSTITUCION EDUCATIVA TECNICA GUASIMAL</v>
          </cell>
          <cell r="D71">
            <v>466</v>
          </cell>
          <cell r="E71">
            <v>0</v>
          </cell>
        </row>
        <row r="72">
          <cell r="B72">
            <v>273268001120</v>
          </cell>
          <cell r="C72" t="str">
            <v>INSTITUCION EDUCATIVA TECNICA SAN LUIS GONZAGA</v>
          </cell>
          <cell r="D72">
            <v>1234</v>
          </cell>
          <cell r="E72">
            <v>0</v>
          </cell>
        </row>
        <row r="73">
          <cell r="B73">
            <v>273270000262</v>
          </cell>
          <cell r="C73" t="str">
            <v>INSTITUCION EDUCATIVA ALTO DEL ROMPE</v>
          </cell>
          <cell r="D73">
            <v>213</v>
          </cell>
          <cell r="E73">
            <v>0</v>
          </cell>
        </row>
        <row r="74">
          <cell r="B74">
            <v>273270000661</v>
          </cell>
          <cell r="C74" t="str">
            <v>INSTITUCION EDUCATIVA NORMAL SUPERIOR FABIO LOZANO TORRIJOS</v>
          </cell>
          <cell r="D74">
            <v>933</v>
          </cell>
          <cell r="E74">
            <v>0</v>
          </cell>
        </row>
        <row r="75">
          <cell r="B75">
            <v>273270000726</v>
          </cell>
          <cell r="C75" t="str">
            <v>INSTITUCION EDUCATIVA DIEGO FALLON</v>
          </cell>
          <cell r="D75">
            <v>450</v>
          </cell>
          <cell r="E75">
            <v>0</v>
          </cell>
        </row>
        <row r="76">
          <cell r="B76">
            <v>173275000037</v>
          </cell>
          <cell r="C76" t="str">
            <v>INSTITUCION EDUCATIVA LA PAZ NO 1</v>
          </cell>
          <cell r="D76">
            <v>659</v>
          </cell>
          <cell r="E76">
            <v>0</v>
          </cell>
        </row>
        <row r="77">
          <cell r="B77">
            <v>173275000118</v>
          </cell>
          <cell r="C77" t="str">
            <v>INSTITUCION EDUCATIVA MANUELA OMAÑA</v>
          </cell>
          <cell r="D77">
            <v>1051</v>
          </cell>
          <cell r="E77">
            <v>141</v>
          </cell>
        </row>
        <row r="78">
          <cell r="B78">
            <v>173275000428</v>
          </cell>
          <cell r="C78" t="str">
            <v>INSTITUCION EDUCATIVA JORGE ELIECER GAITAN</v>
          </cell>
          <cell r="D78">
            <v>1200</v>
          </cell>
          <cell r="E78">
            <v>122</v>
          </cell>
        </row>
        <row r="79">
          <cell r="B79">
            <v>273275000163</v>
          </cell>
          <cell r="C79" t="str">
            <v>INSTITUCION EDUCATIVA MARIA INMACULADA</v>
          </cell>
          <cell r="D79">
            <v>460</v>
          </cell>
          <cell r="E79">
            <v>13</v>
          </cell>
        </row>
        <row r="80">
          <cell r="B80">
            <v>173283000011</v>
          </cell>
          <cell r="C80" t="str">
            <v>INSTITUCION EDUCATIVA TECNICA MARIA AUXILIADORA</v>
          </cell>
          <cell r="D80">
            <v>1139</v>
          </cell>
          <cell r="E80">
            <v>0</v>
          </cell>
        </row>
        <row r="81">
          <cell r="B81">
            <v>173283000020</v>
          </cell>
          <cell r="C81" t="str">
            <v>INSTITUCION EDUCATIVA TECNICA NIÑA MARIA</v>
          </cell>
          <cell r="D81">
            <v>1192</v>
          </cell>
          <cell r="E81">
            <v>0</v>
          </cell>
        </row>
        <row r="82">
          <cell r="B82">
            <v>173283000038</v>
          </cell>
          <cell r="C82" t="str">
            <v>INSTITUCION EDUCATIVA TECNICA SAN JOSE</v>
          </cell>
          <cell r="D82">
            <v>985</v>
          </cell>
          <cell r="E82">
            <v>0</v>
          </cell>
        </row>
        <row r="83">
          <cell r="B83">
            <v>273283000075</v>
          </cell>
          <cell r="C83" t="str">
            <v>INSTITUCION EDUCATIVA FERNANDO GONZALEZ MESA</v>
          </cell>
          <cell r="D83">
            <v>181</v>
          </cell>
          <cell r="E83">
            <v>0</v>
          </cell>
        </row>
        <row r="84">
          <cell r="B84">
            <v>273283000245</v>
          </cell>
          <cell r="C84" t="str">
            <v>INSTITUCION EDUCATIVA LA AGUADITA</v>
          </cell>
          <cell r="D84">
            <v>462</v>
          </cell>
          <cell r="E84">
            <v>0</v>
          </cell>
        </row>
        <row r="85">
          <cell r="B85">
            <v>273283000326</v>
          </cell>
          <cell r="C85" t="str">
            <v>INSTITUCION EDUCATIVA TECNICA AGROPECUARIA EL GUAYABO</v>
          </cell>
          <cell r="D85">
            <v>299</v>
          </cell>
          <cell r="E85">
            <v>0</v>
          </cell>
        </row>
        <row r="86">
          <cell r="B86">
            <v>273283000521</v>
          </cell>
          <cell r="C86" t="str">
            <v>INSTITUCION EDUCATIVA REAL CAMPESTRE LA SAGRADA FAMILIA</v>
          </cell>
          <cell r="D86">
            <v>491</v>
          </cell>
          <cell r="E86">
            <v>0</v>
          </cell>
        </row>
        <row r="87">
          <cell r="B87">
            <v>273283001331</v>
          </cell>
          <cell r="C87" t="str">
            <v>INSTITUCION EDUCATIVA TECNICA NUESTRA SEÑORA DE LA ASUNCION</v>
          </cell>
          <cell r="D87">
            <v>640</v>
          </cell>
          <cell r="E87">
            <v>0</v>
          </cell>
        </row>
        <row r="88">
          <cell r="B88">
            <v>173319000072</v>
          </cell>
          <cell r="C88" t="str">
            <v>INSTITUCION EDUCATIVA TECNICA COMERCIAL CALDAS</v>
          </cell>
          <cell r="D88">
            <v>1837</v>
          </cell>
          <cell r="E88">
            <v>0</v>
          </cell>
        </row>
        <row r="89">
          <cell r="B89">
            <v>173319000081</v>
          </cell>
          <cell r="C89" t="str">
            <v>INSTITUCION EDUCATIVA SOR JOSEFA DEL CASTILLO</v>
          </cell>
          <cell r="D89">
            <v>689</v>
          </cell>
          <cell r="E89">
            <v>0</v>
          </cell>
        </row>
        <row r="90">
          <cell r="B90">
            <v>173319000099</v>
          </cell>
          <cell r="C90" t="str">
            <v>INSTITUCION EDUCATIVA TECNICA INDUSTRIAL SIMON BOLIVAR</v>
          </cell>
          <cell r="D90">
            <v>1486</v>
          </cell>
          <cell r="E90">
            <v>175</v>
          </cell>
        </row>
        <row r="91">
          <cell r="B91">
            <v>273319000379</v>
          </cell>
          <cell r="C91" t="str">
            <v>INSTITUCION EDUCATIVA LAS MERCEDES CAPILLA</v>
          </cell>
          <cell r="D91">
            <v>193</v>
          </cell>
          <cell r="E91">
            <v>0</v>
          </cell>
        </row>
        <row r="92">
          <cell r="B92">
            <v>273319000841</v>
          </cell>
          <cell r="C92" t="str">
            <v>INSTITUCION EDUCATIVA TECNICA ALBERTO CASTILLA</v>
          </cell>
          <cell r="D92">
            <v>256</v>
          </cell>
          <cell r="E92">
            <v>0</v>
          </cell>
        </row>
        <row r="93">
          <cell r="B93">
            <v>273319000859</v>
          </cell>
          <cell r="C93" t="str">
            <v>INSTITUCION EDUCATIVA TECNICA LA CHAMBA</v>
          </cell>
          <cell r="D93">
            <v>300</v>
          </cell>
          <cell r="E93">
            <v>0</v>
          </cell>
        </row>
        <row r="94">
          <cell r="B94">
            <v>273319001197</v>
          </cell>
          <cell r="C94" t="str">
            <v>INSTITUCION EDUCATIVA TECNICA CAÑADA RODEO</v>
          </cell>
          <cell r="D94">
            <v>214</v>
          </cell>
          <cell r="E94">
            <v>0</v>
          </cell>
        </row>
        <row r="95">
          <cell r="B95">
            <v>173347000011</v>
          </cell>
          <cell r="C95" t="str">
            <v>INSTITUCION EDUCATIVA TECNICA MARCO FIDEL SUAREZ</v>
          </cell>
          <cell r="D95">
            <v>554</v>
          </cell>
          <cell r="E95">
            <v>42</v>
          </cell>
        </row>
        <row r="96">
          <cell r="B96">
            <v>273347000252</v>
          </cell>
          <cell r="C96" t="str">
            <v>INSTITUCION EDUCATIVA ALFONSO DAZA AGUIRRE</v>
          </cell>
          <cell r="D96">
            <v>139</v>
          </cell>
          <cell r="E96">
            <v>0</v>
          </cell>
        </row>
        <row r="97">
          <cell r="B97">
            <v>273347000384</v>
          </cell>
          <cell r="C97" t="str">
            <v>INSTITUCION EDUCATIVA JUAN XXIII</v>
          </cell>
          <cell r="D97">
            <v>525</v>
          </cell>
          <cell r="E97">
            <v>0</v>
          </cell>
        </row>
        <row r="98">
          <cell r="B98">
            <v>173349000026</v>
          </cell>
          <cell r="C98" t="str">
            <v>INSTITUCION EDUCATIVA TECNICA ALFONSO PALACIO RUDAS</v>
          </cell>
          <cell r="D98">
            <v>1090</v>
          </cell>
          <cell r="E98">
            <v>0</v>
          </cell>
        </row>
        <row r="99">
          <cell r="B99">
            <v>173349000034</v>
          </cell>
          <cell r="C99" t="str">
            <v>INSTITUCION EDUCATIVA ALFONSO LOPEZ PUMAREJO</v>
          </cell>
          <cell r="D99">
            <v>300</v>
          </cell>
          <cell r="E99">
            <v>0</v>
          </cell>
        </row>
        <row r="100">
          <cell r="B100">
            <v>173349000093</v>
          </cell>
          <cell r="C100" t="str">
            <v>INSTITUCION EDUCATIVA TECNICA GENERAL SANTANDER</v>
          </cell>
          <cell r="D100">
            <v>497</v>
          </cell>
          <cell r="E100">
            <v>0</v>
          </cell>
        </row>
        <row r="101">
          <cell r="B101">
            <v>173349000255</v>
          </cell>
          <cell r="C101" t="str">
            <v>INSTITUCION EDUCATIVA TECNICA JUAN MANUEL RUDAS</v>
          </cell>
          <cell r="D101">
            <v>416</v>
          </cell>
          <cell r="E101">
            <v>210</v>
          </cell>
        </row>
        <row r="102">
          <cell r="B102">
            <v>173349000263</v>
          </cell>
          <cell r="C102" t="str">
            <v>INSTITUCION EDUCATIVA ANTONIO HERRAN ZALDUA</v>
          </cell>
          <cell r="D102">
            <v>283</v>
          </cell>
          <cell r="E102">
            <v>0</v>
          </cell>
        </row>
        <row r="103">
          <cell r="B103">
            <v>173349000735</v>
          </cell>
          <cell r="C103" t="str">
            <v>INSTITUCION EDUCATIVA LUIS CARLOS GALAN SARMIENTO</v>
          </cell>
          <cell r="D103">
            <v>427</v>
          </cell>
          <cell r="E103">
            <v>170</v>
          </cell>
        </row>
        <row r="104">
          <cell r="B104">
            <v>173352000037</v>
          </cell>
          <cell r="C104" t="str">
            <v>INSTITUCION EDUCATIVA NORMAL SUPERIOR</v>
          </cell>
          <cell r="D104">
            <v>831</v>
          </cell>
          <cell r="E104">
            <v>0</v>
          </cell>
        </row>
        <row r="105">
          <cell r="B105">
            <v>173352000690</v>
          </cell>
          <cell r="C105" t="str">
            <v>INSTITUCION EDUCATIVA TECNICA NUESTRA SEÑORA DE LAS MERCEDES</v>
          </cell>
          <cell r="D105">
            <v>572</v>
          </cell>
          <cell r="E105">
            <v>0</v>
          </cell>
        </row>
        <row r="106">
          <cell r="B106">
            <v>273352000163</v>
          </cell>
          <cell r="C106" t="str">
            <v>INSTITUCION EDUCATIVA FRANCISCO SAENZ</v>
          </cell>
          <cell r="D106">
            <v>181</v>
          </cell>
          <cell r="E106">
            <v>0</v>
          </cell>
        </row>
        <row r="107">
          <cell r="B107">
            <v>273352000201</v>
          </cell>
          <cell r="C107" t="str">
            <v>INSTITUCION EDUCATIVA LA FILA</v>
          </cell>
          <cell r="D107">
            <v>245</v>
          </cell>
          <cell r="E107">
            <v>45</v>
          </cell>
        </row>
        <row r="108">
          <cell r="B108">
            <v>273352000601</v>
          </cell>
          <cell r="C108" t="str">
            <v>INSTITUCION EDUCATIVA PANAMERICANA</v>
          </cell>
          <cell r="D108">
            <v>185</v>
          </cell>
          <cell r="E108">
            <v>0</v>
          </cell>
        </row>
        <row r="109">
          <cell r="B109">
            <v>273352000651</v>
          </cell>
          <cell r="C109" t="str">
            <v>INSTITUCION EDUCATIVA EL TRIUNFO</v>
          </cell>
          <cell r="D109">
            <v>182</v>
          </cell>
          <cell r="E109">
            <v>0</v>
          </cell>
        </row>
        <row r="110">
          <cell r="B110">
            <v>173408000019</v>
          </cell>
          <cell r="C110" t="str">
            <v>INSTITUCION EDUCATIVA ARTURO MEJIA JARAMILLO</v>
          </cell>
          <cell r="D110">
            <v>984</v>
          </cell>
          <cell r="E110">
            <v>70</v>
          </cell>
        </row>
        <row r="111">
          <cell r="B111">
            <v>173408000469</v>
          </cell>
          <cell r="C111" t="str">
            <v>INSTITUCION EDUCATIVA TECNICA MINUTO DE DIOS FE Y ALEGRIA</v>
          </cell>
          <cell r="D111">
            <v>404</v>
          </cell>
          <cell r="E111">
            <v>107</v>
          </cell>
        </row>
        <row r="112">
          <cell r="B112">
            <v>173408000663</v>
          </cell>
          <cell r="C112" t="str">
            <v>INSTITUCION EDUCATIVA TECNICA COLOMBO ALEMAN SCALAS</v>
          </cell>
          <cell r="D112">
            <v>1033</v>
          </cell>
          <cell r="E112">
            <v>0</v>
          </cell>
        </row>
        <row r="113">
          <cell r="B113">
            <v>273408000137</v>
          </cell>
          <cell r="C113" t="str">
            <v>INSTITUCION EDUCATIVA SAN FRANCISCO DE LA SIERRA</v>
          </cell>
          <cell r="D113">
            <v>409</v>
          </cell>
          <cell r="E113">
            <v>0</v>
          </cell>
        </row>
        <row r="114">
          <cell r="B114">
            <v>173411000046</v>
          </cell>
          <cell r="C114" t="str">
            <v>INSTITUCION EDUCATIVA TECNICA NUESTRA SEÑORA DEL CARMEN</v>
          </cell>
          <cell r="D114">
            <v>906</v>
          </cell>
          <cell r="E114">
            <v>0</v>
          </cell>
        </row>
        <row r="115">
          <cell r="B115">
            <v>173411000054</v>
          </cell>
          <cell r="C115" t="str">
            <v>INSTITUCION EDUCATIVA TECNICA ALFONSO ARANGO TORO</v>
          </cell>
          <cell r="D115">
            <v>458</v>
          </cell>
          <cell r="E115">
            <v>0</v>
          </cell>
        </row>
        <row r="116">
          <cell r="B116">
            <v>173411000097</v>
          </cell>
          <cell r="C116" t="str">
            <v>INSTITUCION EDUCATIVA TECNICA ISIDRO PARRA</v>
          </cell>
          <cell r="D116">
            <v>649</v>
          </cell>
          <cell r="E116">
            <v>0</v>
          </cell>
        </row>
        <row r="117">
          <cell r="B117">
            <v>173411000941</v>
          </cell>
          <cell r="C117" t="str">
            <v>INSTITUCION EDUCATIVA TECNICA NUESTRA SEÑORA DE LOURDES</v>
          </cell>
          <cell r="D117">
            <v>1236</v>
          </cell>
          <cell r="E117">
            <v>0</v>
          </cell>
        </row>
        <row r="118">
          <cell r="B118">
            <v>173411001000</v>
          </cell>
          <cell r="C118" t="str">
            <v>INSTITUCION EDUCATIVA TECNICA JORGE ELIECER GAITAN AYALA</v>
          </cell>
          <cell r="D118">
            <v>1169</v>
          </cell>
          <cell r="E118">
            <v>260</v>
          </cell>
        </row>
        <row r="119">
          <cell r="B119">
            <v>273411000466</v>
          </cell>
          <cell r="C119" t="str">
            <v>INSTITUCION EDUCATIVA EL TESORO</v>
          </cell>
          <cell r="D119">
            <v>249</v>
          </cell>
          <cell r="E119">
            <v>0</v>
          </cell>
        </row>
        <row r="120">
          <cell r="B120">
            <v>273411000491</v>
          </cell>
          <cell r="C120" t="str">
            <v>INSTITUCION EDUCATIVA PATIO BONITO</v>
          </cell>
          <cell r="D120">
            <v>194</v>
          </cell>
          <cell r="E120">
            <v>0</v>
          </cell>
        </row>
        <row r="121">
          <cell r="B121">
            <v>273411000563</v>
          </cell>
          <cell r="C121" t="str">
            <v>INSTITUCION EDUCATIVA SAN FERNANDO</v>
          </cell>
          <cell r="D121">
            <v>191</v>
          </cell>
          <cell r="E121">
            <v>0</v>
          </cell>
        </row>
        <row r="122">
          <cell r="B122">
            <v>273411000661</v>
          </cell>
          <cell r="C122" t="str">
            <v>INSTITUCION EDUCATIVA LUIS FLOREZ</v>
          </cell>
          <cell r="D122">
            <v>198</v>
          </cell>
          <cell r="E122">
            <v>0</v>
          </cell>
        </row>
        <row r="123">
          <cell r="B123">
            <v>273411000687</v>
          </cell>
          <cell r="C123" t="str">
            <v>INSTITUCION EDUCATIVA CAMPOALEGRE  EUCLIDES BARRAGAN MENDEZ</v>
          </cell>
          <cell r="D123">
            <v>203</v>
          </cell>
          <cell r="E123">
            <v>20</v>
          </cell>
        </row>
        <row r="124">
          <cell r="B124">
            <v>273411001624</v>
          </cell>
          <cell r="C124" t="str">
            <v>INSTITUCION EDUCATIVA SANTA TERESA</v>
          </cell>
          <cell r="D124">
            <v>354</v>
          </cell>
          <cell r="E124">
            <v>69</v>
          </cell>
        </row>
        <row r="125">
          <cell r="B125">
            <v>273411002043</v>
          </cell>
          <cell r="C125" t="str">
            <v>INSTITUCION EDUCATIVA INMACULADA CONCEPCION</v>
          </cell>
          <cell r="D125">
            <v>561</v>
          </cell>
          <cell r="E125">
            <v>0</v>
          </cell>
        </row>
        <row r="126">
          <cell r="B126">
            <v>173443000021</v>
          </cell>
          <cell r="C126" t="str">
            <v>INSTITUCION EDUCATIVA SANTA ANA</v>
          </cell>
          <cell r="D126">
            <v>1618</v>
          </cell>
          <cell r="E126">
            <v>0</v>
          </cell>
        </row>
        <row r="127">
          <cell r="B127">
            <v>173443000030</v>
          </cell>
          <cell r="C127" t="str">
            <v>INSTITUCION EDUCATIVA TECNICA FRANCISCO NUÑEZ PEDROSO</v>
          </cell>
          <cell r="D127">
            <v>1293</v>
          </cell>
          <cell r="E127">
            <v>0</v>
          </cell>
        </row>
        <row r="128">
          <cell r="B128">
            <v>173443000277</v>
          </cell>
          <cell r="C128" t="str">
            <v>INSTITUCION EDUCATIVA TECNICA MORENO Y ESCANDON</v>
          </cell>
          <cell r="D128">
            <v>1330</v>
          </cell>
          <cell r="E128">
            <v>162</v>
          </cell>
        </row>
        <row r="129">
          <cell r="B129">
            <v>173443000315</v>
          </cell>
          <cell r="C129" t="str">
            <v>INSTITUCION EDUCATIVA GONZALO JIMENEZ DE QUESADA</v>
          </cell>
          <cell r="D129">
            <v>1473</v>
          </cell>
          <cell r="E129">
            <v>0</v>
          </cell>
        </row>
        <row r="130">
          <cell r="B130">
            <v>273443000506</v>
          </cell>
          <cell r="C130" t="str">
            <v>INSTITUCION EDUCATIVA LAS CAMELIAS</v>
          </cell>
          <cell r="D130">
            <v>286</v>
          </cell>
          <cell r="E130">
            <v>0</v>
          </cell>
        </row>
        <row r="131">
          <cell r="B131">
            <v>173449000015</v>
          </cell>
          <cell r="C131" t="str">
            <v>INSTITUCION EDUCATIVA TECNICA SUMAPAZ</v>
          </cell>
          <cell r="D131">
            <v>3474</v>
          </cell>
          <cell r="E131">
            <v>387</v>
          </cell>
        </row>
        <row r="132">
          <cell r="B132">
            <v>173449000031</v>
          </cell>
          <cell r="C132" t="str">
            <v>INSTITUCION EDUCATIVA TECNICA GABRIELA MISTRAL</v>
          </cell>
          <cell r="D132">
            <v>1927</v>
          </cell>
          <cell r="E132">
            <v>0</v>
          </cell>
        </row>
        <row r="133">
          <cell r="B133">
            <v>273449000141</v>
          </cell>
          <cell r="C133" t="str">
            <v>INSTITUCION EDUCATIVA TECNICA CUALAMANA</v>
          </cell>
          <cell r="D133">
            <v>915</v>
          </cell>
          <cell r="E133">
            <v>0</v>
          </cell>
        </row>
        <row r="134">
          <cell r="B134">
            <v>373449000685</v>
          </cell>
          <cell r="C134" t="str">
            <v>GIMNASIO MILITAR FUERZA AEREA COLOMBIANA "TC. LUIS F. PINTO"</v>
          </cell>
          <cell r="D134">
            <v>318</v>
          </cell>
          <cell r="E134">
            <v>0</v>
          </cell>
        </row>
        <row r="135">
          <cell r="B135">
            <v>273411000695</v>
          </cell>
          <cell r="C135" t="str">
            <v>INSTITUCION EDUCATIVA EL BOSQUE</v>
          </cell>
          <cell r="D135">
            <v>180</v>
          </cell>
          <cell r="E135">
            <v>0</v>
          </cell>
        </row>
        <row r="136">
          <cell r="B136">
            <v>273411000725</v>
          </cell>
          <cell r="C136" t="str">
            <v>INSTITUCION EDUCATIVA TECNICA LEPANTO</v>
          </cell>
          <cell r="D136">
            <v>488</v>
          </cell>
          <cell r="E136">
            <v>0</v>
          </cell>
        </row>
        <row r="137">
          <cell r="B137">
            <v>173483000016</v>
          </cell>
          <cell r="C137" t="str">
            <v>INSTITUCION EDUCATIVA TECNICA FRANCISCO JOSE DE CALDAS</v>
          </cell>
          <cell r="D137">
            <v>793</v>
          </cell>
          <cell r="E137">
            <v>0</v>
          </cell>
        </row>
        <row r="138">
          <cell r="B138">
            <v>173483000083</v>
          </cell>
          <cell r="C138" t="str">
            <v>INSTITUCION EDUCATIVA GUSTAVO PERDOMO AVILA</v>
          </cell>
          <cell r="D138">
            <v>723</v>
          </cell>
          <cell r="E138">
            <v>0</v>
          </cell>
        </row>
        <row r="139">
          <cell r="B139">
            <v>273483000142</v>
          </cell>
          <cell r="C139" t="str">
            <v>INSTITUCION EDUCATIVA POLICARPA SALAVARRIETA</v>
          </cell>
          <cell r="D139">
            <v>219</v>
          </cell>
          <cell r="E139">
            <v>40</v>
          </cell>
        </row>
        <row r="140">
          <cell r="B140">
            <v>273483000541</v>
          </cell>
          <cell r="C140" t="str">
            <v>INSTITUCION EDUCATIVA MARIANO OSPINA PEREZ</v>
          </cell>
          <cell r="D140">
            <v>271</v>
          </cell>
          <cell r="E140">
            <v>0</v>
          </cell>
        </row>
        <row r="141">
          <cell r="B141">
            <v>273483000851</v>
          </cell>
          <cell r="C141" t="str">
            <v>INSTITUCION EDUCATIVA ANCHIQUE</v>
          </cell>
          <cell r="D141">
            <v>450</v>
          </cell>
          <cell r="E141">
            <v>0</v>
          </cell>
        </row>
        <row r="142">
          <cell r="B142">
            <v>173504000011</v>
          </cell>
          <cell r="C142" t="str">
            <v>INSTITUCION EDUCATIVA TECNICA NICOLAS RAMIREZ</v>
          </cell>
          <cell r="D142">
            <v>1147</v>
          </cell>
          <cell r="E142">
            <v>61</v>
          </cell>
        </row>
        <row r="143">
          <cell r="B143">
            <v>173504000330</v>
          </cell>
          <cell r="C143" t="str">
            <v>INSTITUCION EDUCATIVA JHON F KENNEDY</v>
          </cell>
          <cell r="D143">
            <v>747</v>
          </cell>
          <cell r="E143">
            <v>0</v>
          </cell>
        </row>
        <row r="144">
          <cell r="B144">
            <v>273504000270</v>
          </cell>
          <cell r="C144" t="str">
            <v>INSTITUCION EDUCATIVA TECNICA OLAYA HERRERA</v>
          </cell>
          <cell r="D144">
            <v>643</v>
          </cell>
          <cell r="E144">
            <v>0</v>
          </cell>
        </row>
        <row r="145">
          <cell r="B145">
            <v>273504000415</v>
          </cell>
          <cell r="C145" t="str">
            <v>INSTITUCION EDUCATIVA PUENTE CUCUANA</v>
          </cell>
          <cell r="D145">
            <v>318</v>
          </cell>
          <cell r="E145">
            <v>0</v>
          </cell>
        </row>
        <row r="146">
          <cell r="B146">
            <v>273504000687</v>
          </cell>
          <cell r="C146" t="str">
            <v>INSTITUCION EDUCATIVA GUATAVITA TUA</v>
          </cell>
          <cell r="D146">
            <v>338</v>
          </cell>
          <cell r="E146">
            <v>0</v>
          </cell>
        </row>
        <row r="147">
          <cell r="B147">
            <v>273504000920</v>
          </cell>
          <cell r="C147" t="str">
            <v>INSTITUCION EDUCATIVA ALTOZANO</v>
          </cell>
          <cell r="D147">
            <v>616</v>
          </cell>
          <cell r="E147">
            <v>0</v>
          </cell>
        </row>
        <row r="148">
          <cell r="B148">
            <v>273504002183</v>
          </cell>
          <cell r="C148" t="str">
            <v>INSTITUCION EDUCATIVA SAMARIA</v>
          </cell>
          <cell r="D148">
            <v>1463</v>
          </cell>
          <cell r="E148">
            <v>24</v>
          </cell>
        </row>
        <row r="149">
          <cell r="B149">
            <v>273504002191</v>
          </cell>
          <cell r="C149" t="str">
            <v>INSTITUCION EDUCATIVA EL VERGEL</v>
          </cell>
          <cell r="D149">
            <v>709</v>
          </cell>
          <cell r="E149">
            <v>0</v>
          </cell>
        </row>
        <row r="150">
          <cell r="B150">
            <v>273270000181</v>
          </cell>
          <cell r="C150" t="str">
            <v>INSTITUCION EDUCATIVA PLAYA RICA</v>
          </cell>
          <cell r="D150">
            <v>213</v>
          </cell>
          <cell r="E150">
            <v>0</v>
          </cell>
        </row>
        <row r="151">
          <cell r="B151">
            <v>273270000408</v>
          </cell>
          <cell r="C151" t="str">
            <v>INSTITUCION EDUCATIVA TECNICA AGROINDUSTRIAL LEOPOLDO GARCIA</v>
          </cell>
          <cell r="D151">
            <v>1398</v>
          </cell>
          <cell r="E151">
            <v>75</v>
          </cell>
        </row>
        <row r="152">
          <cell r="B152">
            <v>173547000015</v>
          </cell>
          <cell r="C152" t="str">
            <v>INSTITUCION EDUCATIVA TECNICA FABIO LOZANO Y LOZANO</v>
          </cell>
          <cell r="D152">
            <v>457</v>
          </cell>
          <cell r="E152">
            <v>0</v>
          </cell>
        </row>
        <row r="153">
          <cell r="B153">
            <v>273547000192</v>
          </cell>
          <cell r="C153" t="str">
            <v>INSTITUCION EDUCATIVA DOIMA</v>
          </cell>
          <cell r="D153">
            <v>441</v>
          </cell>
          <cell r="E153">
            <v>0</v>
          </cell>
        </row>
        <row r="154">
          <cell r="B154">
            <v>173555000016</v>
          </cell>
          <cell r="C154" t="str">
            <v>INSTITUCION EDUCATIVA TECNICA PABLO SEXTO</v>
          </cell>
          <cell r="D154">
            <v>711</v>
          </cell>
          <cell r="E154">
            <v>0</v>
          </cell>
        </row>
        <row r="155">
          <cell r="B155">
            <v>173555000601</v>
          </cell>
          <cell r="C155" t="str">
            <v>INSTITUCION EDUCATIVA SANTO DOMINGO SAVIO</v>
          </cell>
          <cell r="D155">
            <v>1043</v>
          </cell>
          <cell r="E155">
            <v>52</v>
          </cell>
        </row>
        <row r="156">
          <cell r="B156">
            <v>273555000029</v>
          </cell>
          <cell r="C156" t="str">
            <v>INSTITUCION EDUCATIVA TECNICA LOS ANDES</v>
          </cell>
          <cell r="D156">
            <v>899</v>
          </cell>
          <cell r="E156">
            <v>0</v>
          </cell>
        </row>
        <row r="157">
          <cell r="B157">
            <v>273555000169</v>
          </cell>
          <cell r="C157" t="str">
            <v>INSTITUCION EDUCATIVA LA PRIMAVERA</v>
          </cell>
          <cell r="D157">
            <v>303</v>
          </cell>
          <cell r="E157">
            <v>45</v>
          </cell>
        </row>
        <row r="158">
          <cell r="B158">
            <v>273555000185</v>
          </cell>
          <cell r="C158" t="str">
            <v>INSTITUCION EDUCATIVA EL RUBI</v>
          </cell>
          <cell r="D158">
            <v>621</v>
          </cell>
          <cell r="E158">
            <v>0</v>
          </cell>
        </row>
        <row r="159">
          <cell r="B159">
            <v>273555000398</v>
          </cell>
          <cell r="C159" t="str">
            <v>INSTITUCION EDNOEDUCATIVA TECNICA NASAWE´SX FI´ZÑI</v>
          </cell>
          <cell r="D159">
            <v>885</v>
          </cell>
          <cell r="E159">
            <v>0</v>
          </cell>
        </row>
        <row r="160">
          <cell r="B160">
            <v>273555000754</v>
          </cell>
          <cell r="C160" t="str">
            <v>INSTITUCION EDUCATIVA ANTONIO NARIÑO</v>
          </cell>
          <cell r="D160">
            <v>1237</v>
          </cell>
          <cell r="E160">
            <v>70</v>
          </cell>
        </row>
        <row r="161">
          <cell r="B161">
            <v>273555000924</v>
          </cell>
          <cell r="C161" t="str">
            <v>INSTITUCION EDUCATIVA BILBAO</v>
          </cell>
          <cell r="D161">
            <v>1094</v>
          </cell>
          <cell r="E161">
            <v>92</v>
          </cell>
        </row>
        <row r="162">
          <cell r="B162">
            <v>173563000017</v>
          </cell>
          <cell r="C162" t="str">
            <v>INSTITUCION EDUCATIVA LUIS FELIPE PINTO</v>
          </cell>
          <cell r="D162">
            <v>996</v>
          </cell>
          <cell r="E162">
            <v>53</v>
          </cell>
        </row>
        <row r="163">
          <cell r="B163">
            <v>273563000534</v>
          </cell>
          <cell r="C163" t="str">
            <v>INSTITUCION EDUCATIVA JOSE CELESTINO MUTIS</v>
          </cell>
          <cell r="D163">
            <v>364</v>
          </cell>
          <cell r="E163">
            <v>0</v>
          </cell>
        </row>
        <row r="164">
          <cell r="B164">
            <v>273563000615</v>
          </cell>
          <cell r="C164" t="str">
            <v>INSTITUCION EDUCATIVA ISLA DEL SOL</v>
          </cell>
          <cell r="D164">
            <v>224</v>
          </cell>
          <cell r="E164">
            <v>0</v>
          </cell>
        </row>
        <row r="165">
          <cell r="B165">
            <v>173585000100</v>
          </cell>
          <cell r="C165" t="str">
            <v>INSTITUCION EDUCATIVA TECNICA PEREZ Y ALDANA</v>
          </cell>
          <cell r="D165">
            <v>2032</v>
          </cell>
          <cell r="E165">
            <v>107</v>
          </cell>
        </row>
        <row r="166">
          <cell r="B166">
            <v>273585000082</v>
          </cell>
          <cell r="C166" t="str">
            <v>INSTITUCION EDUCATIVA TECNICA SANTA LUCIA</v>
          </cell>
          <cell r="D166">
            <v>532</v>
          </cell>
          <cell r="E166">
            <v>0</v>
          </cell>
        </row>
        <row r="167">
          <cell r="B167">
            <v>273585000571</v>
          </cell>
          <cell r="C167" t="str">
            <v>INSTITUCION EDUCATIVA SAN JORGE</v>
          </cell>
          <cell r="D167">
            <v>209</v>
          </cell>
          <cell r="E167">
            <v>0</v>
          </cell>
        </row>
        <row r="168">
          <cell r="B168">
            <v>273585000864</v>
          </cell>
          <cell r="C168" t="str">
            <v>INSTITUCION EDUCATIVA CAIRO SOCORRO</v>
          </cell>
          <cell r="D168">
            <v>241</v>
          </cell>
          <cell r="E168">
            <v>0</v>
          </cell>
        </row>
        <row r="169">
          <cell r="B169">
            <v>273585000996</v>
          </cell>
          <cell r="C169" t="str">
            <v>INSTITUCION EDUCATIVA TECNICA TULIO VARON</v>
          </cell>
          <cell r="D169">
            <v>423</v>
          </cell>
          <cell r="E169">
            <v>0</v>
          </cell>
        </row>
        <row r="170">
          <cell r="B170">
            <v>173616000022</v>
          </cell>
          <cell r="C170" t="str">
            <v>INSTITUCION EDUCATIVA TECNICA FRANCISCO JULIAN OLAYA</v>
          </cell>
          <cell r="D170">
            <v>845</v>
          </cell>
          <cell r="E170">
            <v>0</v>
          </cell>
        </row>
        <row r="171">
          <cell r="B171">
            <v>173616000278</v>
          </cell>
          <cell r="C171" t="str">
            <v>INSTITUCION EDUCATIVA TECNICA GENERAL SANTANDER</v>
          </cell>
          <cell r="D171">
            <v>982</v>
          </cell>
          <cell r="E171">
            <v>58</v>
          </cell>
        </row>
        <row r="172">
          <cell r="B172">
            <v>273616000094</v>
          </cell>
          <cell r="C172" t="str">
            <v>INSTITUCION EDUCATIVA JOSE MARIA CORDOBA</v>
          </cell>
          <cell r="D172">
            <v>319</v>
          </cell>
          <cell r="E172">
            <v>26</v>
          </cell>
        </row>
        <row r="173">
          <cell r="B173">
            <v>273616000141</v>
          </cell>
          <cell r="C173" t="str">
            <v>INSTITUCION EDUCATIVA TECNICA AGROPECUARIA SAN RAFAEL</v>
          </cell>
          <cell r="D173">
            <v>1403</v>
          </cell>
          <cell r="E173">
            <v>67</v>
          </cell>
        </row>
        <row r="174">
          <cell r="B174">
            <v>273616000302</v>
          </cell>
          <cell r="C174" t="str">
            <v>INSTITUCION EDUCATIVA EL QUEBRADON</v>
          </cell>
          <cell r="D174">
            <v>332</v>
          </cell>
          <cell r="E174">
            <v>10</v>
          </cell>
        </row>
        <row r="175">
          <cell r="B175">
            <v>273616000892</v>
          </cell>
          <cell r="C175" t="str">
            <v>INSTITUCION EDUCATIVA JESUS ANTONIO AMEZQUITA</v>
          </cell>
          <cell r="D175">
            <v>667</v>
          </cell>
          <cell r="E175">
            <v>0</v>
          </cell>
        </row>
        <row r="176">
          <cell r="B176">
            <v>273616001902</v>
          </cell>
          <cell r="C176" t="str">
            <v>INSTITUCION EDUCATIVA LUIS ERNESTO VANEGAS NEIRA</v>
          </cell>
          <cell r="D176">
            <v>294</v>
          </cell>
          <cell r="E176">
            <v>0</v>
          </cell>
        </row>
        <row r="177">
          <cell r="B177">
            <v>273622000268</v>
          </cell>
          <cell r="C177" t="str">
            <v>INSTITUCION EDUCATIVA MANUEL ELKIN PATARROYO</v>
          </cell>
          <cell r="D177">
            <v>346</v>
          </cell>
          <cell r="E177">
            <v>0</v>
          </cell>
        </row>
        <row r="178">
          <cell r="B178">
            <v>273622000683</v>
          </cell>
          <cell r="C178" t="str">
            <v>INSTITUCION EDUCATIVA TECNICA LA VOZ DE LA TIERRA</v>
          </cell>
          <cell r="D178">
            <v>657</v>
          </cell>
          <cell r="E178">
            <v>0</v>
          </cell>
        </row>
        <row r="179">
          <cell r="B179">
            <v>173624000015</v>
          </cell>
          <cell r="C179" t="str">
            <v>INSTITUCION EDUCATIVA FRANCISCO DE MIRANDA</v>
          </cell>
          <cell r="D179">
            <v>1641</v>
          </cell>
          <cell r="E179">
            <v>263</v>
          </cell>
        </row>
        <row r="180">
          <cell r="B180">
            <v>173624001704</v>
          </cell>
          <cell r="C180" t="str">
            <v>INSTITUCION EDUCATIVA TECNICA LA CEIBA</v>
          </cell>
          <cell r="D180">
            <v>550</v>
          </cell>
          <cell r="E180">
            <v>0</v>
          </cell>
        </row>
        <row r="181">
          <cell r="B181">
            <v>273624000389</v>
          </cell>
          <cell r="C181" t="str">
            <v>INSTITUCION EDUCATIVA LA LUISA</v>
          </cell>
          <cell r="D181">
            <v>409</v>
          </cell>
          <cell r="E181">
            <v>0</v>
          </cell>
        </row>
        <row r="182">
          <cell r="B182">
            <v>273624000524</v>
          </cell>
          <cell r="C182" t="str">
            <v>INSTITUCION EDUCATIVA LA REFORMA</v>
          </cell>
          <cell r="D182">
            <v>435</v>
          </cell>
          <cell r="E182">
            <v>0</v>
          </cell>
        </row>
        <row r="183">
          <cell r="B183">
            <v>273624000541</v>
          </cell>
          <cell r="C183" t="str">
            <v>INSTITUCION EDUCATIVA RIOMANSO</v>
          </cell>
          <cell r="D183">
            <v>212</v>
          </cell>
          <cell r="E183">
            <v>0</v>
          </cell>
        </row>
        <row r="184">
          <cell r="B184">
            <v>273624000583</v>
          </cell>
          <cell r="C184" t="str">
            <v>INSTITUCION EDUCATIVA JULIO ERNESTO ANDRADE</v>
          </cell>
          <cell r="D184">
            <v>242</v>
          </cell>
          <cell r="E184">
            <v>0</v>
          </cell>
        </row>
        <row r="185">
          <cell r="B185">
            <v>273624001181</v>
          </cell>
          <cell r="C185" t="str">
            <v>INSTITUCION EDUCATIVA LA LIBERTAD</v>
          </cell>
          <cell r="D185">
            <v>405</v>
          </cell>
          <cell r="E185">
            <v>0</v>
          </cell>
        </row>
        <row r="186">
          <cell r="B186">
            <v>273624001199</v>
          </cell>
          <cell r="C186" t="str">
            <v>INSTITUCION EDUCATIVA LA FLORIDA</v>
          </cell>
          <cell r="D186">
            <v>460</v>
          </cell>
          <cell r="E186">
            <v>0</v>
          </cell>
        </row>
        <row r="187">
          <cell r="B187">
            <v>273624001261</v>
          </cell>
          <cell r="C187" t="str">
            <v>INSTITUCION EDUCATIVA TECNICA FELIPE SALAME</v>
          </cell>
          <cell r="D187">
            <v>280</v>
          </cell>
          <cell r="E187">
            <v>0</v>
          </cell>
        </row>
        <row r="188">
          <cell r="B188">
            <v>173671000201</v>
          </cell>
          <cell r="C188" t="str">
            <v>INSTITUCION EDUCATIVA CENTRAL</v>
          </cell>
          <cell r="D188">
            <v>1102</v>
          </cell>
          <cell r="E188">
            <v>0</v>
          </cell>
        </row>
        <row r="189">
          <cell r="B189">
            <v>173671000228</v>
          </cell>
          <cell r="C189" t="str">
            <v>INSTITUCION EDUCATIVA TECNICA GENERAL ROBERTO LEYVA SEDE CAMPESTRE (GENERAL ROBERTO LEYVA)</v>
          </cell>
          <cell r="D189">
            <v>1042</v>
          </cell>
          <cell r="E189">
            <v>56</v>
          </cell>
        </row>
        <row r="190">
          <cell r="B190">
            <v>273671000320</v>
          </cell>
          <cell r="C190" t="str">
            <v>INSTITUCION EDUCATIVA PAPAGALA</v>
          </cell>
          <cell r="D190">
            <v>159</v>
          </cell>
          <cell r="E190">
            <v>0</v>
          </cell>
        </row>
        <row r="191">
          <cell r="B191">
            <v>173675000010</v>
          </cell>
          <cell r="C191" t="str">
            <v>INSTITUCION EDUCATIVA JOSE MARIA CARBONELL</v>
          </cell>
          <cell r="D191">
            <v>1507</v>
          </cell>
          <cell r="E191">
            <v>68</v>
          </cell>
        </row>
        <row r="192">
          <cell r="B192">
            <v>273675000537</v>
          </cell>
          <cell r="C192" t="str">
            <v>INSTITUCION EDUCATIVA PABLO VI</v>
          </cell>
          <cell r="D192">
            <v>731</v>
          </cell>
          <cell r="E192">
            <v>170</v>
          </cell>
        </row>
        <row r="193">
          <cell r="B193">
            <v>273675000839</v>
          </cell>
          <cell r="C193" t="str">
            <v>INSTITUCION EDUCATIVA SAN JOSE DE TETUAN</v>
          </cell>
          <cell r="D193">
            <v>284</v>
          </cell>
          <cell r="E193">
            <v>0</v>
          </cell>
        </row>
        <row r="194">
          <cell r="B194">
            <v>273675000847</v>
          </cell>
          <cell r="C194" t="str">
            <v>INSTITUCION EDUCATIVA DOMINGO SAVIO</v>
          </cell>
          <cell r="D194">
            <v>332</v>
          </cell>
          <cell r="E194">
            <v>0</v>
          </cell>
        </row>
        <row r="195">
          <cell r="B195">
            <v>173678000037</v>
          </cell>
          <cell r="C195" t="str">
            <v>INSTITUCION EDUCATIVA SAN LUIS GONZAGA</v>
          </cell>
          <cell r="D195">
            <v>995</v>
          </cell>
          <cell r="E195">
            <v>43</v>
          </cell>
        </row>
        <row r="196">
          <cell r="B196">
            <v>273678000040</v>
          </cell>
          <cell r="C196" t="str">
            <v>INSTITUCION EDUCATIVA SAN MIGUEL</v>
          </cell>
          <cell r="D196">
            <v>662</v>
          </cell>
          <cell r="E196">
            <v>0</v>
          </cell>
        </row>
        <row r="197">
          <cell r="B197">
            <v>273678000198</v>
          </cell>
          <cell r="C197" t="str">
            <v>INSTITUCION EDUCATIVA CARACOLI</v>
          </cell>
          <cell r="D197">
            <v>233</v>
          </cell>
          <cell r="E197">
            <v>0</v>
          </cell>
        </row>
        <row r="198">
          <cell r="B198">
            <v>273678000384</v>
          </cell>
          <cell r="C198" t="str">
            <v>INSTITUCION EDUCATIVA TECNICA COMERCIAL SAN JUAN BOSCO</v>
          </cell>
          <cell r="D198">
            <v>600</v>
          </cell>
          <cell r="E198">
            <v>0</v>
          </cell>
        </row>
        <row r="199">
          <cell r="B199">
            <v>173686000020</v>
          </cell>
          <cell r="C199" t="str">
            <v>INSTITUCION EDUCATIVA TECNICA SANTA ISABEL</v>
          </cell>
          <cell r="D199">
            <v>516</v>
          </cell>
          <cell r="E199">
            <v>86</v>
          </cell>
        </row>
        <row r="200">
          <cell r="B200">
            <v>273686000083</v>
          </cell>
          <cell r="C200" t="str">
            <v>INSTITUCION EDUCATIVA SAN RAFAEL</v>
          </cell>
          <cell r="D200">
            <v>413</v>
          </cell>
          <cell r="E200">
            <v>0</v>
          </cell>
        </row>
        <row r="201">
          <cell r="B201">
            <v>273686000261</v>
          </cell>
          <cell r="C201" t="str">
            <v>INSTITUCION EDUCATIVA TECNICA BOLIVAR</v>
          </cell>
          <cell r="D201">
            <v>175</v>
          </cell>
          <cell r="E201">
            <v>0</v>
          </cell>
        </row>
        <row r="202">
          <cell r="B202">
            <v>173770000019</v>
          </cell>
          <cell r="C202" t="str">
            <v>INSTITUCION EDUCATIVA SANTA ROSA DE LIMA</v>
          </cell>
          <cell r="D202">
            <v>574</v>
          </cell>
          <cell r="E202">
            <v>0</v>
          </cell>
        </row>
        <row r="203">
          <cell r="B203">
            <v>173854000014</v>
          </cell>
          <cell r="C203" t="str">
            <v>INSTITUCION EDUCATIVA JUAN LASSO DE LA VEGA</v>
          </cell>
          <cell r="D203">
            <v>632</v>
          </cell>
          <cell r="E203">
            <v>0</v>
          </cell>
        </row>
        <row r="204">
          <cell r="B204">
            <v>273854000329</v>
          </cell>
          <cell r="C204" t="str">
            <v>INSTITUCION EDUCATIVA VALLECITOS</v>
          </cell>
          <cell r="D204">
            <v>290</v>
          </cell>
          <cell r="E204">
            <v>0</v>
          </cell>
        </row>
        <row r="205">
          <cell r="B205">
            <v>173861000038</v>
          </cell>
          <cell r="C205" t="str">
            <v>INSTITUCION EDUCATIVA FRANCISCO HURTADO</v>
          </cell>
          <cell r="D205">
            <v>868</v>
          </cell>
          <cell r="E205">
            <v>0</v>
          </cell>
        </row>
        <row r="206">
          <cell r="B206">
            <v>173861000721</v>
          </cell>
          <cell r="C206" t="str">
            <v>INSTITUCION EDUCATIVA TECNICA COMERCIAL CAMILA MOLANO</v>
          </cell>
          <cell r="D206">
            <v>803</v>
          </cell>
          <cell r="E206">
            <v>143</v>
          </cell>
        </row>
        <row r="207">
          <cell r="B207">
            <v>173861000771</v>
          </cell>
          <cell r="C207" t="str">
            <v>INSTITUCION EDUCATIVA LUIS CARLOS GALAN SARMIENTO</v>
          </cell>
          <cell r="D207">
            <v>320</v>
          </cell>
          <cell r="E207">
            <v>101</v>
          </cell>
        </row>
        <row r="208">
          <cell r="B208">
            <v>273861000253</v>
          </cell>
          <cell r="C208" t="str">
            <v>INSTITUCION EDUCATIVA OTONIEL GUZMAN</v>
          </cell>
          <cell r="D208">
            <v>169</v>
          </cell>
          <cell r="E208">
            <v>0</v>
          </cell>
        </row>
        <row r="209">
          <cell r="B209">
            <v>273861000571</v>
          </cell>
          <cell r="C209" t="str">
            <v>INSTITUCION EDUCATIVA TERESA CAMACHO DE SUAREZ</v>
          </cell>
          <cell r="D209">
            <v>224</v>
          </cell>
          <cell r="E209">
            <v>0</v>
          </cell>
        </row>
        <row r="210">
          <cell r="B210">
            <v>173870000512</v>
          </cell>
          <cell r="C210" t="str">
            <v>INSTITUCION EDUCATIVA ESCUELA NORMAL SUPERIOR DE VILLAHERMOSA</v>
          </cell>
          <cell r="D210">
            <v>649</v>
          </cell>
          <cell r="E210">
            <v>0</v>
          </cell>
        </row>
        <row r="211">
          <cell r="B211">
            <v>173870000521</v>
          </cell>
          <cell r="C211" t="str">
            <v>INSTITUCION EDUCATIVA TECNICA FRANCISCO JOSE DE CALDAS</v>
          </cell>
          <cell r="D211">
            <v>676</v>
          </cell>
          <cell r="E211">
            <v>0</v>
          </cell>
        </row>
        <row r="212">
          <cell r="B212">
            <v>273870000193</v>
          </cell>
          <cell r="C212" t="str">
            <v>INSTITUCION EDUCATIVA YARUMAL</v>
          </cell>
          <cell r="D212">
            <v>237</v>
          </cell>
          <cell r="E212">
            <v>0</v>
          </cell>
        </row>
        <row r="213">
          <cell r="B213">
            <v>273870000371</v>
          </cell>
          <cell r="C213" t="str">
            <v>INSTITUCION EDUCATIVA LAS PAVAS</v>
          </cell>
          <cell r="D213">
            <v>247</v>
          </cell>
          <cell r="E213">
            <v>0</v>
          </cell>
        </row>
        <row r="214">
          <cell r="B214">
            <v>173873000041</v>
          </cell>
          <cell r="C214" t="str">
            <v>INSTITUCION EDUCATIVA TECNICA FRANCISCO PINEDA LOPEZ</v>
          </cell>
          <cell r="D214">
            <v>619</v>
          </cell>
          <cell r="E214">
            <v>0</v>
          </cell>
        </row>
        <row r="215">
          <cell r="B215">
            <v>273873000615</v>
          </cell>
          <cell r="C215" t="str">
            <v>INSTITUCION EDUCATIVA TECNICA LOS ALPES</v>
          </cell>
          <cell r="D215">
            <v>312</v>
          </cell>
          <cell r="E215">
            <v>0</v>
          </cell>
        </row>
        <row r="216">
          <cell r="D216">
            <v>139602</v>
          </cell>
          <cell r="E216">
            <v>5156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E218-0CDF-4CD4-B37C-F73ABA21CCA4}">
  <dimension ref="A1:W236"/>
  <sheetViews>
    <sheetView tabSelected="1" zoomScale="89" zoomScaleNormal="89" workbookViewId="0">
      <selection activeCell="H21" sqref="H21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23" ht="14.25" customHeight="1" x14ac:dyDescent="0.25">
      <c r="A2" s="204" t="s">
        <v>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</row>
    <row r="3" spans="1:23" ht="15" customHeight="1" x14ac:dyDescent="0.25">
      <c r="A3" s="204" t="s">
        <v>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</row>
    <row r="4" spans="1:23" ht="17.25" customHeight="1" x14ac:dyDescent="0.25"/>
    <row r="5" spans="1:23" ht="21" x14ac:dyDescent="0.25">
      <c r="B5" s="3" t="s">
        <v>284</v>
      </c>
    </row>
    <row r="6" spans="1:23" ht="21" x14ac:dyDescent="0.25">
      <c r="B6" s="3"/>
    </row>
    <row r="7" spans="1:23" ht="15" customHeight="1" x14ac:dyDescent="0.25">
      <c r="B7" s="7" t="s">
        <v>269</v>
      </c>
      <c r="C7" s="190">
        <v>0.04</v>
      </c>
      <c r="D7" s="1" t="s">
        <v>286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287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0.3</v>
      </c>
      <c r="D9" s="1" t="s">
        <v>288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252</v>
      </c>
      <c r="C10" s="13">
        <v>0.36</v>
      </c>
      <c r="D10" s="1" t="s">
        <v>289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0.2</v>
      </c>
      <c r="D11" s="1" t="s">
        <v>290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205" t="s">
        <v>266</v>
      </c>
      <c r="F14" s="206"/>
      <c r="G14" s="207"/>
      <c r="H14" s="205" t="s">
        <v>270</v>
      </c>
      <c r="I14" s="206"/>
      <c r="J14" s="208"/>
      <c r="K14" s="209" t="s">
        <v>271</v>
      </c>
      <c r="L14" s="210"/>
      <c r="M14" s="210"/>
      <c r="N14" s="210"/>
      <c r="O14" s="210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272</v>
      </c>
      <c r="F15" s="26" t="s">
        <v>267</v>
      </c>
      <c r="G15" s="27" t="s">
        <v>268</v>
      </c>
      <c r="H15" s="198" t="s">
        <v>285</v>
      </c>
      <c r="I15" s="28" t="s">
        <v>273</v>
      </c>
      <c r="J15" s="59" t="s">
        <v>274</v>
      </c>
      <c r="K15" s="60" t="s">
        <v>260</v>
      </c>
      <c r="L15" s="114" t="s">
        <v>261</v>
      </c>
      <c r="M15" s="60" t="s">
        <v>262</v>
      </c>
      <c r="N15" s="68" t="s">
        <v>264</v>
      </c>
      <c r="O15" s="101" t="s">
        <v>263</v>
      </c>
      <c r="P15" s="29" t="s">
        <v>275</v>
      </c>
      <c r="S15" s="31"/>
      <c r="T15" s="31"/>
      <c r="U15" s="31"/>
      <c r="V15" s="31"/>
      <c r="W15" s="31"/>
    </row>
    <row r="16" spans="1:23" ht="30.95" customHeight="1" x14ac:dyDescent="0.25">
      <c r="A16" s="151">
        <v>1</v>
      </c>
      <c r="B16" s="172" t="s">
        <v>10</v>
      </c>
      <c r="C16" s="36">
        <v>173024000020</v>
      </c>
      <c r="D16" s="37" t="s">
        <v>11</v>
      </c>
      <c r="E16" s="32">
        <f t="shared" ref="E16:E79" si="0">+F16+G16</f>
        <v>544</v>
      </c>
      <c r="F16" s="33">
        <v>544</v>
      </c>
      <c r="G16" s="34">
        <v>0</v>
      </c>
      <c r="H16" s="32">
        <f t="shared" ref="H16:H79" si="1">+I16+J16</f>
        <v>502</v>
      </c>
      <c r="I16" s="33">
        <f>VLOOKUP($C16,[1]Hoja3!$B$4:$E$216,3,0)</f>
        <v>502</v>
      </c>
      <c r="J16" s="33">
        <f>VLOOKUP($C16,[1]Hoja3!$B$4:$E$216,4,0)</f>
        <v>0</v>
      </c>
      <c r="K16" s="93">
        <f t="shared" ref="K16:K79" si="2">+I16-F16</f>
        <v>-42</v>
      </c>
      <c r="L16" s="178">
        <f t="shared" ref="L16:L79" si="3">+K16/F16</f>
        <v>-7.720588235294118E-2</v>
      </c>
      <c r="M16" s="93"/>
      <c r="N16" s="100"/>
      <c r="O16" s="102">
        <f t="shared" ref="O16:O79" si="4">+H16-E16</f>
        <v>-42</v>
      </c>
      <c r="P16" s="150">
        <f t="shared" ref="P16:P79" si="5">+O16/E16</f>
        <v>-7.720588235294118E-2</v>
      </c>
      <c r="Q16" s="126"/>
      <c r="R16" s="10"/>
    </row>
    <row r="17" spans="1:19" ht="30.95" customHeight="1" x14ac:dyDescent="0.25">
      <c r="A17" s="152">
        <v>2</v>
      </c>
      <c r="B17" s="153" t="s">
        <v>10</v>
      </c>
      <c r="C17" s="36">
        <v>273024000482</v>
      </c>
      <c r="D17" s="37" t="s">
        <v>12</v>
      </c>
      <c r="E17" s="32">
        <f t="shared" si="0"/>
        <v>242</v>
      </c>
      <c r="F17" s="33">
        <v>242</v>
      </c>
      <c r="G17" s="34">
        <v>0</v>
      </c>
      <c r="H17" s="32">
        <f t="shared" si="1"/>
        <v>219</v>
      </c>
      <c r="I17" s="33">
        <f>VLOOKUP($C17,[1]Hoja3!$B$4:$E$216,3,0)</f>
        <v>219</v>
      </c>
      <c r="J17" s="33">
        <f>VLOOKUP($C17,[1]Hoja3!$B$4:$E$216,4,0)</f>
        <v>0</v>
      </c>
      <c r="K17" s="93">
        <f t="shared" si="2"/>
        <v>-23</v>
      </c>
      <c r="L17" s="178">
        <f t="shared" si="3"/>
        <v>-9.5041322314049589E-2</v>
      </c>
      <c r="M17" s="93"/>
      <c r="N17" s="142"/>
      <c r="O17" s="102">
        <f t="shared" si="4"/>
        <v>-23</v>
      </c>
      <c r="P17" s="75">
        <f t="shared" si="5"/>
        <v>-9.5041322314049589E-2</v>
      </c>
      <c r="Q17" s="126"/>
      <c r="R17" s="10"/>
    </row>
    <row r="18" spans="1:19" ht="30.95" customHeight="1" x14ac:dyDescent="0.25">
      <c r="A18" s="157">
        <v>3</v>
      </c>
      <c r="B18" s="158" t="s">
        <v>13</v>
      </c>
      <c r="C18" s="159">
        <v>173026000019</v>
      </c>
      <c r="D18" s="160" t="s">
        <v>14</v>
      </c>
      <c r="E18" s="32">
        <f t="shared" si="0"/>
        <v>902</v>
      </c>
      <c r="F18" s="33">
        <v>902</v>
      </c>
      <c r="G18" s="34">
        <v>0</v>
      </c>
      <c r="H18" s="32">
        <f t="shared" si="1"/>
        <v>881</v>
      </c>
      <c r="I18" s="33">
        <f>VLOOKUP($C18,[1]Hoja3!$B$4:$E$216,3,0)</f>
        <v>881</v>
      </c>
      <c r="J18" s="33">
        <f>VLOOKUP($C18,[1]Hoja3!$B$4:$E$216,4,0)</f>
        <v>0</v>
      </c>
      <c r="K18" s="93">
        <f t="shared" si="2"/>
        <v>-21</v>
      </c>
      <c r="L18" s="179">
        <f t="shared" si="3"/>
        <v>-2.3281596452328159E-2</v>
      </c>
      <c r="M18" s="93"/>
      <c r="N18" s="98"/>
      <c r="O18" s="102">
        <f t="shared" si="4"/>
        <v>-21</v>
      </c>
      <c r="P18" s="155">
        <f t="shared" si="5"/>
        <v>-2.3281596452328159E-2</v>
      </c>
      <c r="Q18" s="126"/>
      <c r="R18" s="10"/>
    </row>
    <row r="19" spans="1:19" ht="30.95" customHeight="1" x14ac:dyDescent="0.25">
      <c r="A19" s="152">
        <v>4</v>
      </c>
      <c r="B19" s="39" t="s">
        <v>13</v>
      </c>
      <c r="C19" s="36">
        <v>273026000099</v>
      </c>
      <c r="D19" s="37" t="s">
        <v>15</v>
      </c>
      <c r="E19" s="32">
        <f t="shared" si="0"/>
        <v>238</v>
      </c>
      <c r="F19" s="33">
        <v>238</v>
      </c>
      <c r="G19" s="34">
        <v>0</v>
      </c>
      <c r="H19" s="32">
        <f t="shared" si="1"/>
        <v>220</v>
      </c>
      <c r="I19" s="33">
        <f>VLOOKUP($C19,[1]Hoja3!$B$4:$E$216,3,0)</f>
        <v>220</v>
      </c>
      <c r="J19" s="33">
        <f>VLOOKUP($C19,[1]Hoja3!$B$4:$E$216,4,0)</f>
        <v>0</v>
      </c>
      <c r="K19" s="93">
        <f t="shared" si="2"/>
        <v>-18</v>
      </c>
      <c r="L19" s="178">
        <f t="shared" si="3"/>
        <v>-7.5630252100840331E-2</v>
      </c>
      <c r="M19" s="93"/>
      <c r="N19" s="98"/>
      <c r="O19" s="102">
        <f t="shared" si="4"/>
        <v>-18</v>
      </c>
      <c r="P19" s="38">
        <f t="shared" si="5"/>
        <v>-7.5630252100840331E-2</v>
      </c>
      <c r="Q19" s="126"/>
      <c r="R19" s="10"/>
    </row>
    <row r="20" spans="1:19" ht="30.95" customHeight="1" x14ac:dyDescent="0.25">
      <c r="A20" s="151">
        <v>5</v>
      </c>
      <c r="B20" s="39" t="s">
        <v>13</v>
      </c>
      <c r="C20" s="36">
        <v>273026000587</v>
      </c>
      <c r="D20" s="37" t="s">
        <v>16</v>
      </c>
      <c r="E20" s="32">
        <f t="shared" si="0"/>
        <v>345</v>
      </c>
      <c r="F20" s="33">
        <v>345</v>
      </c>
      <c r="G20" s="34">
        <v>0</v>
      </c>
      <c r="H20" s="32">
        <f t="shared" si="1"/>
        <v>314</v>
      </c>
      <c r="I20" s="33">
        <f>VLOOKUP($C20,[1]Hoja3!$B$4:$E$216,3,0)</f>
        <v>314</v>
      </c>
      <c r="J20" s="33">
        <f>VLOOKUP($C20,[1]Hoja3!$B$4:$E$216,4,0)</f>
        <v>0</v>
      </c>
      <c r="K20" s="93">
        <f t="shared" si="2"/>
        <v>-31</v>
      </c>
      <c r="L20" s="178">
        <f t="shared" si="3"/>
        <v>-8.9855072463768115E-2</v>
      </c>
      <c r="M20" s="93"/>
      <c r="N20" s="98"/>
      <c r="O20" s="102">
        <f t="shared" si="4"/>
        <v>-31</v>
      </c>
      <c r="P20" s="38">
        <f t="shared" si="5"/>
        <v>-8.9855072463768115E-2</v>
      </c>
      <c r="Q20" s="126"/>
      <c r="R20" s="10"/>
      <c r="S20" s="191"/>
    </row>
    <row r="21" spans="1:19" ht="30.95" customHeight="1" x14ac:dyDescent="0.25">
      <c r="A21" s="131">
        <v>6</v>
      </c>
      <c r="B21" s="87" t="s">
        <v>17</v>
      </c>
      <c r="C21" s="165">
        <v>173030000066</v>
      </c>
      <c r="D21" s="166" t="s">
        <v>18</v>
      </c>
      <c r="E21" s="32">
        <f t="shared" si="0"/>
        <v>783</v>
      </c>
      <c r="F21" s="33">
        <v>783</v>
      </c>
      <c r="G21" s="34">
        <v>0</v>
      </c>
      <c r="H21" s="32">
        <f t="shared" si="1"/>
        <v>789</v>
      </c>
      <c r="I21" s="33">
        <f>VLOOKUP($C21,[1]Hoja3!$B$4:$E$216,3,0)</f>
        <v>789</v>
      </c>
      <c r="J21" s="33">
        <f>VLOOKUP($C21,[1]Hoja3!$B$4:$E$216,4,0)</f>
        <v>0</v>
      </c>
      <c r="K21" s="93">
        <f t="shared" si="2"/>
        <v>6</v>
      </c>
      <c r="L21" s="181">
        <f t="shared" si="3"/>
        <v>7.6628352490421452E-3</v>
      </c>
      <c r="M21" s="93"/>
      <c r="N21" s="142"/>
      <c r="O21" s="102">
        <f t="shared" si="4"/>
        <v>6</v>
      </c>
      <c r="P21" s="134">
        <f t="shared" si="5"/>
        <v>7.6628352490421452E-3</v>
      </c>
      <c r="Q21" s="126"/>
      <c r="R21" s="14"/>
      <c r="S21" s="191"/>
    </row>
    <row r="22" spans="1:19" ht="30.95" customHeight="1" x14ac:dyDescent="0.25">
      <c r="A22" s="149">
        <v>7</v>
      </c>
      <c r="B22" s="42" t="s">
        <v>17</v>
      </c>
      <c r="C22" s="43">
        <v>273030000192</v>
      </c>
      <c r="D22" s="44" t="s">
        <v>19</v>
      </c>
      <c r="E22" s="32">
        <f t="shared" si="0"/>
        <v>175</v>
      </c>
      <c r="F22" s="33">
        <v>175</v>
      </c>
      <c r="G22" s="34">
        <v>0</v>
      </c>
      <c r="H22" s="32">
        <f t="shared" si="1"/>
        <v>154</v>
      </c>
      <c r="I22" s="33">
        <f>VLOOKUP($C22,[1]Hoja3!$B$4:$E$216,3,0)</f>
        <v>154</v>
      </c>
      <c r="J22" s="33">
        <f>VLOOKUP($C22,[1]Hoja3!$B$4:$E$216,4,0)</f>
        <v>0</v>
      </c>
      <c r="K22" s="93">
        <f t="shared" si="2"/>
        <v>-21</v>
      </c>
      <c r="L22" s="177">
        <f t="shared" si="3"/>
        <v>-0.12</v>
      </c>
      <c r="M22" s="93"/>
      <c r="N22" s="142"/>
      <c r="O22" s="102">
        <f t="shared" si="4"/>
        <v>-21</v>
      </c>
      <c r="P22" s="45">
        <f t="shared" si="5"/>
        <v>-0.12</v>
      </c>
      <c r="Q22" s="126"/>
      <c r="R22" s="10"/>
    </row>
    <row r="23" spans="1:19" ht="30.95" customHeight="1" x14ac:dyDescent="0.25">
      <c r="A23" s="131">
        <v>8</v>
      </c>
      <c r="B23" s="87" t="s">
        <v>20</v>
      </c>
      <c r="C23" s="165">
        <v>173043000014</v>
      </c>
      <c r="D23" s="166" t="s">
        <v>21</v>
      </c>
      <c r="E23" s="32">
        <f t="shared" si="0"/>
        <v>804</v>
      </c>
      <c r="F23" s="33">
        <v>804</v>
      </c>
      <c r="G23" s="34">
        <v>0</v>
      </c>
      <c r="H23" s="32">
        <f t="shared" si="1"/>
        <v>834</v>
      </c>
      <c r="I23" s="33">
        <f>VLOOKUP($C23,[1]Hoja3!$B$4:$E$216,3,0)</f>
        <v>834</v>
      </c>
      <c r="J23" s="33">
        <f>VLOOKUP($C23,[1]Hoja3!$B$4:$E$216,4,0)</f>
        <v>0</v>
      </c>
      <c r="K23" s="93">
        <f t="shared" si="2"/>
        <v>30</v>
      </c>
      <c r="L23" s="181">
        <f t="shared" si="3"/>
        <v>3.7313432835820892E-2</v>
      </c>
      <c r="M23" s="93"/>
      <c r="N23" s="98"/>
      <c r="O23" s="102">
        <f t="shared" si="4"/>
        <v>30</v>
      </c>
      <c r="P23" s="88">
        <f t="shared" si="5"/>
        <v>3.7313432835820892E-2</v>
      </c>
      <c r="Q23" s="126"/>
      <c r="R23" s="10"/>
    </row>
    <row r="24" spans="1:19" ht="30.95" customHeight="1" x14ac:dyDescent="0.25">
      <c r="A24" s="157">
        <v>9</v>
      </c>
      <c r="B24" s="158" t="s">
        <v>20</v>
      </c>
      <c r="C24" s="162">
        <v>273043000027</v>
      </c>
      <c r="D24" s="160" t="s">
        <v>22</v>
      </c>
      <c r="E24" s="32">
        <f t="shared" si="0"/>
        <v>492</v>
      </c>
      <c r="F24" s="33">
        <v>492</v>
      </c>
      <c r="G24" s="34">
        <v>0</v>
      </c>
      <c r="H24" s="32">
        <f t="shared" si="1"/>
        <v>476</v>
      </c>
      <c r="I24" s="33">
        <f>VLOOKUP($C24,[1]Hoja3!$B$4:$E$216,3,0)</f>
        <v>476</v>
      </c>
      <c r="J24" s="33">
        <f>VLOOKUP($C24,[1]Hoja3!$B$4:$E$216,4,0)</f>
        <v>0</v>
      </c>
      <c r="K24" s="93">
        <f t="shared" si="2"/>
        <v>-16</v>
      </c>
      <c r="L24" s="179">
        <f t="shared" si="3"/>
        <v>-3.2520325203252036E-2</v>
      </c>
      <c r="M24" s="93"/>
      <c r="N24" s="98"/>
      <c r="O24" s="102">
        <f t="shared" si="4"/>
        <v>-16</v>
      </c>
      <c r="P24" s="156">
        <f t="shared" si="5"/>
        <v>-3.2520325203252036E-2</v>
      </c>
      <c r="Q24" s="126"/>
      <c r="R24" s="10"/>
    </row>
    <row r="25" spans="1:19" ht="30.95" customHeight="1" x14ac:dyDescent="0.25">
      <c r="A25" s="131">
        <v>10</v>
      </c>
      <c r="B25" s="87" t="s">
        <v>20</v>
      </c>
      <c r="C25" s="165">
        <v>273043000787</v>
      </c>
      <c r="D25" s="166" t="s">
        <v>23</v>
      </c>
      <c r="E25" s="32">
        <f t="shared" si="0"/>
        <v>486</v>
      </c>
      <c r="F25" s="33">
        <v>486</v>
      </c>
      <c r="G25" s="34">
        <v>0</v>
      </c>
      <c r="H25" s="32">
        <f t="shared" si="1"/>
        <v>506</v>
      </c>
      <c r="I25" s="33">
        <f>VLOOKUP($C25,[1]Hoja3!$B$4:$E$216,3,0)</f>
        <v>506</v>
      </c>
      <c r="J25" s="33">
        <f>VLOOKUP($C25,[1]Hoja3!$B$4:$E$216,4,0)</f>
        <v>0</v>
      </c>
      <c r="K25" s="93">
        <f t="shared" si="2"/>
        <v>20</v>
      </c>
      <c r="L25" s="181">
        <f t="shared" si="3"/>
        <v>4.1152263374485597E-2</v>
      </c>
      <c r="M25" s="93"/>
      <c r="N25" s="98"/>
      <c r="O25" s="102">
        <f t="shared" si="4"/>
        <v>20</v>
      </c>
      <c r="P25" s="88">
        <f t="shared" si="5"/>
        <v>4.1152263374485597E-2</v>
      </c>
      <c r="Q25" s="126"/>
      <c r="R25" s="10"/>
    </row>
    <row r="26" spans="1:19" ht="30.95" customHeight="1" x14ac:dyDescent="0.25">
      <c r="A26" s="149">
        <v>11</v>
      </c>
      <c r="B26" s="42" t="s">
        <v>24</v>
      </c>
      <c r="C26" s="43">
        <v>173055000044</v>
      </c>
      <c r="D26" s="44" t="s">
        <v>25</v>
      </c>
      <c r="E26" s="32">
        <f t="shared" si="0"/>
        <v>650</v>
      </c>
      <c r="F26" s="33">
        <v>650</v>
      </c>
      <c r="G26" s="34">
        <v>0</v>
      </c>
      <c r="H26" s="32">
        <f t="shared" si="1"/>
        <v>580</v>
      </c>
      <c r="I26" s="33">
        <f>VLOOKUP($C26,[1]Hoja3!$B$4:$E$216,3,0)</f>
        <v>580</v>
      </c>
      <c r="J26" s="33">
        <f>VLOOKUP($C26,[1]Hoja3!$B$4:$E$216,4,0)</f>
        <v>0</v>
      </c>
      <c r="K26" s="93">
        <f t="shared" si="2"/>
        <v>-70</v>
      </c>
      <c r="L26" s="177">
        <f t="shared" si="3"/>
        <v>-0.1076923076923077</v>
      </c>
      <c r="M26" s="93"/>
      <c r="N26" s="98"/>
      <c r="O26" s="102">
        <f t="shared" si="4"/>
        <v>-70</v>
      </c>
      <c r="P26" s="45">
        <f t="shared" si="5"/>
        <v>-0.1076923076923077</v>
      </c>
      <c r="Q26" s="126"/>
      <c r="R26" s="10"/>
    </row>
    <row r="27" spans="1:19" ht="30.95" customHeight="1" x14ac:dyDescent="0.25">
      <c r="A27" s="131">
        <v>12</v>
      </c>
      <c r="B27" s="87" t="s">
        <v>24</v>
      </c>
      <c r="C27" s="165">
        <v>173055000095</v>
      </c>
      <c r="D27" s="166" t="s">
        <v>26</v>
      </c>
      <c r="E27" s="32">
        <f t="shared" si="0"/>
        <v>878</v>
      </c>
      <c r="F27" s="33">
        <v>794</v>
      </c>
      <c r="G27" s="34">
        <v>84</v>
      </c>
      <c r="H27" s="32">
        <f t="shared" si="1"/>
        <v>887</v>
      </c>
      <c r="I27" s="33">
        <f>VLOOKUP($C27,[1]Hoja3!$B$4:$E$216,3,0)</f>
        <v>799</v>
      </c>
      <c r="J27" s="33">
        <f>VLOOKUP($C27,[1]Hoja3!$B$4:$E$216,4,0)</f>
        <v>88</v>
      </c>
      <c r="K27" s="93">
        <f t="shared" si="2"/>
        <v>5</v>
      </c>
      <c r="L27" s="181">
        <f t="shared" si="3"/>
        <v>6.2972292191435771E-3</v>
      </c>
      <c r="M27" s="93">
        <f>+J27-G27</f>
        <v>4</v>
      </c>
      <c r="N27" s="181">
        <f>+M27/G27</f>
        <v>4.7619047619047616E-2</v>
      </c>
      <c r="O27" s="102">
        <f t="shared" si="4"/>
        <v>9</v>
      </c>
      <c r="P27" s="88">
        <f t="shared" si="5"/>
        <v>1.0250569476082005E-2</v>
      </c>
      <c r="Q27" s="126"/>
      <c r="R27" s="10"/>
    </row>
    <row r="28" spans="1:19" ht="30.95" customHeight="1" x14ac:dyDescent="0.25">
      <c r="A28" s="164">
        <v>13</v>
      </c>
      <c r="B28" s="87" t="s">
        <v>24</v>
      </c>
      <c r="C28" s="165">
        <v>173055000893</v>
      </c>
      <c r="D28" s="166" t="s">
        <v>27</v>
      </c>
      <c r="E28" s="32">
        <f t="shared" si="0"/>
        <v>544</v>
      </c>
      <c r="F28" s="33">
        <v>544</v>
      </c>
      <c r="G28" s="34">
        <v>0</v>
      </c>
      <c r="H28" s="32">
        <f t="shared" si="1"/>
        <v>550</v>
      </c>
      <c r="I28" s="33">
        <f>VLOOKUP($C28,[1]Hoja3!$B$4:$E$216,3,0)</f>
        <v>550</v>
      </c>
      <c r="J28" s="33">
        <f>VLOOKUP($C28,[1]Hoja3!$B$4:$E$216,4,0)</f>
        <v>0</v>
      </c>
      <c r="K28" s="93">
        <f t="shared" si="2"/>
        <v>6</v>
      </c>
      <c r="L28" s="181">
        <f t="shared" si="3"/>
        <v>1.1029411764705883E-2</v>
      </c>
      <c r="M28" s="93"/>
      <c r="N28" s="98"/>
      <c r="O28" s="102">
        <f t="shared" si="4"/>
        <v>6</v>
      </c>
      <c r="P28" s="88">
        <f t="shared" si="5"/>
        <v>1.1029411764705883E-2</v>
      </c>
      <c r="Q28" s="126"/>
      <c r="R28" s="10"/>
    </row>
    <row r="29" spans="1:19" ht="30.95" customHeight="1" x14ac:dyDescent="0.25">
      <c r="A29" s="161">
        <v>14</v>
      </c>
      <c r="B29" s="158" t="s">
        <v>24</v>
      </c>
      <c r="C29" s="159">
        <v>273055000219</v>
      </c>
      <c r="D29" s="160" t="s">
        <v>28</v>
      </c>
      <c r="E29" s="32">
        <f t="shared" si="0"/>
        <v>280</v>
      </c>
      <c r="F29" s="33">
        <v>280</v>
      </c>
      <c r="G29" s="34">
        <v>0</v>
      </c>
      <c r="H29" s="32">
        <f t="shared" si="1"/>
        <v>269</v>
      </c>
      <c r="I29" s="33">
        <f>VLOOKUP($C29,[1]Hoja3!$B$4:$E$216,3,0)</f>
        <v>269</v>
      </c>
      <c r="J29" s="33">
        <f>VLOOKUP($C29,[1]Hoja3!$B$4:$E$216,4,0)</f>
        <v>0</v>
      </c>
      <c r="K29" s="93">
        <f t="shared" si="2"/>
        <v>-11</v>
      </c>
      <c r="L29" s="179">
        <f t="shared" si="3"/>
        <v>-3.9285714285714285E-2</v>
      </c>
      <c r="M29" s="93"/>
      <c r="N29" s="98"/>
      <c r="O29" s="102">
        <f t="shared" si="4"/>
        <v>-11</v>
      </c>
      <c r="P29" s="155">
        <f t="shared" si="5"/>
        <v>-3.9285714285714285E-2</v>
      </c>
      <c r="Q29" s="126"/>
      <c r="R29" s="10"/>
    </row>
    <row r="30" spans="1:19" ht="30.95" customHeight="1" x14ac:dyDescent="0.25">
      <c r="A30" s="157">
        <v>15</v>
      </c>
      <c r="B30" s="158" t="s">
        <v>29</v>
      </c>
      <c r="C30" s="159">
        <v>173067000104</v>
      </c>
      <c r="D30" s="160" t="s">
        <v>30</v>
      </c>
      <c r="E30" s="32">
        <f t="shared" si="0"/>
        <v>1826</v>
      </c>
      <c r="F30" s="33">
        <v>1729</v>
      </c>
      <c r="G30" s="34">
        <v>97</v>
      </c>
      <c r="H30" s="32">
        <f t="shared" si="1"/>
        <v>1751</v>
      </c>
      <c r="I30" s="33">
        <f>VLOOKUP($C30,[1]Hoja3!$B$4:$E$216,3,0)</f>
        <v>1703</v>
      </c>
      <c r="J30" s="33">
        <f>VLOOKUP($C30,[1]Hoja3!$B$4:$E$216,4,0)</f>
        <v>48</v>
      </c>
      <c r="K30" s="93">
        <f t="shared" si="2"/>
        <v>-26</v>
      </c>
      <c r="L30" s="179">
        <f t="shared" si="3"/>
        <v>-1.5037593984962405E-2</v>
      </c>
      <c r="M30" s="93">
        <f>+J30-G30</f>
        <v>-49</v>
      </c>
      <c r="N30" s="176">
        <f>+M30/G30</f>
        <v>-0.50515463917525771</v>
      </c>
      <c r="O30" s="102">
        <f t="shared" si="4"/>
        <v>-75</v>
      </c>
      <c r="P30" s="155">
        <f t="shared" si="5"/>
        <v>-4.1073384446878421E-2</v>
      </c>
      <c r="Q30" s="126"/>
      <c r="R30" s="10"/>
    </row>
    <row r="31" spans="1:19" ht="30.95" customHeight="1" x14ac:dyDescent="0.25">
      <c r="A31" s="131">
        <v>16</v>
      </c>
      <c r="B31" s="185" t="s">
        <v>29</v>
      </c>
      <c r="C31" s="186">
        <v>273067001024</v>
      </c>
      <c r="D31" s="187" t="s">
        <v>31</v>
      </c>
      <c r="E31" s="32">
        <f t="shared" si="0"/>
        <v>314</v>
      </c>
      <c r="F31" s="33">
        <v>268</v>
      </c>
      <c r="G31" s="34">
        <v>46</v>
      </c>
      <c r="H31" s="32">
        <f t="shared" si="1"/>
        <v>282</v>
      </c>
      <c r="I31" s="33">
        <f>VLOOKUP($C31,[1]Hoja3!$B$4:$E$216,3,0)</f>
        <v>282</v>
      </c>
      <c r="J31" s="33">
        <f>VLOOKUP($C31,[1]Hoja3!$B$4:$E$216,4,0)</f>
        <v>0</v>
      </c>
      <c r="K31" s="93">
        <f t="shared" si="2"/>
        <v>14</v>
      </c>
      <c r="L31" s="181">
        <f t="shared" si="3"/>
        <v>5.2238805970149252E-2</v>
      </c>
      <c r="M31" s="93">
        <f>+J31-G31</f>
        <v>-46</v>
      </c>
      <c r="N31" s="176">
        <f>+M31/G31</f>
        <v>-1</v>
      </c>
      <c r="O31" s="102">
        <f t="shared" si="4"/>
        <v>-32</v>
      </c>
      <c r="P31" s="45">
        <f t="shared" si="5"/>
        <v>-0.10191082802547771</v>
      </c>
      <c r="Q31" s="126"/>
      <c r="R31" s="10"/>
    </row>
    <row r="32" spans="1:19" ht="30.95" customHeight="1" x14ac:dyDescent="0.25">
      <c r="A32" s="157">
        <v>17</v>
      </c>
      <c r="B32" s="158" t="s">
        <v>29</v>
      </c>
      <c r="C32" s="159">
        <v>273067001075</v>
      </c>
      <c r="D32" s="160" t="s">
        <v>32</v>
      </c>
      <c r="E32" s="32">
        <f t="shared" si="0"/>
        <v>742</v>
      </c>
      <c r="F32" s="33">
        <v>742</v>
      </c>
      <c r="G32" s="34">
        <v>0</v>
      </c>
      <c r="H32" s="32">
        <f t="shared" si="1"/>
        <v>733</v>
      </c>
      <c r="I32" s="33">
        <f>VLOOKUP($C32,[1]Hoja3!$B$4:$E$216,3,0)</f>
        <v>733</v>
      </c>
      <c r="J32" s="33">
        <f>VLOOKUP($C32,[1]Hoja3!$B$4:$E$216,4,0)</f>
        <v>0</v>
      </c>
      <c r="K32" s="93">
        <f t="shared" si="2"/>
        <v>-9</v>
      </c>
      <c r="L32" s="179">
        <f t="shared" si="3"/>
        <v>-1.2129380053908356E-2</v>
      </c>
      <c r="M32" s="93"/>
      <c r="N32" s="98"/>
      <c r="O32" s="102">
        <f t="shared" si="4"/>
        <v>-9</v>
      </c>
      <c r="P32" s="155">
        <f t="shared" si="5"/>
        <v>-1.2129380053908356E-2</v>
      </c>
      <c r="Q32" s="126"/>
      <c r="R32" s="10"/>
    </row>
    <row r="33" spans="1:18" ht="30.95" customHeight="1" x14ac:dyDescent="0.25">
      <c r="A33" s="161">
        <v>18</v>
      </c>
      <c r="B33" s="158" t="s">
        <v>29</v>
      </c>
      <c r="C33" s="159">
        <v>273067001202</v>
      </c>
      <c r="D33" s="160" t="s">
        <v>33</v>
      </c>
      <c r="E33" s="32">
        <f t="shared" si="0"/>
        <v>1301</v>
      </c>
      <c r="F33" s="33">
        <v>1244</v>
      </c>
      <c r="G33" s="34">
        <v>57</v>
      </c>
      <c r="H33" s="32">
        <f t="shared" si="1"/>
        <v>1317</v>
      </c>
      <c r="I33" s="33">
        <f>VLOOKUP($C33,[1]Hoja3!$B$4:$E$216,3,0)</f>
        <v>1188</v>
      </c>
      <c r="J33" s="33">
        <f>VLOOKUP($C33,[1]Hoja3!$B$4:$E$216,4,0)</f>
        <v>129</v>
      </c>
      <c r="K33" s="93">
        <f t="shared" si="2"/>
        <v>-56</v>
      </c>
      <c r="L33" s="179">
        <f t="shared" si="3"/>
        <v>-4.5016077170418008E-2</v>
      </c>
      <c r="M33" s="93">
        <f>+J33-G33</f>
        <v>72</v>
      </c>
      <c r="N33" s="181">
        <f>+M33/G33</f>
        <v>1.263157894736842</v>
      </c>
      <c r="O33" s="102">
        <f t="shared" si="4"/>
        <v>16</v>
      </c>
      <c r="P33" s="134">
        <f t="shared" si="5"/>
        <v>1.2298232129131437E-2</v>
      </c>
      <c r="Q33" s="126"/>
      <c r="R33" s="10"/>
    </row>
    <row r="34" spans="1:18" ht="30.95" customHeight="1" x14ac:dyDescent="0.25">
      <c r="A34" s="164">
        <v>19</v>
      </c>
      <c r="B34" s="87" t="s">
        <v>29</v>
      </c>
      <c r="C34" s="173">
        <v>273067001482</v>
      </c>
      <c r="D34" s="195" t="s">
        <v>34</v>
      </c>
      <c r="E34" s="32">
        <f t="shared" si="0"/>
        <v>594</v>
      </c>
      <c r="F34" s="33">
        <v>594</v>
      </c>
      <c r="G34" s="34">
        <v>0</v>
      </c>
      <c r="H34" s="32">
        <f t="shared" si="1"/>
        <v>626</v>
      </c>
      <c r="I34" s="33">
        <f>VLOOKUP($C34,[1]Hoja3!$B$4:$E$216,3,0)</f>
        <v>626</v>
      </c>
      <c r="J34" s="33">
        <f>VLOOKUP($C34,[1]Hoja3!$B$4:$E$216,4,0)</f>
        <v>0</v>
      </c>
      <c r="K34" s="93">
        <f t="shared" si="2"/>
        <v>32</v>
      </c>
      <c r="L34" s="181">
        <f t="shared" si="3"/>
        <v>5.387205387205387E-2</v>
      </c>
      <c r="M34" s="93"/>
      <c r="N34" s="98"/>
      <c r="O34" s="102">
        <f t="shared" si="4"/>
        <v>32</v>
      </c>
      <c r="P34" s="134">
        <f t="shared" si="5"/>
        <v>5.387205387205387E-2</v>
      </c>
      <c r="Q34" s="126"/>
      <c r="R34" s="10"/>
    </row>
    <row r="35" spans="1:18" ht="30.95" customHeight="1" x14ac:dyDescent="0.25">
      <c r="A35" s="152">
        <v>20</v>
      </c>
      <c r="B35" s="215" t="s">
        <v>35</v>
      </c>
      <c r="C35" s="36">
        <v>173124000019</v>
      </c>
      <c r="D35" s="37" t="s">
        <v>36</v>
      </c>
      <c r="E35" s="32">
        <f t="shared" si="0"/>
        <v>1112</v>
      </c>
      <c r="F35" s="33">
        <v>1112</v>
      </c>
      <c r="G35" s="34">
        <v>0</v>
      </c>
      <c r="H35" s="32">
        <f t="shared" si="1"/>
        <v>1012</v>
      </c>
      <c r="I35" s="33">
        <f>VLOOKUP($C35,[1]Hoja3!$B$4:$E$216,3,0)</f>
        <v>1012</v>
      </c>
      <c r="J35" s="33">
        <f>VLOOKUP($C35,[1]Hoja3!$B$4:$E$216,4,0)</f>
        <v>0</v>
      </c>
      <c r="K35" s="93">
        <f t="shared" si="2"/>
        <v>-100</v>
      </c>
      <c r="L35" s="178">
        <f t="shared" si="3"/>
        <v>-8.9928057553956831E-2</v>
      </c>
      <c r="M35" s="93"/>
      <c r="N35" s="142"/>
      <c r="O35" s="102">
        <f t="shared" si="4"/>
        <v>-100</v>
      </c>
      <c r="P35" s="38">
        <f t="shared" si="5"/>
        <v>-8.9928057553956831E-2</v>
      </c>
      <c r="Q35" s="126"/>
      <c r="R35" s="10"/>
    </row>
    <row r="36" spans="1:18" ht="30.95" customHeight="1" x14ac:dyDescent="0.25">
      <c r="A36" s="164">
        <v>21</v>
      </c>
      <c r="B36" s="87" t="s">
        <v>35</v>
      </c>
      <c r="C36" s="165">
        <v>173124000817</v>
      </c>
      <c r="D36" s="166" t="s">
        <v>37</v>
      </c>
      <c r="E36" s="32">
        <f t="shared" si="0"/>
        <v>1111</v>
      </c>
      <c r="F36" s="33">
        <v>1111</v>
      </c>
      <c r="G36" s="34">
        <v>0</v>
      </c>
      <c r="H36" s="32">
        <f t="shared" si="1"/>
        <v>1159</v>
      </c>
      <c r="I36" s="33">
        <f>VLOOKUP($C36,[1]Hoja3!$B$4:$E$216,3,0)</f>
        <v>1159</v>
      </c>
      <c r="J36" s="33">
        <f>VLOOKUP($C36,[1]Hoja3!$B$4:$E$216,4,0)</f>
        <v>0</v>
      </c>
      <c r="K36" s="93">
        <f t="shared" si="2"/>
        <v>48</v>
      </c>
      <c r="L36" s="181">
        <f t="shared" si="3"/>
        <v>4.3204320432043204E-2</v>
      </c>
      <c r="M36" s="93"/>
      <c r="N36" s="98"/>
      <c r="O36" s="102">
        <f t="shared" si="4"/>
        <v>48</v>
      </c>
      <c r="P36" s="88">
        <f t="shared" si="5"/>
        <v>4.3204320432043204E-2</v>
      </c>
      <c r="Q36" s="126"/>
      <c r="R36" s="10"/>
    </row>
    <row r="37" spans="1:18" ht="30.95" customHeight="1" x14ac:dyDescent="0.25">
      <c r="A37" s="131">
        <v>22</v>
      </c>
      <c r="B37" s="87" t="s">
        <v>35</v>
      </c>
      <c r="C37" s="165">
        <v>273124000358</v>
      </c>
      <c r="D37" s="166" t="s">
        <v>38</v>
      </c>
      <c r="E37" s="32">
        <f t="shared" si="0"/>
        <v>214</v>
      </c>
      <c r="F37" s="33">
        <v>214</v>
      </c>
      <c r="G37" s="34">
        <v>0</v>
      </c>
      <c r="H37" s="32">
        <f t="shared" si="1"/>
        <v>225</v>
      </c>
      <c r="I37" s="33">
        <f>VLOOKUP($C37,[1]Hoja3!$B$4:$E$216,3,0)</f>
        <v>225</v>
      </c>
      <c r="J37" s="33">
        <f>VLOOKUP($C37,[1]Hoja3!$B$4:$E$216,4,0)</f>
        <v>0</v>
      </c>
      <c r="K37" s="93">
        <f t="shared" si="2"/>
        <v>11</v>
      </c>
      <c r="L37" s="181">
        <f t="shared" si="3"/>
        <v>5.1401869158878503E-2</v>
      </c>
      <c r="M37" s="93"/>
      <c r="N37" s="98"/>
      <c r="O37" s="102">
        <f t="shared" si="4"/>
        <v>11</v>
      </c>
      <c r="P37" s="134">
        <f t="shared" si="5"/>
        <v>5.1401869158878503E-2</v>
      </c>
      <c r="Q37" s="126"/>
      <c r="R37" s="10"/>
    </row>
    <row r="38" spans="1:18" ht="30.95" customHeight="1" x14ac:dyDescent="0.25">
      <c r="A38" s="149">
        <v>23</v>
      </c>
      <c r="B38" s="42" t="s">
        <v>35</v>
      </c>
      <c r="C38" s="43">
        <v>273124000366</v>
      </c>
      <c r="D38" s="44" t="s">
        <v>39</v>
      </c>
      <c r="E38" s="32">
        <f t="shared" si="0"/>
        <v>559</v>
      </c>
      <c r="F38" s="33">
        <v>559</v>
      </c>
      <c r="G38" s="34">
        <v>0</v>
      </c>
      <c r="H38" s="32">
        <f t="shared" si="1"/>
        <v>483</v>
      </c>
      <c r="I38" s="33">
        <f>VLOOKUP($C38,[1]Hoja3!$B$4:$E$216,3,0)</f>
        <v>483</v>
      </c>
      <c r="J38" s="33">
        <f>VLOOKUP($C38,[1]Hoja3!$B$4:$E$216,4,0)</f>
        <v>0</v>
      </c>
      <c r="K38" s="93">
        <f t="shared" si="2"/>
        <v>-76</v>
      </c>
      <c r="L38" s="177">
        <f t="shared" si="3"/>
        <v>-0.13595706618962433</v>
      </c>
      <c r="M38" s="93"/>
      <c r="N38" s="98"/>
      <c r="O38" s="102">
        <f t="shared" si="4"/>
        <v>-76</v>
      </c>
      <c r="P38" s="45">
        <f t="shared" si="5"/>
        <v>-0.13595706618962433</v>
      </c>
      <c r="Q38" s="126"/>
      <c r="R38" s="10"/>
    </row>
    <row r="39" spans="1:18" ht="30.95" customHeight="1" x14ac:dyDescent="0.25">
      <c r="A39" s="161">
        <v>24</v>
      </c>
      <c r="B39" s="158" t="s">
        <v>35</v>
      </c>
      <c r="C39" s="159">
        <v>273124000498</v>
      </c>
      <c r="D39" s="160" t="s">
        <v>40</v>
      </c>
      <c r="E39" s="32">
        <f t="shared" si="0"/>
        <v>409</v>
      </c>
      <c r="F39" s="33">
        <v>409</v>
      </c>
      <c r="G39" s="34">
        <v>0</v>
      </c>
      <c r="H39" s="32">
        <f t="shared" si="1"/>
        <v>400</v>
      </c>
      <c r="I39" s="33">
        <f>VLOOKUP($C39,[1]Hoja3!$B$4:$E$216,3,0)</f>
        <v>400</v>
      </c>
      <c r="J39" s="33">
        <f>VLOOKUP($C39,[1]Hoja3!$B$4:$E$216,4,0)</f>
        <v>0</v>
      </c>
      <c r="K39" s="93">
        <f t="shared" si="2"/>
        <v>-9</v>
      </c>
      <c r="L39" s="179">
        <f t="shared" si="3"/>
        <v>-2.2004889975550123E-2</v>
      </c>
      <c r="M39" s="93"/>
      <c r="N39" s="142"/>
      <c r="O39" s="102">
        <f t="shared" si="4"/>
        <v>-9</v>
      </c>
      <c r="P39" s="155">
        <f t="shared" si="5"/>
        <v>-2.2004889975550123E-2</v>
      </c>
      <c r="Q39" s="126"/>
      <c r="R39" s="10"/>
    </row>
    <row r="40" spans="1:18" ht="30.95" customHeight="1" x14ac:dyDescent="0.25">
      <c r="A40" s="164">
        <v>25</v>
      </c>
      <c r="B40" s="184" t="s">
        <v>41</v>
      </c>
      <c r="C40" s="165">
        <v>173148000010</v>
      </c>
      <c r="D40" s="166" t="s">
        <v>42</v>
      </c>
      <c r="E40" s="32">
        <f t="shared" si="0"/>
        <v>1821</v>
      </c>
      <c r="F40" s="33">
        <v>1674</v>
      </c>
      <c r="G40" s="34">
        <v>147</v>
      </c>
      <c r="H40" s="32">
        <f t="shared" si="1"/>
        <v>1851</v>
      </c>
      <c r="I40" s="33">
        <f>VLOOKUP($C40,[1]Hoja3!$B$4:$E$216,3,0)</f>
        <v>1704</v>
      </c>
      <c r="J40" s="33">
        <f>VLOOKUP($C40,[1]Hoja3!$B$4:$E$216,4,0)</f>
        <v>147</v>
      </c>
      <c r="K40" s="93">
        <f t="shared" si="2"/>
        <v>30</v>
      </c>
      <c r="L40" s="181">
        <f t="shared" si="3"/>
        <v>1.7921146953405017E-2</v>
      </c>
      <c r="M40" s="93">
        <f>+J40-G40</f>
        <v>0</v>
      </c>
      <c r="N40" s="181">
        <f>+M40/G40</f>
        <v>0</v>
      </c>
      <c r="O40" s="102">
        <f t="shared" si="4"/>
        <v>30</v>
      </c>
      <c r="P40" s="88">
        <f t="shared" si="5"/>
        <v>1.6474464579901153E-2</v>
      </c>
      <c r="Q40" s="126"/>
      <c r="R40" s="10"/>
    </row>
    <row r="41" spans="1:18" ht="30.95" customHeight="1" x14ac:dyDescent="0.25">
      <c r="A41" s="131">
        <v>26</v>
      </c>
      <c r="B41" s="87" t="s">
        <v>43</v>
      </c>
      <c r="C41" s="165">
        <v>173152000016</v>
      </c>
      <c r="D41" s="166" t="s">
        <v>254</v>
      </c>
      <c r="E41" s="32">
        <f t="shared" si="0"/>
        <v>616</v>
      </c>
      <c r="F41" s="33">
        <v>616</v>
      </c>
      <c r="G41" s="34">
        <v>0</v>
      </c>
      <c r="H41" s="32">
        <f t="shared" si="1"/>
        <v>627</v>
      </c>
      <c r="I41" s="33">
        <f>VLOOKUP($C41,[1]Hoja3!$B$4:$E$216,3,0)</f>
        <v>627</v>
      </c>
      <c r="J41" s="33">
        <f>VLOOKUP($C41,[1]Hoja3!$B$4:$E$216,4,0)</f>
        <v>0</v>
      </c>
      <c r="K41" s="93">
        <f t="shared" si="2"/>
        <v>11</v>
      </c>
      <c r="L41" s="181">
        <f t="shared" si="3"/>
        <v>1.7857142857142856E-2</v>
      </c>
      <c r="M41" s="93"/>
      <c r="N41" s="98"/>
      <c r="O41" s="102">
        <f t="shared" si="4"/>
        <v>11</v>
      </c>
      <c r="P41" s="88">
        <f t="shared" si="5"/>
        <v>1.7857142857142856E-2</v>
      </c>
      <c r="Q41" s="126"/>
      <c r="R41" s="10"/>
    </row>
    <row r="42" spans="1:18" ht="30.95" customHeight="1" x14ac:dyDescent="0.25">
      <c r="A42" s="164">
        <v>27</v>
      </c>
      <c r="B42" s="87" t="s">
        <v>43</v>
      </c>
      <c r="C42" s="165">
        <v>273152000142</v>
      </c>
      <c r="D42" s="166" t="s">
        <v>34</v>
      </c>
      <c r="E42" s="32">
        <f t="shared" si="0"/>
        <v>217</v>
      </c>
      <c r="F42" s="33">
        <v>217</v>
      </c>
      <c r="G42" s="34">
        <v>0</v>
      </c>
      <c r="H42" s="32">
        <f t="shared" si="1"/>
        <v>222</v>
      </c>
      <c r="I42" s="33">
        <f>VLOOKUP($C42,[1]Hoja3!$B$4:$E$216,3,0)</f>
        <v>222</v>
      </c>
      <c r="J42" s="33">
        <f>VLOOKUP($C42,[1]Hoja3!$B$4:$E$216,4,0)</f>
        <v>0</v>
      </c>
      <c r="K42" s="93">
        <f t="shared" si="2"/>
        <v>5</v>
      </c>
      <c r="L42" s="181">
        <f t="shared" si="3"/>
        <v>2.3041474654377881E-2</v>
      </c>
      <c r="M42" s="93"/>
      <c r="N42" s="142"/>
      <c r="O42" s="102">
        <f t="shared" si="4"/>
        <v>5</v>
      </c>
      <c r="P42" s="88">
        <f t="shared" si="5"/>
        <v>2.3041474654377881E-2</v>
      </c>
      <c r="Q42" s="126"/>
      <c r="R42" s="10"/>
    </row>
    <row r="43" spans="1:18" ht="30.95" customHeight="1" x14ac:dyDescent="0.25">
      <c r="A43" s="161">
        <v>28</v>
      </c>
      <c r="B43" s="158" t="s">
        <v>43</v>
      </c>
      <c r="C43" s="159">
        <v>273152000231</v>
      </c>
      <c r="D43" s="160" t="s">
        <v>44</v>
      </c>
      <c r="E43" s="32">
        <f t="shared" si="0"/>
        <v>303</v>
      </c>
      <c r="F43" s="33">
        <v>303</v>
      </c>
      <c r="G43" s="34">
        <v>0</v>
      </c>
      <c r="H43" s="32">
        <f t="shared" si="1"/>
        <v>300</v>
      </c>
      <c r="I43" s="33">
        <f>VLOOKUP($C43,[1]Hoja3!$B$4:$E$216,3,0)</f>
        <v>300</v>
      </c>
      <c r="J43" s="33">
        <f>VLOOKUP($C43,[1]Hoja3!$B$4:$E$216,4,0)</f>
        <v>0</v>
      </c>
      <c r="K43" s="93">
        <f t="shared" si="2"/>
        <v>-3</v>
      </c>
      <c r="L43" s="179">
        <f t="shared" si="3"/>
        <v>-9.9009900990099011E-3</v>
      </c>
      <c r="M43" s="93"/>
      <c r="N43" s="98"/>
      <c r="O43" s="102">
        <f t="shared" si="4"/>
        <v>-3</v>
      </c>
      <c r="P43" s="156">
        <f t="shared" si="5"/>
        <v>-9.9009900990099011E-3</v>
      </c>
      <c r="Q43" s="126"/>
      <c r="R43" s="10"/>
    </row>
    <row r="44" spans="1:18" ht="30.95" customHeight="1" x14ac:dyDescent="0.25">
      <c r="A44" s="149">
        <v>29</v>
      </c>
      <c r="B44" s="42" t="s">
        <v>45</v>
      </c>
      <c r="C44" s="144">
        <v>173168000105</v>
      </c>
      <c r="D44" s="44" t="s">
        <v>46</v>
      </c>
      <c r="E44" s="32">
        <f t="shared" si="0"/>
        <v>1635</v>
      </c>
      <c r="F44" s="33">
        <v>1419</v>
      </c>
      <c r="G44" s="34">
        <v>216</v>
      </c>
      <c r="H44" s="32">
        <f t="shared" si="1"/>
        <v>1486</v>
      </c>
      <c r="I44" s="33">
        <f>VLOOKUP($C44,[1]Hoja3!$B$4:$E$216,3,0)</f>
        <v>1259</v>
      </c>
      <c r="J44" s="33">
        <f>VLOOKUP($C44,[1]Hoja3!$B$4:$E$216,4,0)</f>
        <v>227</v>
      </c>
      <c r="K44" s="93">
        <f t="shared" si="2"/>
        <v>-160</v>
      </c>
      <c r="L44" s="177">
        <f t="shared" si="3"/>
        <v>-0.1127554615926709</v>
      </c>
      <c r="M44" s="93">
        <f>+J44-G44</f>
        <v>11</v>
      </c>
      <c r="N44" s="181">
        <f>+M44/G44</f>
        <v>5.0925925925925923E-2</v>
      </c>
      <c r="O44" s="102">
        <f t="shared" si="4"/>
        <v>-149</v>
      </c>
      <c r="P44" s="38">
        <f t="shared" si="5"/>
        <v>-9.1131498470948008E-2</v>
      </c>
      <c r="Q44" s="126"/>
      <c r="R44" s="10"/>
    </row>
    <row r="45" spans="1:18" ht="30.95" customHeight="1" x14ac:dyDescent="0.25">
      <c r="A45" s="131">
        <v>30</v>
      </c>
      <c r="B45" s="87" t="s">
        <v>45</v>
      </c>
      <c r="C45" s="165">
        <v>173168000113</v>
      </c>
      <c r="D45" s="166" t="s">
        <v>47</v>
      </c>
      <c r="E45" s="32">
        <f t="shared" si="0"/>
        <v>1322</v>
      </c>
      <c r="F45" s="33">
        <v>1322</v>
      </c>
      <c r="G45" s="34">
        <v>0</v>
      </c>
      <c r="H45" s="32">
        <f t="shared" si="1"/>
        <v>1326</v>
      </c>
      <c r="I45" s="33">
        <f>VLOOKUP($C45,[1]Hoja3!$B$4:$E$216,3,0)</f>
        <v>1326</v>
      </c>
      <c r="J45" s="33">
        <f>VLOOKUP($C45,[1]Hoja3!$B$4:$E$216,4,0)</f>
        <v>0</v>
      </c>
      <c r="K45" s="93">
        <f t="shared" si="2"/>
        <v>4</v>
      </c>
      <c r="L45" s="181">
        <f t="shared" si="3"/>
        <v>3.0257186081694403E-3</v>
      </c>
      <c r="M45" s="93"/>
      <c r="N45" s="98"/>
      <c r="O45" s="102">
        <f t="shared" si="4"/>
        <v>4</v>
      </c>
      <c r="P45" s="88">
        <f t="shared" si="5"/>
        <v>3.0257186081694403E-3</v>
      </c>
      <c r="Q45" s="126"/>
      <c r="R45" s="10"/>
    </row>
    <row r="46" spans="1:18" ht="30.95" customHeight="1" x14ac:dyDescent="0.25">
      <c r="A46" s="157">
        <v>31</v>
      </c>
      <c r="B46" s="158" t="s">
        <v>45</v>
      </c>
      <c r="C46" s="159">
        <v>173168000121</v>
      </c>
      <c r="D46" s="160" t="s">
        <v>48</v>
      </c>
      <c r="E46" s="32">
        <f t="shared" si="0"/>
        <v>2360</v>
      </c>
      <c r="F46" s="33">
        <v>2151</v>
      </c>
      <c r="G46" s="34">
        <v>209</v>
      </c>
      <c r="H46" s="32">
        <f t="shared" si="1"/>
        <v>2315</v>
      </c>
      <c r="I46" s="33">
        <f>VLOOKUP($C46,[1]Hoja3!$B$4:$E$216,3,0)</f>
        <v>2134</v>
      </c>
      <c r="J46" s="33">
        <f>VLOOKUP($C46,[1]Hoja3!$B$4:$E$216,4,0)</f>
        <v>181</v>
      </c>
      <c r="K46" s="93">
        <f t="shared" si="2"/>
        <v>-17</v>
      </c>
      <c r="L46" s="179">
        <f t="shared" si="3"/>
        <v>-7.9033007903300794E-3</v>
      </c>
      <c r="M46" s="93">
        <f>+J46-G46</f>
        <v>-28</v>
      </c>
      <c r="N46" s="178">
        <f>+M46/G46</f>
        <v>-0.13397129186602871</v>
      </c>
      <c r="O46" s="102">
        <f t="shared" si="4"/>
        <v>-45</v>
      </c>
      <c r="P46" s="155">
        <f t="shared" si="5"/>
        <v>-1.9067796610169493E-2</v>
      </c>
      <c r="Q46" s="126"/>
      <c r="R46" s="10"/>
    </row>
    <row r="47" spans="1:18" ht="30.95" customHeight="1" x14ac:dyDescent="0.25">
      <c r="A47" s="152">
        <v>32</v>
      </c>
      <c r="B47" s="39" t="s">
        <v>45</v>
      </c>
      <c r="C47" s="36">
        <v>173168003538</v>
      </c>
      <c r="D47" s="37" t="s">
        <v>49</v>
      </c>
      <c r="E47" s="32">
        <f t="shared" si="0"/>
        <v>1960</v>
      </c>
      <c r="F47" s="33">
        <v>1960</v>
      </c>
      <c r="G47" s="34">
        <v>0</v>
      </c>
      <c r="H47" s="32">
        <f t="shared" si="1"/>
        <v>1776</v>
      </c>
      <c r="I47" s="33">
        <f>VLOOKUP($C47,[1]Hoja3!$B$4:$E$216,3,0)</f>
        <v>1776</v>
      </c>
      <c r="J47" s="33">
        <f>VLOOKUP($C47,[1]Hoja3!$B$4:$E$216,4,0)</f>
        <v>0</v>
      </c>
      <c r="K47" s="93">
        <f t="shared" si="2"/>
        <v>-184</v>
      </c>
      <c r="L47" s="178">
        <f t="shared" si="3"/>
        <v>-9.3877551020408165E-2</v>
      </c>
      <c r="M47" s="93"/>
      <c r="N47" s="142"/>
      <c r="O47" s="102">
        <f t="shared" si="4"/>
        <v>-184</v>
      </c>
      <c r="P47" s="38">
        <f t="shared" si="5"/>
        <v>-9.3877551020408165E-2</v>
      </c>
      <c r="Q47" s="126"/>
      <c r="R47" s="10"/>
    </row>
    <row r="48" spans="1:18" ht="30.95" customHeight="1" x14ac:dyDescent="0.25">
      <c r="A48" s="151">
        <v>33</v>
      </c>
      <c r="B48" s="39" t="s">
        <v>45</v>
      </c>
      <c r="C48" s="154">
        <v>273168000487</v>
      </c>
      <c r="D48" s="37" t="s">
        <v>50</v>
      </c>
      <c r="E48" s="32">
        <f t="shared" si="0"/>
        <v>431</v>
      </c>
      <c r="F48" s="33">
        <v>431</v>
      </c>
      <c r="G48" s="34">
        <v>0</v>
      </c>
      <c r="H48" s="32">
        <f t="shared" si="1"/>
        <v>408</v>
      </c>
      <c r="I48" s="33">
        <f>VLOOKUP($C48,[1]Hoja3!$B$4:$E$216,3,0)</f>
        <v>408</v>
      </c>
      <c r="J48" s="33">
        <f>VLOOKUP($C48,[1]Hoja3!$B$4:$E$216,4,0)</f>
        <v>0</v>
      </c>
      <c r="K48" s="93">
        <f t="shared" si="2"/>
        <v>-23</v>
      </c>
      <c r="L48" s="178">
        <f t="shared" si="3"/>
        <v>-5.336426914153132E-2</v>
      </c>
      <c r="M48" s="93"/>
      <c r="N48" s="98"/>
      <c r="O48" s="102">
        <f t="shared" si="4"/>
        <v>-23</v>
      </c>
      <c r="P48" s="38">
        <f t="shared" si="5"/>
        <v>-5.336426914153132E-2</v>
      </c>
      <c r="Q48" s="126"/>
      <c r="R48" s="10"/>
    </row>
    <row r="49" spans="1:18" ht="30.95" customHeight="1" x14ac:dyDescent="0.25">
      <c r="A49" s="152">
        <v>34</v>
      </c>
      <c r="B49" s="39" t="s">
        <v>45</v>
      </c>
      <c r="C49" s="36">
        <v>273168000908</v>
      </c>
      <c r="D49" s="37" t="s">
        <v>51</v>
      </c>
      <c r="E49" s="32">
        <f t="shared" si="0"/>
        <v>524</v>
      </c>
      <c r="F49" s="33">
        <v>486</v>
      </c>
      <c r="G49" s="34">
        <v>38</v>
      </c>
      <c r="H49" s="32">
        <f t="shared" si="1"/>
        <v>453</v>
      </c>
      <c r="I49" s="33">
        <f>VLOOKUP($C49,[1]Hoja3!$B$4:$E$216,3,0)</f>
        <v>453</v>
      </c>
      <c r="J49" s="33">
        <f>VLOOKUP($C49,[1]Hoja3!$B$4:$E$216,4,0)</f>
        <v>0</v>
      </c>
      <c r="K49" s="93">
        <f t="shared" si="2"/>
        <v>-33</v>
      </c>
      <c r="L49" s="178">
        <f t="shared" si="3"/>
        <v>-6.7901234567901231E-2</v>
      </c>
      <c r="M49" s="93">
        <f>+J49-G49</f>
        <v>-38</v>
      </c>
      <c r="N49" s="141"/>
      <c r="O49" s="102">
        <f t="shared" si="4"/>
        <v>-71</v>
      </c>
      <c r="P49" s="45">
        <f t="shared" si="5"/>
        <v>-0.13549618320610687</v>
      </c>
      <c r="Q49" s="126"/>
      <c r="R49" s="10"/>
    </row>
    <row r="50" spans="1:18" ht="30.95" customHeight="1" x14ac:dyDescent="0.25">
      <c r="A50" s="151">
        <v>35</v>
      </c>
      <c r="B50" s="39" t="s">
        <v>45</v>
      </c>
      <c r="C50" s="36">
        <v>273168002111</v>
      </c>
      <c r="D50" s="37" t="s">
        <v>52</v>
      </c>
      <c r="E50" s="32">
        <f t="shared" si="0"/>
        <v>806</v>
      </c>
      <c r="F50" s="33">
        <v>795</v>
      </c>
      <c r="G50" s="34">
        <v>11</v>
      </c>
      <c r="H50" s="32">
        <f t="shared" si="1"/>
        <v>743</v>
      </c>
      <c r="I50" s="33">
        <f>VLOOKUP($C50,[1]Hoja3!$B$4:$E$216,3,0)</f>
        <v>743</v>
      </c>
      <c r="J50" s="33">
        <f>VLOOKUP($C50,[1]Hoja3!$B$4:$E$216,4,0)</f>
        <v>0</v>
      </c>
      <c r="K50" s="93">
        <f t="shared" si="2"/>
        <v>-52</v>
      </c>
      <c r="L50" s="178">
        <f t="shared" si="3"/>
        <v>-6.540880503144654E-2</v>
      </c>
      <c r="M50" s="93">
        <f>+J50-G50</f>
        <v>-11</v>
      </c>
      <c r="N50" s="98"/>
      <c r="O50" s="102">
        <f t="shared" si="4"/>
        <v>-63</v>
      </c>
      <c r="P50" s="38">
        <f t="shared" si="5"/>
        <v>-7.8163771712158811E-2</v>
      </c>
      <c r="Q50" s="126"/>
      <c r="R50" s="10"/>
    </row>
    <row r="51" spans="1:18" ht="30.95" customHeight="1" x14ac:dyDescent="0.25">
      <c r="A51" s="161">
        <v>36</v>
      </c>
      <c r="B51" s="158" t="s">
        <v>45</v>
      </c>
      <c r="C51" s="159">
        <v>273168002277</v>
      </c>
      <c r="D51" s="160" t="s">
        <v>53</v>
      </c>
      <c r="E51" s="32">
        <f t="shared" si="0"/>
        <v>635</v>
      </c>
      <c r="F51" s="33">
        <v>576</v>
      </c>
      <c r="G51" s="34">
        <v>59</v>
      </c>
      <c r="H51" s="32">
        <f t="shared" si="1"/>
        <v>581</v>
      </c>
      <c r="I51" s="33">
        <f>VLOOKUP($C51,[1]Hoja3!$B$4:$E$216,3,0)</f>
        <v>570</v>
      </c>
      <c r="J51" s="33">
        <f>VLOOKUP($C51,[1]Hoja3!$B$4:$E$216,4,0)</f>
        <v>11</v>
      </c>
      <c r="K51" s="93">
        <f t="shared" si="2"/>
        <v>-6</v>
      </c>
      <c r="L51" s="179">
        <f t="shared" si="3"/>
        <v>-1.0416666666666666E-2</v>
      </c>
      <c r="M51" s="93">
        <f>+J51-G51</f>
        <v>-48</v>
      </c>
      <c r="N51" s="176">
        <f>+M51/G51</f>
        <v>-0.81355932203389836</v>
      </c>
      <c r="O51" s="102">
        <f t="shared" si="4"/>
        <v>-54</v>
      </c>
      <c r="P51" s="38">
        <f t="shared" si="5"/>
        <v>-8.5039370078740156E-2</v>
      </c>
      <c r="Q51" s="126"/>
      <c r="R51" s="10"/>
    </row>
    <row r="52" spans="1:18" ht="30.95" customHeight="1" x14ac:dyDescent="0.25">
      <c r="A52" s="151">
        <v>37</v>
      </c>
      <c r="B52" s="39" t="s">
        <v>45</v>
      </c>
      <c r="C52" s="36">
        <v>273168002803</v>
      </c>
      <c r="D52" s="37" t="s">
        <v>54</v>
      </c>
      <c r="E52" s="32">
        <f t="shared" si="0"/>
        <v>927</v>
      </c>
      <c r="F52" s="33">
        <v>927</v>
      </c>
      <c r="G52" s="34">
        <v>0</v>
      </c>
      <c r="H52" s="32">
        <f t="shared" si="1"/>
        <v>860</v>
      </c>
      <c r="I52" s="33">
        <f>VLOOKUP($C52,[1]Hoja3!$B$4:$E$216,3,0)</f>
        <v>860</v>
      </c>
      <c r="J52" s="33">
        <f>VLOOKUP($C52,[1]Hoja3!$B$4:$E$216,4,0)</f>
        <v>0</v>
      </c>
      <c r="K52" s="93">
        <f t="shared" si="2"/>
        <v>-67</v>
      </c>
      <c r="L52" s="178">
        <f t="shared" si="3"/>
        <v>-7.2276159654800429E-2</v>
      </c>
      <c r="M52" s="93"/>
      <c r="N52" s="98"/>
      <c r="O52" s="102">
        <f t="shared" si="4"/>
        <v>-67</v>
      </c>
      <c r="P52" s="75">
        <f t="shared" si="5"/>
        <v>-7.2276159654800429E-2</v>
      </c>
      <c r="Q52" s="126"/>
      <c r="R52" s="10"/>
    </row>
    <row r="53" spans="1:18" ht="30.95" customHeight="1" x14ac:dyDescent="0.25">
      <c r="A53" s="161">
        <v>38</v>
      </c>
      <c r="B53" s="158" t="s">
        <v>55</v>
      </c>
      <c r="C53" s="159">
        <v>173200000368</v>
      </c>
      <c r="D53" s="160" t="s">
        <v>51</v>
      </c>
      <c r="E53" s="32">
        <f t="shared" si="0"/>
        <v>326</v>
      </c>
      <c r="F53" s="33">
        <v>326</v>
      </c>
      <c r="G53" s="34">
        <v>0</v>
      </c>
      <c r="H53" s="32">
        <f t="shared" si="1"/>
        <v>370</v>
      </c>
      <c r="I53" s="33">
        <f>VLOOKUP($C53,[1]Hoja3!$B$4:$E$216,3,0)</f>
        <v>320</v>
      </c>
      <c r="J53" s="33">
        <f>VLOOKUP($C53,[1]Hoja3!$B$4:$E$216,4,0)</f>
        <v>50</v>
      </c>
      <c r="K53" s="93">
        <f t="shared" si="2"/>
        <v>-6</v>
      </c>
      <c r="L53" s="179">
        <f t="shared" si="3"/>
        <v>-1.8404907975460124E-2</v>
      </c>
      <c r="M53" s="93">
        <f>+J53-G53</f>
        <v>50</v>
      </c>
      <c r="N53" s="141"/>
      <c r="O53" s="102">
        <f t="shared" si="4"/>
        <v>44</v>
      </c>
      <c r="P53" s="88">
        <f t="shared" si="5"/>
        <v>0.13496932515337423</v>
      </c>
      <c r="Q53" s="126"/>
      <c r="R53" s="10"/>
    </row>
    <row r="54" spans="1:18" ht="30.95" customHeight="1" x14ac:dyDescent="0.25">
      <c r="A54" s="157">
        <v>39</v>
      </c>
      <c r="B54" s="158" t="s">
        <v>55</v>
      </c>
      <c r="C54" s="159">
        <v>273200000095</v>
      </c>
      <c r="D54" s="160" t="s">
        <v>56</v>
      </c>
      <c r="E54" s="32">
        <f t="shared" si="0"/>
        <v>228</v>
      </c>
      <c r="F54" s="33">
        <v>228</v>
      </c>
      <c r="G54" s="34">
        <v>0</v>
      </c>
      <c r="H54" s="32">
        <f t="shared" si="1"/>
        <v>220</v>
      </c>
      <c r="I54" s="33">
        <f>VLOOKUP($C54,[1]Hoja3!$B$4:$E$216,3,0)</f>
        <v>220</v>
      </c>
      <c r="J54" s="33">
        <f>VLOOKUP($C54,[1]Hoja3!$B$4:$E$216,4,0)</f>
        <v>0</v>
      </c>
      <c r="K54" s="93">
        <f t="shared" si="2"/>
        <v>-8</v>
      </c>
      <c r="L54" s="179">
        <f t="shared" si="3"/>
        <v>-3.5087719298245612E-2</v>
      </c>
      <c r="M54" s="93"/>
      <c r="N54" s="98"/>
      <c r="O54" s="102">
        <f t="shared" si="4"/>
        <v>-8</v>
      </c>
      <c r="P54" s="155">
        <f t="shared" si="5"/>
        <v>-3.5087719298245612E-2</v>
      </c>
      <c r="Q54" s="126"/>
      <c r="R54" s="10"/>
    </row>
    <row r="55" spans="1:18" ht="30.95" customHeight="1" x14ac:dyDescent="0.25">
      <c r="A55" s="161">
        <v>40</v>
      </c>
      <c r="B55" s="158" t="s">
        <v>55</v>
      </c>
      <c r="C55" s="159">
        <v>273200000150</v>
      </c>
      <c r="D55" s="160" t="s">
        <v>57</v>
      </c>
      <c r="E55" s="32">
        <f t="shared" si="0"/>
        <v>278</v>
      </c>
      <c r="F55" s="33">
        <v>278</v>
      </c>
      <c r="G55" s="34">
        <v>0</v>
      </c>
      <c r="H55" s="32">
        <f t="shared" si="1"/>
        <v>273</v>
      </c>
      <c r="I55" s="33">
        <f>VLOOKUP($C55,[1]Hoja3!$B$4:$E$216,3,0)</f>
        <v>273</v>
      </c>
      <c r="J55" s="33">
        <f>VLOOKUP($C55,[1]Hoja3!$B$4:$E$216,4,0)</f>
        <v>0</v>
      </c>
      <c r="K55" s="93">
        <f t="shared" si="2"/>
        <v>-5</v>
      </c>
      <c r="L55" s="179">
        <f t="shared" si="3"/>
        <v>-1.7985611510791366E-2</v>
      </c>
      <c r="M55" s="93"/>
      <c r="N55" s="98"/>
      <c r="O55" s="102">
        <f t="shared" si="4"/>
        <v>-5</v>
      </c>
      <c r="P55" s="156">
        <f t="shared" si="5"/>
        <v>-1.7985611510791366E-2</v>
      </c>
      <c r="Q55" s="126"/>
      <c r="R55" s="10"/>
    </row>
    <row r="56" spans="1:18" ht="30.95" customHeight="1" x14ac:dyDescent="0.25">
      <c r="A56" s="151">
        <v>41</v>
      </c>
      <c r="B56" s="39" t="s">
        <v>55</v>
      </c>
      <c r="C56" s="36">
        <v>273200000354</v>
      </c>
      <c r="D56" s="37" t="s">
        <v>44</v>
      </c>
      <c r="E56" s="32">
        <f t="shared" si="0"/>
        <v>606</v>
      </c>
      <c r="F56" s="33">
        <v>606</v>
      </c>
      <c r="G56" s="34">
        <v>0</v>
      </c>
      <c r="H56" s="32">
        <f t="shared" si="1"/>
        <v>572</v>
      </c>
      <c r="I56" s="33">
        <f>VLOOKUP($C56,[1]Hoja3!$B$4:$E$216,3,0)</f>
        <v>572</v>
      </c>
      <c r="J56" s="33">
        <f>VLOOKUP($C56,[1]Hoja3!$B$4:$E$216,4,0)</f>
        <v>0</v>
      </c>
      <c r="K56" s="93">
        <f t="shared" si="2"/>
        <v>-34</v>
      </c>
      <c r="L56" s="178">
        <f t="shared" si="3"/>
        <v>-5.6105610561056105E-2</v>
      </c>
      <c r="M56" s="93"/>
      <c r="N56" s="142"/>
      <c r="O56" s="102">
        <f t="shared" si="4"/>
        <v>-34</v>
      </c>
      <c r="P56" s="38">
        <f t="shared" si="5"/>
        <v>-5.6105610561056105E-2</v>
      </c>
      <c r="Q56" s="126"/>
      <c r="R56" s="10"/>
    </row>
    <row r="57" spans="1:18" ht="30.95" customHeight="1" x14ac:dyDescent="0.25">
      <c r="A57" s="161">
        <v>42</v>
      </c>
      <c r="B57" s="158" t="s">
        <v>58</v>
      </c>
      <c r="C57" s="159">
        <v>173217000035</v>
      </c>
      <c r="D57" s="160" t="s">
        <v>59</v>
      </c>
      <c r="E57" s="32">
        <f t="shared" si="0"/>
        <v>1333</v>
      </c>
      <c r="F57" s="33">
        <v>1333</v>
      </c>
      <c r="G57" s="34">
        <v>0</v>
      </c>
      <c r="H57" s="32">
        <f t="shared" si="1"/>
        <v>1329</v>
      </c>
      <c r="I57" s="33">
        <f>VLOOKUP($C57,[1]Hoja3!$B$4:$E$216,3,0)</f>
        <v>1329</v>
      </c>
      <c r="J57" s="33">
        <f>VLOOKUP($C57,[1]Hoja3!$B$4:$E$216,4,0)</f>
        <v>0</v>
      </c>
      <c r="K57" s="93">
        <f t="shared" si="2"/>
        <v>-4</v>
      </c>
      <c r="L57" s="179">
        <f t="shared" si="3"/>
        <v>-3.0007501875468868E-3</v>
      </c>
      <c r="M57" s="93"/>
      <c r="N57" s="98"/>
      <c r="O57" s="102">
        <f t="shared" si="4"/>
        <v>-4</v>
      </c>
      <c r="P57" s="155">
        <f t="shared" si="5"/>
        <v>-3.0007501875468868E-3</v>
      </c>
      <c r="Q57" s="126"/>
      <c r="R57" s="10"/>
    </row>
    <row r="58" spans="1:18" ht="30.95" customHeight="1" x14ac:dyDescent="0.25">
      <c r="A58" s="151">
        <v>43</v>
      </c>
      <c r="B58" s="39" t="s">
        <v>58</v>
      </c>
      <c r="C58" s="36">
        <v>273217000072</v>
      </c>
      <c r="D58" s="37" t="s">
        <v>60</v>
      </c>
      <c r="E58" s="32">
        <f t="shared" si="0"/>
        <v>441</v>
      </c>
      <c r="F58" s="33">
        <v>441</v>
      </c>
      <c r="G58" s="34">
        <v>0</v>
      </c>
      <c r="H58" s="32">
        <f t="shared" si="1"/>
        <v>411</v>
      </c>
      <c r="I58" s="33">
        <f>VLOOKUP($C58,[1]Hoja3!$B$4:$E$216,3,0)</f>
        <v>411</v>
      </c>
      <c r="J58" s="33">
        <f>VLOOKUP($C58,[1]Hoja3!$B$4:$E$216,4,0)</f>
        <v>0</v>
      </c>
      <c r="K58" s="93">
        <f t="shared" si="2"/>
        <v>-30</v>
      </c>
      <c r="L58" s="178">
        <f t="shared" si="3"/>
        <v>-6.8027210884353748E-2</v>
      </c>
      <c r="M58" s="93"/>
      <c r="N58" s="98"/>
      <c r="O58" s="102">
        <f t="shared" si="4"/>
        <v>-30</v>
      </c>
      <c r="P58" s="75">
        <f t="shared" si="5"/>
        <v>-6.8027210884353748E-2</v>
      </c>
      <c r="Q58" s="126"/>
      <c r="R58" s="10"/>
    </row>
    <row r="59" spans="1:18" ht="30.95" customHeight="1" x14ac:dyDescent="0.25">
      <c r="A59" s="152">
        <v>44</v>
      </c>
      <c r="B59" s="39" t="s">
        <v>58</v>
      </c>
      <c r="C59" s="36">
        <v>273217000234</v>
      </c>
      <c r="D59" s="37" t="s">
        <v>61</v>
      </c>
      <c r="E59" s="32">
        <f t="shared" si="0"/>
        <v>280</v>
      </c>
      <c r="F59" s="33">
        <v>280</v>
      </c>
      <c r="G59" s="34">
        <v>0</v>
      </c>
      <c r="H59" s="32">
        <f t="shared" si="1"/>
        <v>264</v>
      </c>
      <c r="I59" s="33">
        <f>VLOOKUP($C59,[1]Hoja3!$B$4:$E$216,3,0)</f>
        <v>264</v>
      </c>
      <c r="J59" s="33">
        <f>VLOOKUP($C59,[1]Hoja3!$B$4:$E$216,4,0)</f>
        <v>0</v>
      </c>
      <c r="K59" s="93">
        <f t="shared" si="2"/>
        <v>-16</v>
      </c>
      <c r="L59" s="178">
        <f t="shared" si="3"/>
        <v>-5.7142857142857141E-2</v>
      </c>
      <c r="M59" s="93"/>
      <c r="N59" s="98"/>
      <c r="O59" s="102">
        <f t="shared" si="4"/>
        <v>-16</v>
      </c>
      <c r="P59" s="38">
        <f t="shared" si="5"/>
        <v>-5.7142857142857141E-2</v>
      </c>
      <c r="Q59" s="126"/>
      <c r="R59" s="10"/>
    </row>
    <row r="60" spans="1:18" ht="30.95" customHeight="1" x14ac:dyDescent="0.25">
      <c r="A60" s="151">
        <v>45</v>
      </c>
      <c r="B60" s="39" t="s">
        <v>58</v>
      </c>
      <c r="C60" s="36">
        <v>273217000293</v>
      </c>
      <c r="D60" s="37" t="s">
        <v>62</v>
      </c>
      <c r="E60" s="32">
        <f t="shared" si="0"/>
        <v>237</v>
      </c>
      <c r="F60" s="33">
        <v>237</v>
      </c>
      <c r="G60" s="34">
        <v>0</v>
      </c>
      <c r="H60" s="32">
        <f t="shared" si="1"/>
        <v>224</v>
      </c>
      <c r="I60" s="33">
        <f>VLOOKUP($C60,[1]Hoja3!$B$4:$E$216,3,0)</f>
        <v>224</v>
      </c>
      <c r="J60" s="33">
        <f>VLOOKUP($C60,[1]Hoja3!$B$4:$E$216,4,0)</f>
        <v>0</v>
      </c>
      <c r="K60" s="93">
        <f t="shared" si="2"/>
        <v>-13</v>
      </c>
      <c r="L60" s="178">
        <f t="shared" si="3"/>
        <v>-5.4852320675105488E-2</v>
      </c>
      <c r="M60" s="93"/>
      <c r="N60" s="142"/>
      <c r="O60" s="102">
        <f t="shared" si="4"/>
        <v>-13</v>
      </c>
      <c r="P60" s="38">
        <f t="shared" si="5"/>
        <v>-5.4852320675105488E-2</v>
      </c>
      <c r="Q60" s="126"/>
      <c r="R60" s="10"/>
    </row>
    <row r="61" spans="1:18" ht="30.95" customHeight="1" x14ac:dyDescent="0.25">
      <c r="A61" s="161">
        <v>46</v>
      </c>
      <c r="B61" s="158" t="s">
        <v>58</v>
      </c>
      <c r="C61" s="159">
        <v>273217000315</v>
      </c>
      <c r="D61" s="160" t="s">
        <v>63</v>
      </c>
      <c r="E61" s="32">
        <f t="shared" si="0"/>
        <v>534</v>
      </c>
      <c r="F61" s="33">
        <v>534</v>
      </c>
      <c r="G61" s="34">
        <v>0</v>
      </c>
      <c r="H61" s="32">
        <f t="shared" si="1"/>
        <v>514</v>
      </c>
      <c r="I61" s="33">
        <f>VLOOKUP($C61,[1]Hoja3!$B$4:$E$216,3,0)</f>
        <v>514</v>
      </c>
      <c r="J61" s="33">
        <f>VLOOKUP($C61,[1]Hoja3!$B$4:$E$216,4,0)</f>
        <v>0</v>
      </c>
      <c r="K61" s="93">
        <f t="shared" si="2"/>
        <v>-20</v>
      </c>
      <c r="L61" s="179">
        <f t="shared" si="3"/>
        <v>-3.7453183520599252E-2</v>
      </c>
      <c r="M61" s="93"/>
      <c r="N61" s="98"/>
      <c r="O61" s="102">
        <f t="shared" si="4"/>
        <v>-20</v>
      </c>
      <c r="P61" s="155">
        <f t="shared" si="5"/>
        <v>-3.7453183520599252E-2</v>
      </c>
      <c r="Q61" s="126"/>
      <c r="R61" s="10"/>
    </row>
    <row r="62" spans="1:18" ht="30.95" customHeight="1" x14ac:dyDescent="0.25">
      <c r="A62" s="157">
        <v>47</v>
      </c>
      <c r="B62" s="158" t="s">
        <v>58</v>
      </c>
      <c r="C62" s="159">
        <v>273217000455</v>
      </c>
      <c r="D62" s="160" t="s">
        <v>64</v>
      </c>
      <c r="E62" s="32">
        <f t="shared" si="0"/>
        <v>578</v>
      </c>
      <c r="F62" s="33">
        <v>578</v>
      </c>
      <c r="G62" s="34">
        <v>0</v>
      </c>
      <c r="H62" s="32">
        <f t="shared" si="1"/>
        <v>565</v>
      </c>
      <c r="I62" s="33">
        <f>VLOOKUP($C62,[1]Hoja3!$B$4:$E$216,3,0)</f>
        <v>565</v>
      </c>
      <c r="J62" s="33">
        <f>VLOOKUP($C62,[1]Hoja3!$B$4:$E$216,4,0)</f>
        <v>0</v>
      </c>
      <c r="K62" s="93">
        <f t="shared" si="2"/>
        <v>-13</v>
      </c>
      <c r="L62" s="179">
        <f t="shared" si="3"/>
        <v>-2.2491349480968859E-2</v>
      </c>
      <c r="M62" s="93"/>
      <c r="N62" s="98"/>
      <c r="O62" s="102">
        <f t="shared" si="4"/>
        <v>-13</v>
      </c>
      <c r="P62" s="155">
        <f t="shared" si="5"/>
        <v>-2.2491349480968859E-2</v>
      </c>
      <c r="Q62" s="126"/>
      <c r="R62" s="10"/>
    </row>
    <row r="63" spans="1:18" ht="30.95" customHeight="1" x14ac:dyDescent="0.25">
      <c r="A63" s="161">
        <v>48</v>
      </c>
      <c r="B63" s="158" t="s">
        <v>58</v>
      </c>
      <c r="C63" s="159">
        <v>273217000692</v>
      </c>
      <c r="D63" s="160" t="s">
        <v>65</v>
      </c>
      <c r="E63" s="32">
        <f t="shared" si="0"/>
        <v>470</v>
      </c>
      <c r="F63" s="33">
        <v>470</v>
      </c>
      <c r="G63" s="34">
        <v>0</v>
      </c>
      <c r="H63" s="32">
        <f t="shared" si="1"/>
        <v>460</v>
      </c>
      <c r="I63" s="33">
        <f>VLOOKUP($C63,[1]Hoja3!$B$4:$E$216,3,0)</f>
        <v>460</v>
      </c>
      <c r="J63" s="33">
        <f>VLOOKUP($C63,[1]Hoja3!$B$4:$E$216,4,0)</f>
        <v>0</v>
      </c>
      <c r="K63" s="93">
        <f t="shared" si="2"/>
        <v>-10</v>
      </c>
      <c r="L63" s="179">
        <f t="shared" si="3"/>
        <v>-2.1276595744680851E-2</v>
      </c>
      <c r="M63" s="93"/>
      <c r="N63" s="142"/>
      <c r="O63" s="102">
        <f t="shared" si="4"/>
        <v>-10</v>
      </c>
      <c r="P63" s="155">
        <f t="shared" si="5"/>
        <v>-2.1276595744680851E-2</v>
      </c>
      <c r="Q63" s="126"/>
      <c r="R63" s="10"/>
    </row>
    <row r="64" spans="1:18" ht="30.95" customHeight="1" x14ac:dyDescent="0.25">
      <c r="A64" s="164">
        <v>49</v>
      </c>
      <c r="B64" s="87" t="s">
        <v>58</v>
      </c>
      <c r="C64" s="165">
        <v>273217000927</v>
      </c>
      <c r="D64" s="166" t="s">
        <v>66</v>
      </c>
      <c r="E64" s="32">
        <f t="shared" si="0"/>
        <v>382</v>
      </c>
      <c r="F64" s="33">
        <v>382</v>
      </c>
      <c r="G64" s="34">
        <v>0</v>
      </c>
      <c r="H64" s="32">
        <f t="shared" si="1"/>
        <v>382</v>
      </c>
      <c r="I64" s="33">
        <f>VLOOKUP($C64,[1]Hoja3!$B$4:$E$216,3,0)</f>
        <v>382</v>
      </c>
      <c r="J64" s="33">
        <f>VLOOKUP($C64,[1]Hoja3!$B$4:$E$216,4,0)</f>
        <v>0</v>
      </c>
      <c r="K64" s="93">
        <f t="shared" si="2"/>
        <v>0</v>
      </c>
      <c r="L64" s="181">
        <f t="shared" si="3"/>
        <v>0</v>
      </c>
      <c r="M64" s="93"/>
      <c r="N64" s="98"/>
      <c r="O64" s="102">
        <f t="shared" si="4"/>
        <v>0</v>
      </c>
      <c r="P64" s="88">
        <f t="shared" si="5"/>
        <v>0</v>
      </c>
      <c r="Q64" s="126"/>
      <c r="R64" s="10"/>
    </row>
    <row r="65" spans="1:18" ht="30.95" customHeight="1" x14ac:dyDescent="0.25">
      <c r="A65" s="161">
        <v>50</v>
      </c>
      <c r="B65" s="158" t="s">
        <v>58</v>
      </c>
      <c r="C65" s="159">
        <v>273217001001</v>
      </c>
      <c r="D65" s="160" t="s">
        <v>67</v>
      </c>
      <c r="E65" s="32">
        <f t="shared" si="0"/>
        <v>435</v>
      </c>
      <c r="F65" s="33">
        <v>435</v>
      </c>
      <c r="G65" s="34">
        <v>0</v>
      </c>
      <c r="H65" s="32">
        <f t="shared" si="1"/>
        <v>418</v>
      </c>
      <c r="I65" s="33">
        <f>VLOOKUP($C65,[1]Hoja3!$B$4:$E$216,3,0)</f>
        <v>418</v>
      </c>
      <c r="J65" s="33">
        <f>VLOOKUP($C65,[1]Hoja3!$B$4:$E$216,4,0)</f>
        <v>0</v>
      </c>
      <c r="K65" s="93">
        <f t="shared" si="2"/>
        <v>-17</v>
      </c>
      <c r="L65" s="179">
        <f t="shared" si="3"/>
        <v>-3.9080459770114942E-2</v>
      </c>
      <c r="M65" s="93"/>
      <c r="N65" s="98"/>
      <c r="O65" s="102">
        <f t="shared" si="4"/>
        <v>-17</v>
      </c>
      <c r="P65" s="155">
        <f t="shared" si="5"/>
        <v>-3.9080459770114942E-2</v>
      </c>
      <c r="Q65" s="126"/>
      <c r="R65" s="10"/>
    </row>
    <row r="66" spans="1:18" ht="30.95" customHeight="1" x14ac:dyDescent="0.25">
      <c r="A66" s="157">
        <v>51</v>
      </c>
      <c r="B66" s="158" t="s">
        <v>58</v>
      </c>
      <c r="C66" s="159">
        <v>273217001044</v>
      </c>
      <c r="D66" s="160" t="s">
        <v>68</v>
      </c>
      <c r="E66" s="32">
        <f t="shared" si="0"/>
        <v>466</v>
      </c>
      <c r="F66" s="33">
        <v>466</v>
      </c>
      <c r="G66" s="34">
        <v>0</v>
      </c>
      <c r="H66" s="32">
        <f t="shared" si="1"/>
        <v>464</v>
      </c>
      <c r="I66" s="33">
        <f>VLOOKUP($C66,[1]Hoja3!$B$4:$E$216,3,0)</f>
        <v>464</v>
      </c>
      <c r="J66" s="33">
        <f>VLOOKUP($C66,[1]Hoja3!$B$4:$E$216,4,0)</f>
        <v>0</v>
      </c>
      <c r="K66" s="93">
        <f t="shared" si="2"/>
        <v>-2</v>
      </c>
      <c r="L66" s="179">
        <f t="shared" si="3"/>
        <v>-4.2918454935622317E-3</v>
      </c>
      <c r="M66" s="93"/>
      <c r="N66" s="98"/>
      <c r="O66" s="102">
        <f t="shared" si="4"/>
        <v>-2</v>
      </c>
      <c r="P66" s="155">
        <f t="shared" si="5"/>
        <v>-4.2918454935622317E-3</v>
      </c>
      <c r="Q66" s="126"/>
      <c r="R66" s="10"/>
    </row>
    <row r="67" spans="1:18" ht="30.95" customHeight="1" x14ac:dyDescent="0.25">
      <c r="A67" s="152">
        <v>52</v>
      </c>
      <c r="B67" s="39" t="s">
        <v>58</v>
      </c>
      <c r="C67" s="36">
        <v>273217001061</v>
      </c>
      <c r="D67" s="37" t="s">
        <v>69</v>
      </c>
      <c r="E67" s="32">
        <f t="shared" si="0"/>
        <v>418</v>
      </c>
      <c r="F67" s="33">
        <v>418</v>
      </c>
      <c r="G67" s="34">
        <v>0</v>
      </c>
      <c r="H67" s="32">
        <f t="shared" si="1"/>
        <v>385</v>
      </c>
      <c r="I67" s="33">
        <f>VLOOKUP($C67,[1]Hoja3!$B$4:$E$216,3,0)</f>
        <v>385</v>
      </c>
      <c r="J67" s="33">
        <f>VLOOKUP($C67,[1]Hoja3!$B$4:$E$216,4,0)</f>
        <v>0</v>
      </c>
      <c r="K67" s="93">
        <f t="shared" si="2"/>
        <v>-33</v>
      </c>
      <c r="L67" s="178">
        <f t="shared" si="3"/>
        <v>-7.8947368421052627E-2</v>
      </c>
      <c r="M67" s="93"/>
      <c r="N67" s="98"/>
      <c r="O67" s="102">
        <f t="shared" si="4"/>
        <v>-33</v>
      </c>
      <c r="P67" s="38">
        <f t="shared" si="5"/>
        <v>-7.8947368421052627E-2</v>
      </c>
      <c r="Q67" s="126"/>
      <c r="R67" s="10"/>
    </row>
    <row r="68" spans="1:18" ht="30.95" customHeight="1" x14ac:dyDescent="0.25">
      <c r="A68" s="149">
        <v>53</v>
      </c>
      <c r="B68" s="42" t="s">
        <v>70</v>
      </c>
      <c r="C68" s="43">
        <v>173226000056</v>
      </c>
      <c r="D68" s="44" t="s">
        <v>71</v>
      </c>
      <c r="E68" s="32">
        <f t="shared" si="0"/>
        <v>770</v>
      </c>
      <c r="F68" s="33">
        <v>692</v>
      </c>
      <c r="G68" s="34">
        <v>78</v>
      </c>
      <c r="H68" s="32">
        <f t="shared" si="1"/>
        <v>675</v>
      </c>
      <c r="I68" s="33">
        <f>VLOOKUP($C68,[1]Hoja3!$B$4:$E$216,3,0)</f>
        <v>604</v>
      </c>
      <c r="J68" s="33">
        <f>VLOOKUP($C68,[1]Hoja3!$B$4:$E$216,4,0)</f>
        <v>71</v>
      </c>
      <c r="K68" s="93">
        <f t="shared" si="2"/>
        <v>-88</v>
      </c>
      <c r="L68" s="177">
        <f t="shared" si="3"/>
        <v>-0.12716763005780346</v>
      </c>
      <c r="M68" s="93">
        <f>+J68-G68</f>
        <v>-7</v>
      </c>
      <c r="N68" s="178">
        <f>+M68/G68</f>
        <v>-8.9743589743589744E-2</v>
      </c>
      <c r="O68" s="102">
        <f t="shared" si="4"/>
        <v>-95</v>
      </c>
      <c r="P68" s="45">
        <f t="shared" si="5"/>
        <v>-0.12337662337662338</v>
      </c>
      <c r="Q68" s="126"/>
      <c r="R68" s="10"/>
    </row>
    <row r="69" spans="1:18" ht="30.95" customHeight="1" x14ac:dyDescent="0.25">
      <c r="A69" s="130">
        <v>54</v>
      </c>
      <c r="B69" s="42" t="s">
        <v>70</v>
      </c>
      <c r="C69" s="43">
        <v>273226001049</v>
      </c>
      <c r="D69" s="44" t="s">
        <v>72</v>
      </c>
      <c r="E69" s="32">
        <f t="shared" si="0"/>
        <v>181</v>
      </c>
      <c r="F69" s="33">
        <v>181</v>
      </c>
      <c r="G69" s="34">
        <v>0</v>
      </c>
      <c r="H69" s="32">
        <f t="shared" si="1"/>
        <v>154</v>
      </c>
      <c r="I69" s="33">
        <f>VLOOKUP($C69,[1]Hoja3!$B$4:$E$216,3,0)</f>
        <v>154</v>
      </c>
      <c r="J69" s="33">
        <f>VLOOKUP($C69,[1]Hoja3!$B$4:$E$216,4,0)</f>
        <v>0</v>
      </c>
      <c r="K69" s="93">
        <f t="shared" si="2"/>
        <v>-27</v>
      </c>
      <c r="L69" s="177">
        <f t="shared" si="3"/>
        <v>-0.14917127071823205</v>
      </c>
      <c r="M69" s="93"/>
      <c r="N69" s="142"/>
      <c r="O69" s="102">
        <f t="shared" si="4"/>
        <v>-27</v>
      </c>
      <c r="P69" s="139">
        <f t="shared" si="5"/>
        <v>-0.14917127071823205</v>
      </c>
      <c r="Q69" s="126"/>
      <c r="R69" s="10"/>
    </row>
    <row r="70" spans="1:18" ht="30.95" customHeight="1" x14ac:dyDescent="0.25">
      <c r="A70" s="151">
        <v>55</v>
      </c>
      <c r="B70" s="39" t="s">
        <v>70</v>
      </c>
      <c r="C70" s="36">
        <v>273226001171</v>
      </c>
      <c r="D70" s="37" t="s">
        <v>73</v>
      </c>
      <c r="E70" s="32">
        <f t="shared" si="0"/>
        <v>596</v>
      </c>
      <c r="F70" s="33">
        <v>555</v>
      </c>
      <c r="G70" s="34">
        <v>41</v>
      </c>
      <c r="H70" s="32">
        <f t="shared" si="1"/>
        <v>572</v>
      </c>
      <c r="I70" s="33">
        <f>VLOOKUP($C70,[1]Hoja3!$B$4:$E$216,3,0)</f>
        <v>523</v>
      </c>
      <c r="J70" s="33">
        <f>VLOOKUP($C70,[1]Hoja3!$B$4:$E$216,4,0)</f>
        <v>49</v>
      </c>
      <c r="K70" s="93">
        <f t="shared" si="2"/>
        <v>-32</v>
      </c>
      <c r="L70" s="178">
        <f t="shared" si="3"/>
        <v>-5.7657657657657659E-2</v>
      </c>
      <c r="M70" s="93">
        <f>+J70-G70</f>
        <v>8</v>
      </c>
      <c r="N70" s="181">
        <f>+M70/G70</f>
        <v>0.1951219512195122</v>
      </c>
      <c r="O70" s="102">
        <f t="shared" si="4"/>
        <v>-24</v>
      </c>
      <c r="P70" s="156">
        <f t="shared" si="5"/>
        <v>-4.0268456375838924E-2</v>
      </c>
      <c r="Q70" s="126"/>
      <c r="R70" s="10"/>
    </row>
    <row r="71" spans="1:18" ht="30.95" customHeight="1" x14ac:dyDescent="0.25">
      <c r="A71" s="152">
        <v>56</v>
      </c>
      <c r="B71" s="39" t="s">
        <v>70</v>
      </c>
      <c r="C71" s="36">
        <v>273226001421</v>
      </c>
      <c r="D71" s="37" t="s">
        <v>74</v>
      </c>
      <c r="E71" s="32">
        <f t="shared" si="0"/>
        <v>307</v>
      </c>
      <c r="F71" s="33">
        <v>307</v>
      </c>
      <c r="G71" s="34">
        <v>0</v>
      </c>
      <c r="H71" s="32">
        <f t="shared" si="1"/>
        <v>285</v>
      </c>
      <c r="I71" s="33">
        <f>VLOOKUP($C71,[1]Hoja3!$B$4:$E$216,3,0)</f>
        <v>285</v>
      </c>
      <c r="J71" s="33">
        <f>VLOOKUP($C71,[1]Hoja3!$B$4:$E$216,4,0)</f>
        <v>0</v>
      </c>
      <c r="K71" s="93">
        <f t="shared" si="2"/>
        <v>-22</v>
      </c>
      <c r="L71" s="178">
        <f t="shared" si="3"/>
        <v>-7.1661237785016291E-2</v>
      </c>
      <c r="M71" s="93"/>
      <c r="N71" s="98"/>
      <c r="O71" s="102">
        <f t="shared" si="4"/>
        <v>-22</v>
      </c>
      <c r="P71" s="38">
        <f t="shared" si="5"/>
        <v>-7.1661237785016291E-2</v>
      </c>
      <c r="Q71" s="126"/>
      <c r="R71" s="10"/>
    </row>
    <row r="72" spans="1:18" ht="30.95" customHeight="1" x14ac:dyDescent="0.25">
      <c r="A72" s="151">
        <v>57</v>
      </c>
      <c r="B72" s="39" t="s">
        <v>75</v>
      </c>
      <c r="C72" s="36">
        <v>173236000020</v>
      </c>
      <c r="D72" s="37" t="s">
        <v>76</v>
      </c>
      <c r="E72" s="32">
        <f t="shared" si="0"/>
        <v>784</v>
      </c>
      <c r="F72" s="33">
        <v>694</v>
      </c>
      <c r="G72" s="34">
        <v>90</v>
      </c>
      <c r="H72" s="32">
        <f t="shared" si="1"/>
        <v>725</v>
      </c>
      <c r="I72" s="33">
        <f>VLOOKUP($C72,[1]Hoja3!$B$4:$E$216,3,0)</f>
        <v>657</v>
      </c>
      <c r="J72" s="33">
        <f>VLOOKUP($C72,[1]Hoja3!$B$4:$E$216,4,0)</f>
        <v>68</v>
      </c>
      <c r="K72" s="93">
        <f t="shared" si="2"/>
        <v>-37</v>
      </c>
      <c r="L72" s="178">
        <f t="shared" si="3"/>
        <v>-5.3314121037463975E-2</v>
      </c>
      <c r="M72" s="93">
        <f>+J72-G72</f>
        <v>-22</v>
      </c>
      <c r="N72" s="176">
        <f>+M72/G72</f>
        <v>-0.24444444444444444</v>
      </c>
      <c r="O72" s="102">
        <f t="shared" si="4"/>
        <v>-59</v>
      </c>
      <c r="P72" s="38">
        <f t="shared" si="5"/>
        <v>-7.5255102040816327E-2</v>
      </c>
      <c r="Q72" s="126"/>
      <c r="R72" s="10"/>
    </row>
    <row r="73" spans="1:18" ht="30.95" customHeight="1" x14ac:dyDescent="0.25">
      <c r="A73" s="152">
        <v>58</v>
      </c>
      <c r="B73" s="39" t="s">
        <v>75</v>
      </c>
      <c r="C73" s="36">
        <v>273236000041</v>
      </c>
      <c r="D73" s="37" t="s">
        <v>28</v>
      </c>
      <c r="E73" s="32">
        <f t="shared" si="0"/>
        <v>263</v>
      </c>
      <c r="F73" s="33">
        <v>253</v>
      </c>
      <c r="G73" s="34">
        <v>10</v>
      </c>
      <c r="H73" s="32">
        <f t="shared" si="1"/>
        <v>234</v>
      </c>
      <c r="I73" s="33">
        <f>VLOOKUP($C73,[1]Hoja3!$B$4:$E$216,3,0)</f>
        <v>234</v>
      </c>
      <c r="J73" s="33">
        <f>VLOOKUP($C73,[1]Hoja3!$B$4:$E$216,4,0)</f>
        <v>0</v>
      </c>
      <c r="K73" s="93">
        <f t="shared" si="2"/>
        <v>-19</v>
      </c>
      <c r="L73" s="178">
        <f t="shared" si="3"/>
        <v>-7.5098814229249009E-2</v>
      </c>
      <c r="M73" s="93">
        <f>+J73-G73</f>
        <v>-10</v>
      </c>
      <c r="N73" s="98"/>
      <c r="O73" s="102">
        <f t="shared" si="4"/>
        <v>-29</v>
      </c>
      <c r="P73" s="45">
        <f t="shared" si="5"/>
        <v>-0.11026615969581749</v>
      </c>
      <c r="Q73" s="126"/>
      <c r="R73" s="10"/>
    </row>
    <row r="74" spans="1:18" ht="30.95" customHeight="1" x14ac:dyDescent="0.25">
      <c r="A74" s="157">
        <v>59</v>
      </c>
      <c r="B74" s="158" t="s">
        <v>75</v>
      </c>
      <c r="C74" s="159">
        <v>273236000172</v>
      </c>
      <c r="D74" s="160" t="s">
        <v>77</v>
      </c>
      <c r="E74" s="32">
        <f t="shared" si="0"/>
        <v>302</v>
      </c>
      <c r="F74" s="33">
        <v>302</v>
      </c>
      <c r="G74" s="34">
        <v>0</v>
      </c>
      <c r="H74" s="32">
        <f t="shared" si="1"/>
        <v>296</v>
      </c>
      <c r="I74" s="33">
        <f>VLOOKUP($C74,[1]Hoja3!$B$4:$E$216,3,0)</f>
        <v>296</v>
      </c>
      <c r="J74" s="33">
        <f>VLOOKUP($C74,[1]Hoja3!$B$4:$E$216,4,0)</f>
        <v>0</v>
      </c>
      <c r="K74" s="93">
        <f t="shared" si="2"/>
        <v>-6</v>
      </c>
      <c r="L74" s="179">
        <f t="shared" si="3"/>
        <v>-1.9867549668874173E-2</v>
      </c>
      <c r="M74" s="93"/>
      <c r="N74" s="98"/>
      <c r="O74" s="102">
        <f t="shared" si="4"/>
        <v>-6</v>
      </c>
      <c r="P74" s="155">
        <f t="shared" si="5"/>
        <v>-1.9867549668874173E-2</v>
      </c>
      <c r="Q74" s="126"/>
      <c r="R74" s="10"/>
    </row>
    <row r="75" spans="1:18" ht="30.95" customHeight="1" x14ac:dyDescent="0.25">
      <c r="A75" s="130">
        <v>60</v>
      </c>
      <c r="B75" s="42" t="s">
        <v>75</v>
      </c>
      <c r="C75" s="43">
        <v>273236000288</v>
      </c>
      <c r="D75" s="44" t="s">
        <v>78</v>
      </c>
      <c r="E75" s="32">
        <f t="shared" si="0"/>
        <v>270</v>
      </c>
      <c r="F75" s="33">
        <v>270</v>
      </c>
      <c r="G75" s="34">
        <v>0</v>
      </c>
      <c r="H75" s="32">
        <f t="shared" si="1"/>
        <v>238</v>
      </c>
      <c r="I75" s="33">
        <f>VLOOKUP($C75,[1]Hoja3!$B$4:$E$216,3,0)</f>
        <v>238</v>
      </c>
      <c r="J75" s="33">
        <f>VLOOKUP($C75,[1]Hoja3!$B$4:$E$216,4,0)</f>
        <v>0</v>
      </c>
      <c r="K75" s="93">
        <f t="shared" si="2"/>
        <v>-32</v>
      </c>
      <c r="L75" s="177">
        <f t="shared" si="3"/>
        <v>-0.11851851851851852</v>
      </c>
      <c r="M75" s="93"/>
      <c r="N75" s="98"/>
      <c r="O75" s="102">
        <f t="shared" si="4"/>
        <v>-32</v>
      </c>
      <c r="P75" s="45">
        <f t="shared" si="5"/>
        <v>-0.11851851851851852</v>
      </c>
      <c r="Q75" s="126"/>
      <c r="R75" s="10"/>
    </row>
    <row r="76" spans="1:18" ht="30.95" customHeight="1" x14ac:dyDescent="0.25">
      <c r="A76" s="157">
        <v>61</v>
      </c>
      <c r="B76" s="158" t="s">
        <v>79</v>
      </c>
      <c r="C76" s="159">
        <v>173268000137</v>
      </c>
      <c r="D76" s="160" t="s">
        <v>80</v>
      </c>
      <c r="E76" s="32">
        <f t="shared" si="0"/>
        <v>2940</v>
      </c>
      <c r="F76" s="33">
        <v>2838</v>
      </c>
      <c r="G76" s="34">
        <v>102</v>
      </c>
      <c r="H76" s="32">
        <f t="shared" si="1"/>
        <v>2796</v>
      </c>
      <c r="I76" s="33">
        <f>VLOOKUP($C76,[1]Hoja3!$B$4:$E$216,3,0)</f>
        <v>2737</v>
      </c>
      <c r="J76" s="33">
        <f>VLOOKUP($C76,[1]Hoja3!$B$4:$E$216,4,0)</f>
        <v>59</v>
      </c>
      <c r="K76" s="93">
        <f t="shared" si="2"/>
        <v>-101</v>
      </c>
      <c r="L76" s="179">
        <f t="shared" si="3"/>
        <v>-3.5588442565186749E-2</v>
      </c>
      <c r="M76" s="93">
        <f>+J76-G76</f>
        <v>-43</v>
      </c>
      <c r="N76" s="176">
        <f>+M76/G76</f>
        <v>-0.42156862745098039</v>
      </c>
      <c r="O76" s="102">
        <f t="shared" si="4"/>
        <v>-144</v>
      </c>
      <c r="P76" s="156">
        <f t="shared" si="5"/>
        <v>-4.8979591836734691E-2</v>
      </c>
      <c r="Q76" s="126"/>
      <c r="R76" s="10"/>
    </row>
    <row r="77" spans="1:18" ht="30.95" customHeight="1" x14ac:dyDescent="0.25">
      <c r="A77" s="161">
        <v>62</v>
      </c>
      <c r="B77" s="158" t="s">
        <v>79</v>
      </c>
      <c r="C77" s="159">
        <v>173268000200</v>
      </c>
      <c r="D77" s="160" t="s">
        <v>81</v>
      </c>
      <c r="E77" s="32">
        <f t="shared" si="0"/>
        <v>2130</v>
      </c>
      <c r="F77" s="33">
        <v>2130</v>
      </c>
      <c r="G77" s="34">
        <v>0</v>
      </c>
      <c r="H77" s="32">
        <f t="shared" si="1"/>
        <v>2023</v>
      </c>
      <c r="I77" s="33">
        <f>VLOOKUP($C77,[1]Hoja3!$B$4:$E$216,3,0)</f>
        <v>2023</v>
      </c>
      <c r="J77" s="33">
        <f>VLOOKUP($C77,[1]Hoja3!$B$4:$E$216,4,0)</f>
        <v>0</v>
      </c>
      <c r="K77" s="93">
        <f t="shared" si="2"/>
        <v>-107</v>
      </c>
      <c r="L77" s="179">
        <f t="shared" si="3"/>
        <v>-5.0234741784037557E-2</v>
      </c>
      <c r="M77" s="93"/>
      <c r="N77" s="98"/>
      <c r="O77" s="102">
        <f t="shared" si="4"/>
        <v>-107</v>
      </c>
      <c r="P77" s="156">
        <f t="shared" si="5"/>
        <v>-5.0234741784037557E-2</v>
      </c>
      <c r="Q77" s="126"/>
      <c r="R77" s="10"/>
    </row>
    <row r="78" spans="1:18" ht="30.95" customHeight="1" x14ac:dyDescent="0.25">
      <c r="A78" s="157">
        <v>63</v>
      </c>
      <c r="B78" s="158" t="s">
        <v>79</v>
      </c>
      <c r="C78" s="159">
        <v>173268000218</v>
      </c>
      <c r="D78" s="160" t="s">
        <v>82</v>
      </c>
      <c r="E78" s="32">
        <f t="shared" si="0"/>
        <v>699</v>
      </c>
      <c r="F78" s="33">
        <v>699</v>
      </c>
      <c r="G78" s="34">
        <v>0</v>
      </c>
      <c r="H78" s="32">
        <f t="shared" si="1"/>
        <v>694</v>
      </c>
      <c r="I78" s="33">
        <f>VLOOKUP($C78,[1]Hoja3!$B$4:$E$216,3,0)</f>
        <v>694</v>
      </c>
      <c r="J78" s="33">
        <f>VLOOKUP($C78,[1]Hoja3!$B$4:$E$216,4,0)</f>
        <v>0</v>
      </c>
      <c r="K78" s="93">
        <f t="shared" si="2"/>
        <v>-5</v>
      </c>
      <c r="L78" s="179">
        <f t="shared" si="3"/>
        <v>-7.1530758226037196E-3</v>
      </c>
      <c r="M78" s="93"/>
      <c r="N78" s="142"/>
      <c r="O78" s="102">
        <f t="shared" si="4"/>
        <v>-5</v>
      </c>
      <c r="P78" s="155">
        <f t="shared" si="5"/>
        <v>-7.1530758226037196E-3</v>
      </c>
      <c r="Q78" s="126"/>
      <c r="R78" s="10"/>
    </row>
    <row r="79" spans="1:18" ht="30.95" customHeight="1" x14ac:dyDescent="0.25">
      <c r="A79" s="161">
        <v>64</v>
      </c>
      <c r="B79" s="158" t="s">
        <v>79</v>
      </c>
      <c r="C79" s="159">
        <v>173268001010</v>
      </c>
      <c r="D79" s="160" t="s">
        <v>83</v>
      </c>
      <c r="E79" s="32">
        <f t="shared" si="0"/>
        <v>1370</v>
      </c>
      <c r="F79" s="33">
        <v>1158</v>
      </c>
      <c r="G79" s="34">
        <v>212</v>
      </c>
      <c r="H79" s="32">
        <f t="shared" si="1"/>
        <v>1435</v>
      </c>
      <c r="I79" s="33">
        <f>VLOOKUP($C79,[1]Hoja3!$B$4:$E$216,3,0)</f>
        <v>1110</v>
      </c>
      <c r="J79" s="33">
        <f>VLOOKUP($C79,[1]Hoja3!$B$4:$E$216,4,0)</f>
        <v>325</v>
      </c>
      <c r="K79" s="93">
        <f t="shared" si="2"/>
        <v>-48</v>
      </c>
      <c r="L79" s="179">
        <f t="shared" si="3"/>
        <v>-4.145077720207254E-2</v>
      </c>
      <c r="M79" s="93">
        <f>+J79-G79</f>
        <v>113</v>
      </c>
      <c r="N79" s="181">
        <f>+M79/G79</f>
        <v>0.53301886792452835</v>
      </c>
      <c r="O79" s="102">
        <f t="shared" si="4"/>
        <v>65</v>
      </c>
      <c r="P79" s="88">
        <f t="shared" si="5"/>
        <v>4.7445255474452552E-2</v>
      </c>
      <c r="Q79" s="126"/>
      <c r="R79" s="10"/>
    </row>
    <row r="80" spans="1:18" ht="30.95" customHeight="1" x14ac:dyDescent="0.25">
      <c r="A80" s="164">
        <v>65</v>
      </c>
      <c r="B80" s="87" t="s">
        <v>79</v>
      </c>
      <c r="C80" s="165">
        <v>173268001346</v>
      </c>
      <c r="D80" s="166" t="s">
        <v>84</v>
      </c>
      <c r="E80" s="32">
        <f t="shared" ref="E80:E143" si="6">+F80+G80</f>
        <v>702</v>
      </c>
      <c r="F80" s="33">
        <v>702</v>
      </c>
      <c r="G80" s="34">
        <v>0</v>
      </c>
      <c r="H80" s="32">
        <f t="shared" ref="H80:H143" si="7">+I80+J80</f>
        <v>720</v>
      </c>
      <c r="I80" s="33">
        <f>VLOOKUP($C80,[1]Hoja3!$B$4:$E$216,3,0)</f>
        <v>720</v>
      </c>
      <c r="J80" s="33">
        <f>VLOOKUP($C80,[1]Hoja3!$B$4:$E$216,4,0)</f>
        <v>0</v>
      </c>
      <c r="K80" s="93">
        <f t="shared" ref="K80:K143" si="8">+I80-F80</f>
        <v>18</v>
      </c>
      <c r="L80" s="181">
        <f t="shared" ref="L80:L143" si="9">+K80/F80</f>
        <v>2.564102564102564E-2</v>
      </c>
      <c r="M80" s="93"/>
      <c r="N80" s="142"/>
      <c r="O80" s="102">
        <f t="shared" ref="O80:O143" si="10">+H80-E80</f>
        <v>18</v>
      </c>
      <c r="P80" s="88">
        <f t="shared" ref="P80:P143" si="11">+O80/E80</f>
        <v>2.564102564102564E-2</v>
      </c>
      <c r="Q80" s="126"/>
      <c r="R80" s="10"/>
    </row>
    <row r="81" spans="1:18" ht="30.95" customHeight="1" x14ac:dyDescent="0.25">
      <c r="A81" s="130">
        <v>66</v>
      </c>
      <c r="B81" s="42" t="s">
        <v>79</v>
      </c>
      <c r="C81" s="43">
        <v>273268000336</v>
      </c>
      <c r="D81" s="44" t="s">
        <v>85</v>
      </c>
      <c r="E81" s="32">
        <f t="shared" si="6"/>
        <v>320</v>
      </c>
      <c r="F81" s="33">
        <v>320</v>
      </c>
      <c r="G81" s="34">
        <v>0</v>
      </c>
      <c r="H81" s="32">
        <f t="shared" si="7"/>
        <v>283</v>
      </c>
      <c r="I81" s="33">
        <f>VLOOKUP($C81,[1]Hoja3!$B$4:$E$216,3,0)</f>
        <v>283</v>
      </c>
      <c r="J81" s="33">
        <f>VLOOKUP($C81,[1]Hoja3!$B$4:$E$216,4,0)</f>
        <v>0</v>
      </c>
      <c r="K81" s="93">
        <f t="shared" si="8"/>
        <v>-37</v>
      </c>
      <c r="L81" s="177">
        <f t="shared" si="9"/>
        <v>-0.11562500000000001</v>
      </c>
      <c r="M81" s="93"/>
      <c r="N81" s="98"/>
      <c r="O81" s="102">
        <f t="shared" si="10"/>
        <v>-37</v>
      </c>
      <c r="P81" s="45">
        <f t="shared" si="11"/>
        <v>-0.11562500000000001</v>
      </c>
      <c r="Q81" s="126"/>
      <c r="R81" s="10"/>
    </row>
    <row r="82" spans="1:18" ht="30.95" customHeight="1" x14ac:dyDescent="0.25">
      <c r="A82" s="157">
        <v>67</v>
      </c>
      <c r="B82" s="158" t="s">
        <v>79</v>
      </c>
      <c r="C82" s="159">
        <v>273268000476</v>
      </c>
      <c r="D82" s="160" t="s">
        <v>86</v>
      </c>
      <c r="E82" s="32">
        <f t="shared" si="6"/>
        <v>408</v>
      </c>
      <c r="F82" s="33">
        <v>408</v>
      </c>
      <c r="G82" s="34">
        <v>0</v>
      </c>
      <c r="H82" s="32">
        <f t="shared" si="7"/>
        <v>390</v>
      </c>
      <c r="I82" s="33">
        <f>VLOOKUP($C82,[1]Hoja3!$B$4:$E$216,3,0)</f>
        <v>390</v>
      </c>
      <c r="J82" s="33">
        <f>VLOOKUP($C82,[1]Hoja3!$B$4:$E$216,4,0)</f>
        <v>0</v>
      </c>
      <c r="K82" s="93">
        <f t="shared" si="8"/>
        <v>-18</v>
      </c>
      <c r="L82" s="179">
        <f t="shared" si="9"/>
        <v>-4.4117647058823532E-2</v>
      </c>
      <c r="M82" s="93"/>
      <c r="N82" s="142"/>
      <c r="O82" s="102">
        <f t="shared" si="10"/>
        <v>-18</v>
      </c>
      <c r="P82" s="155">
        <f t="shared" si="11"/>
        <v>-4.4117647058823532E-2</v>
      </c>
      <c r="Q82" s="126"/>
      <c r="R82" s="10"/>
    </row>
    <row r="83" spans="1:18" ht="30.95" customHeight="1" x14ac:dyDescent="0.25">
      <c r="A83" s="152">
        <v>68</v>
      </c>
      <c r="B83" s="39" t="s">
        <v>79</v>
      </c>
      <c r="C83" s="36">
        <v>273268000506</v>
      </c>
      <c r="D83" s="37" t="s">
        <v>87</v>
      </c>
      <c r="E83" s="32">
        <f t="shared" si="6"/>
        <v>494</v>
      </c>
      <c r="F83" s="33">
        <v>494</v>
      </c>
      <c r="G83" s="34">
        <v>0</v>
      </c>
      <c r="H83" s="32">
        <f t="shared" si="7"/>
        <v>466</v>
      </c>
      <c r="I83" s="33">
        <f>VLOOKUP($C83,[1]Hoja3!$B$4:$E$216,3,0)</f>
        <v>466</v>
      </c>
      <c r="J83" s="33">
        <f>VLOOKUP($C83,[1]Hoja3!$B$4:$E$216,4,0)</f>
        <v>0</v>
      </c>
      <c r="K83" s="93">
        <f t="shared" si="8"/>
        <v>-28</v>
      </c>
      <c r="L83" s="178">
        <f t="shared" si="9"/>
        <v>-5.6680161943319839E-2</v>
      </c>
      <c r="M83" s="93"/>
      <c r="N83" s="98"/>
      <c r="O83" s="102">
        <f t="shared" si="10"/>
        <v>-28</v>
      </c>
      <c r="P83" s="38">
        <f t="shared" si="11"/>
        <v>-5.6680161943319839E-2</v>
      </c>
      <c r="Q83" s="126"/>
      <c r="R83" s="10"/>
    </row>
    <row r="84" spans="1:18" ht="30.95" customHeight="1" x14ac:dyDescent="0.25">
      <c r="A84" s="157">
        <v>69</v>
      </c>
      <c r="B84" s="158" t="s">
        <v>79</v>
      </c>
      <c r="C84" s="159">
        <v>273268001120</v>
      </c>
      <c r="D84" s="160" t="s">
        <v>88</v>
      </c>
      <c r="E84" s="32">
        <f t="shared" si="6"/>
        <v>1243</v>
      </c>
      <c r="F84" s="33">
        <v>1243</v>
      </c>
      <c r="G84" s="34">
        <v>0</v>
      </c>
      <c r="H84" s="32">
        <f t="shared" si="7"/>
        <v>1234</v>
      </c>
      <c r="I84" s="33">
        <f>VLOOKUP($C84,[1]Hoja3!$B$4:$E$216,3,0)</f>
        <v>1234</v>
      </c>
      <c r="J84" s="33">
        <f>VLOOKUP($C84,[1]Hoja3!$B$4:$E$216,4,0)</f>
        <v>0</v>
      </c>
      <c r="K84" s="93">
        <f t="shared" si="8"/>
        <v>-9</v>
      </c>
      <c r="L84" s="179">
        <f t="shared" si="9"/>
        <v>-7.2405470635559131E-3</v>
      </c>
      <c r="M84" s="93"/>
      <c r="N84" s="98"/>
      <c r="O84" s="102">
        <f t="shared" si="10"/>
        <v>-9</v>
      </c>
      <c r="P84" s="155">
        <f t="shared" si="11"/>
        <v>-7.2405470635559131E-3</v>
      </c>
      <c r="Q84" s="126"/>
      <c r="R84" s="10"/>
    </row>
    <row r="85" spans="1:18" ht="30.95" customHeight="1" x14ac:dyDescent="0.25">
      <c r="A85" s="130">
        <v>70</v>
      </c>
      <c r="B85" s="42" t="s">
        <v>89</v>
      </c>
      <c r="C85" s="43">
        <v>273270000262</v>
      </c>
      <c r="D85" s="44" t="s">
        <v>90</v>
      </c>
      <c r="E85" s="32">
        <f t="shared" si="6"/>
        <v>238</v>
      </c>
      <c r="F85" s="33">
        <v>238</v>
      </c>
      <c r="G85" s="34">
        <v>0</v>
      </c>
      <c r="H85" s="32">
        <f t="shared" si="7"/>
        <v>213</v>
      </c>
      <c r="I85" s="33">
        <f>VLOOKUP($C85,[1]Hoja3!$B$4:$E$216,3,0)</f>
        <v>213</v>
      </c>
      <c r="J85" s="33">
        <f>VLOOKUP($C85,[1]Hoja3!$B$4:$E$216,4,0)</f>
        <v>0</v>
      </c>
      <c r="K85" s="93">
        <f t="shared" si="8"/>
        <v>-25</v>
      </c>
      <c r="L85" s="177">
        <f t="shared" si="9"/>
        <v>-0.10504201680672269</v>
      </c>
      <c r="M85" s="93"/>
      <c r="N85" s="142"/>
      <c r="O85" s="102">
        <f t="shared" si="10"/>
        <v>-25</v>
      </c>
      <c r="P85" s="45">
        <f t="shared" si="11"/>
        <v>-0.10504201680672269</v>
      </c>
      <c r="Q85" s="126"/>
      <c r="R85" s="10"/>
    </row>
    <row r="86" spans="1:18" ht="30.95" customHeight="1" x14ac:dyDescent="0.25">
      <c r="A86" s="151">
        <v>71</v>
      </c>
      <c r="B86" s="39" t="s">
        <v>89</v>
      </c>
      <c r="C86" s="36">
        <v>273270000661</v>
      </c>
      <c r="D86" s="37" t="s">
        <v>91</v>
      </c>
      <c r="E86" s="32">
        <f t="shared" si="6"/>
        <v>1016</v>
      </c>
      <c r="F86" s="33">
        <v>1016</v>
      </c>
      <c r="G86" s="34">
        <v>0</v>
      </c>
      <c r="H86" s="32">
        <f t="shared" si="7"/>
        <v>933</v>
      </c>
      <c r="I86" s="33">
        <f>VLOOKUP($C86,[1]Hoja3!$B$4:$E$216,3,0)</f>
        <v>933</v>
      </c>
      <c r="J86" s="33">
        <f>VLOOKUP($C86,[1]Hoja3!$B$4:$E$216,4,0)</f>
        <v>0</v>
      </c>
      <c r="K86" s="93">
        <f t="shared" si="8"/>
        <v>-83</v>
      </c>
      <c r="L86" s="178">
        <f t="shared" si="9"/>
        <v>-8.1692913385826765E-2</v>
      </c>
      <c r="M86" s="93"/>
      <c r="N86" s="98"/>
      <c r="O86" s="102">
        <f t="shared" si="10"/>
        <v>-83</v>
      </c>
      <c r="P86" s="75">
        <f t="shared" si="11"/>
        <v>-8.1692913385826765E-2</v>
      </c>
      <c r="Q86" s="126"/>
      <c r="R86" s="10"/>
    </row>
    <row r="87" spans="1:18" ht="30.95" customHeight="1" x14ac:dyDescent="0.25">
      <c r="A87" s="129">
        <v>72</v>
      </c>
      <c r="B87" s="40" t="s">
        <v>89</v>
      </c>
      <c r="C87" s="132">
        <v>273270000726</v>
      </c>
      <c r="D87" s="133" t="s">
        <v>92</v>
      </c>
      <c r="E87" s="32">
        <f t="shared" si="6"/>
        <v>539</v>
      </c>
      <c r="F87" s="33">
        <v>539</v>
      </c>
      <c r="G87" s="34">
        <v>0</v>
      </c>
      <c r="H87" s="32">
        <f t="shared" si="7"/>
        <v>450</v>
      </c>
      <c r="I87" s="33">
        <f>VLOOKUP($C87,[1]Hoja3!$B$4:$E$216,3,0)</f>
        <v>450</v>
      </c>
      <c r="J87" s="33">
        <f>VLOOKUP($C87,[1]Hoja3!$B$4:$E$216,4,0)</f>
        <v>0</v>
      </c>
      <c r="K87" s="93">
        <f t="shared" si="8"/>
        <v>-89</v>
      </c>
      <c r="L87" s="176">
        <f t="shared" si="9"/>
        <v>-0.16512059369202226</v>
      </c>
      <c r="M87" s="93"/>
      <c r="N87" s="98"/>
      <c r="O87" s="102">
        <f t="shared" si="10"/>
        <v>-89</v>
      </c>
      <c r="P87" s="41">
        <f t="shared" si="11"/>
        <v>-0.16512059369202226</v>
      </c>
      <c r="Q87" s="126"/>
      <c r="R87" s="10"/>
    </row>
    <row r="88" spans="1:18" ht="30.95" customHeight="1" x14ac:dyDescent="0.25">
      <c r="A88" s="157">
        <v>73</v>
      </c>
      <c r="B88" s="158" t="s">
        <v>93</v>
      </c>
      <c r="C88" s="159">
        <v>173275000037</v>
      </c>
      <c r="D88" s="160" t="s">
        <v>94</v>
      </c>
      <c r="E88" s="32">
        <f t="shared" si="6"/>
        <v>662</v>
      </c>
      <c r="F88" s="33">
        <v>662</v>
      </c>
      <c r="G88" s="34">
        <v>0</v>
      </c>
      <c r="H88" s="32">
        <f t="shared" si="7"/>
        <v>659</v>
      </c>
      <c r="I88" s="33">
        <f>VLOOKUP($C88,[1]Hoja3!$B$4:$E$216,3,0)</f>
        <v>659</v>
      </c>
      <c r="J88" s="33">
        <f>VLOOKUP($C88,[1]Hoja3!$B$4:$E$216,4,0)</f>
        <v>0</v>
      </c>
      <c r="K88" s="93">
        <f t="shared" si="8"/>
        <v>-3</v>
      </c>
      <c r="L88" s="179">
        <f t="shared" si="9"/>
        <v>-4.5317220543806651E-3</v>
      </c>
      <c r="M88" s="93"/>
      <c r="N88" s="141"/>
      <c r="O88" s="102">
        <f t="shared" si="10"/>
        <v>-3</v>
      </c>
      <c r="P88" s="155">
        <f t="shared" si="11"/>
        <v>-4.5317220543806651E-3</v>
      </c>
      <c r="Q88" s="126"/>
      <c r="R88" s="10"/>
    </row>
    <row r="89" spans="1:18" ht="30.95" customHeight="1" x14ac:dyDescent="0.25">
      <c r="A89" s="130">
        <v>74</v>
      </c>
      <c r="B89" s="42" t="s">
        <v>93</v>
      </c>
      <c r="C89" s="43">
        <v>173275000118</v>
      </c>
      <c r="D89" s="44" t="s">
        <v>95</v>
      </c>
      <c r="E89" s="32">
        <f t="shared" si="6"/>
        <v>1280</v>
      </c>
      <c r="F89" s="33">
        <v>1171</v>
      </c>
      <c r="G89" s="34">
        <v>109</v>
      </c>
      <c r="H89" s="32">
        <f t="shared" si="7"/>
        <v>1192</v>
      </c>
      <c r="I89" s="33">
        <f>VLOOKUP($C89,[1]Hoja3!$B$4:$E$216,3,0)</f>
        <v>1051</v>
      </c>
      <c r="J89" s="33">
        <f>VLOOKUP($C89,[1]Hoja3!$B$4:$E$216,4,0)</f>
        <v>141</v>
      </c>
      <c r="K89" s="93">
        <f t="shared" si="8"/>
        <v>-120</v>
      </c>
      <c r="L89" s="177">
        <f t="shared" si="9"/>
        <v>-0.10247651579846286</v>
      </c>
      <c r="M89" s="93">
        <f>+J89-G89</f>
        <v>32</v>
      </c>
      <c r="N89" s="181">
        <f>+M89/G89</f>
        <v>0.29357798165137616</v>
      </c>
      <c r="O89" s="102">
        <f t="shared" si="10"/>
        <v>-88</v>
      </c>
      <c r="P89" s="75">
        <f t="shared" si="11"/>
        <v>-6.8750000000000006E-2</v>
      </c>
      <c r="Q89" s="126"/>
      <c r="R89" s="10"/>
    </row>
    <row r="90" spans="1:18" ht="30.95" customHeight="1" x14ac:dyDescent="0.25">
      <c r="A90" s="157">
        <v>75</v>
      </c>
      <c r="B90" s="158" t="s">
        <v>93</v>
      </c>
      <c r="C90" s="159">
        <v>173275000428</v>
      </c>
      <c r="D90" s="160" t="s">
        <v>96</v>
      </c>
      <c r="E90" s="32">
        <f t="shared" si="6"/>
        <v>1354</v>
      </c>
      <c r="F90" s="33">
        <v>1243</v>
      </c>
      <c r="G90" s="34">
        <v>111</v>
      </c>
      <c r="H90" s="32">
        <f t="shared" si="7"/>
        <v>1322</v>
      </c>
      <c r="I90" s="33">
        <f>VLOOKUP($C90,[1]Hoja3!$B$4:$E$216,3,0)</f>
        <v>1200</v>
      </c>
      <c r="J90" s="33">
        <f>VLOOKUP($C90,[1]Hoja3!$B$4:$E$216,4,0)</f>
        <v>122</v>
      </c>
      <c r="K90" s="93">
        <f t="shared" si="8"/>
        <v>-43</v>
      </c>
      <c r="L90" s="179">
        <f t="shared" si="9"/>
        <v>-3.4593724859211583E-2</v>
      </c>
      <c r="M90" s="93">
        <f>+J90-G90</f>
        <v>11</v>
      </c>
      <c r="N90" s="181">
        <f>+M90/G90</f>
        <v>9.90990990990991E-2</v>
      </c>
      <c r="O90" s="102">
        <f t="shared" si="10"/>
        <v>-32</v>
      </c>
      <c r="P90" s="156">
        <f t="shared" si="11"/>
        <v>-2.3633677991137372E-2</v>
      </c>
      <c r="Q90" s="126"/>
      <c r="R90" s="10"/>
    </row>
    <row r="91" spans="1:18" ht="30.95" customHeight="1" x14ac:dyDescent="0.25">
      <c r="A91" s="161">
        <v>76</v>
      </c>
      <c r="B91" s="158" t="s">
        <v>93</v>
      </c>
      <c r="C91" s="159">
        <v>273275000163</v>
      </c>
      <c r="D91" s="160" t="s">
        <v>97</v>
      </c>
      <c r="E91" s="32">
        <f t="shared" si="6"/>
        <v>502</v>
      </c>
      <c r="F91" s="33">
        <v>477</v>
      </c>
      <c r="G91" s="34">
        <v>25</v>
      </c>
      <c r="H91" s="32">
        <f t="shared" si="7"/>
        <v>473</v>
      </c>
      <c r="I91" s="33">
        <f>VLOOKUP($C91,[1]Hoja3!$B$4:$E$216,3,0)</f>
        <v>460</v>
      </c>
      <c r="J91" s="33">
        <f>VLOOKUP($C91,[1]Hoja3!$B$4:$E$216,4,0)</f>
        <v>13</v>
      </c>
      <c r="K91" s="93">
        <f t="shared" si="8"/>
        <v>-17</v>
      </c>
      <c r="L91" s="179">
        <f t="shared" si="9"/>
        <v>-3.5639412997903561E-2</v>
      </c>
      <c r="M91" s="93">
        <f>+J91-G91</f>
        <v>-12</v>
      </c>
      <c r="N91" s="176">
        <f>+M91/G91</f>
        <v>-0.48</v>
      </c>
      <c r="O91" s="102">
        <f t="shared" si="10"/>
        <v>-29</v>
      </c>
      <c r="P91" s="38">
        <f t="shared" si="11"/>
        <v>-5.7768924302788842E-2</v>
      </c>
      <c r="Q91" s="126"/>
      <c r="R91" s="10"/>
    </row>
    <row r="92" spans="1:18" ht="30.95" customHeight="1" x14ac:dyDescent="0.25">
      <c r="A92" s="164">
        <v>77</v>
      </c>
      <c r="B92" s="87" t="s">
        <v>98</v>
      </c>
      <c r="C92" s="165">
        <v>173283000011</v>
      </c>
      <c r="D92" s="166" t="s">
        <v>99</v>
      </c>
      <c r="E92" s="32">
        <f t="shared" si="6"/>
        <v>1108</v>
      </c>
      <c r="F92" s="33">
        <v>1108</v>
      </c>
      <c r="G92" s="34">
        <v>0</v>
      </c>
      <c r="H92" s="32">
        <f t="shared" si="7"/>
        <v>1139</v>
      </c>
      <c r="I92" s="33">
        <f>VLOOKUP($C92,[1]Hoja3!$B$4:$E$216,3,0)</f>
        <v>1139</v>
      </c>
      <c r="J92" s="33">
        <f>VLOOKUP($C92,[1]Hoja3!$B$4:$E$216,4,0)</f>
        <v>0</v>
      </c>
      <c r="K92" s="93">
        <f t="shared" si="8"/>
        <v>31</v>
      </c>
      <c r="L92" s="181">
        <f t="shared" si="9"/>
        <v>2.7978339350180504E-2</v>
      </c>
      <c r="M92" s="93"/>
      <c r="N92" s="98"/>
      <c r="O92" s="102">
        <f t="shared" si="10"/>
        <v>31</v>
      </c>
      <c r="P92" s="88">
        <f t="shared" si="11"/>
        <v>2.7978339350180504E-2</v>
      </c>
      <c r="Q92" s="126"/>
      <c r="R92" s="10"/>
    </row>
    <row r="93" spans="1:18" ht="30.95" customHeight="1" x14ac:dyDescent="0.25">
      <c r="A93" s="131">
        <v>78</v>
      </c>
      <c r="B93" s="87" t="s">
        <v>98</v>
      </c>
      <c r="C93" s="165">
        <v>173283000020</v>
      </c>
      <c r="D93" s="166" t="s">
        <v>100</v>
      </c>
      <c r="E93" s="32">
        <f t="shared" si="6"/>
        <v>1144</v>
      </c>
      <c r="F93" s="33">
        <v>1144</v>
      </c>
      <c r="G93" s="34">
        <v>0</v>
      </c>
      <c r="H93" s="32">
        <f t="shared" si="7"/>
        <v>1192</v>
      </c>
      <c r="I93" s="33">
        <f>VLOOKUP($C93,[1]Hoja3!$B$4:$E$216,3,0)</f>
        <v>1192</v>
      </c>
      <c r="J93" s="33">
        <f>VLOOKUP($C93,[1]Hoja3!$B$4:$E$216,4,0)</f>
        <v>0</v>
      </c>
      <c r="K93" s="93">
        <f t="shared" si="8"/>
        <v>48</v>
      </c>
      <c r="L93" s="181">
        <f t="shared" si="9"/>
        <v>4.195804195804196E-2</v>
      </c>
      <c r="M93" s="93"/>
      <c r="N93" s="98"/>
      <c r="O93" s="102">
        <f t="shared" si="10"/>
        <v>48</v>
      </c>
      <c r="P93" s="88">
        <f t="shared" si="11"/>
        <v>4.195804195804196E-2</v>
      </c>
      <c r="Q93" s="126"/>
      <c r="R93" s="10"/>
    </row>
    <row r="94" spans="1:18" ht="30.95" customHeight="1" x14ac:dyDescent="0.25">
      <c r="A94" s="151">
        <v>79</v>
      </c>
      <c r="B94" s="39" t="s">
        <v>98</v>
      </c>
      <c r="C94" s="36">
        <v>173283000038</v>
      </c>
      <c r="D94" s="37" t="s">
        <v>78</v>
      </c>
      <c r="E94" s="32">
        <f t="shared" si="6"/>
        <v>1052</v>
      </c>
      <c r="F94" s="33">
        <v>1052</v>
      </c>
      <c r="G94" s="34">
        <v>0</v>
      </c>
      <c r="H94" s="32">
        <f t="shared" si="7"/>
        <v>985</v>
      </c>
      <c r="I94" s="33">
        <f>VLOOKUP($C94,[1]Hoja3!$B$4:$E$216,3,0)</f>
        <v>985</v>
      </c>
      <c r="J94" s="33">
        <f>VLOOKUP($C94,[1]Hoja3!$B$4:$E$216,4,0)</f>
        <v>0</v>
      </c>
      <c r="K94" s="93">
        <f t="shared" si="8"/>
        <v>-67</v>
      </c>
      <c r="L94" s="178">
        <f t="shared" si="9"/>
        <v>-6.3688212927756657E-2</v>
      </c>
      <c r="M94" s="93"/>
      <c r="N94" s="98"/>
      <c r="O94" s="102">
        <f t="shared" si="10"/>
        <v>-67</v>
      </c>
      <c r="P94" s="38">
        <f t="shared" si="11"/>
        <v>-6.3688212927756657E-2</v>
      </c>
      <c r="Q94" s="126"/>
      <c r="R94" s="10"/>
    </row>
    <row r="95" spans="1:18" ht="30.95" customHeight="1" x14ac:dyDescent="0.25">
      <c r="A95" s="152">
        <v>80</v>
      </c>
      <c r="B95" s="39" t="s">
        <v>98</v>
      </c>
      <c r="C95" s="36">
        <v>273283000075</v>
      </c>
      <c r="D95" s="37" t="s">
        <v>101</v>
      </c>
      <c r="E95" s="32">
        <f t="shared" si="6"/>
        <v>196</v>
      </c>
      <c r="F95" s="33">
        <v>196</v>
      </c>
      <c r="G95" s="34">
        <v>0</v>
      </c>
      <c r="H95" s="32">
        <f t="shared" si="7"/>
        <v>181</v>
      </c>
      <c r="I95" s="33">
        <f>VLOOKUP($C95,[1]Hoja3!$B$4:$E$216,3,0)</f>
        <v>181</v>
      </c>
      <c r="J95" s="33">
        <f>VLOOKUP($C95,[1]Hoja3!$B$4:$E$216,4,0)</f>
        <v>0</v>
      </c>
      <c r="K95" s="93">
        <f t="shared" si="8"/>
        <v>-15</v>
      </c>
      <c r="L95" s="178">
        <f t="shared" si="9"/>
        <v>-7.6530612244897961E-2</v>
      </c>
      <c r="M95" s="93"/>
      <c r="N95" s="98"/>
      <c r="O95" s="102">
        <f t="shared" si="10"/>
        <v>-15</v>
      </c>
      <c r="P95" s="38">
        <f t="shared" si="11"/>
        <v>-7.6530612244897961E-2</v>
      </c>
      <c r="Q95" s="126"/>
      <c r="R95" s="10"/>
    </row>
    <row r="96" spans="1:18" ht="30.95" customHeight="1" x14ac:dyDescent="0.25">
      <c r="A96" s="157">
        <v>81</v>
      </c>
      <c r="B96" s="158" t="s">
        <v>98</v>
      </c>
      <c r="C96" s="159">
        <v>273283000245</v>
      </c>
      <c r="D96" s="160" t="s">
        <v>102</v>
      </c>
      <c r="E96" s="32">
        <f t="shared" si="6"/>
        <v>479</v>
      </c>
      <c r="F96" s="33">
        <v>479</v>
      </c>
      <c r="G96" s="34">
        <v>0</v>
      </c>
      <c r="H96" s="32">
        <f t="shared" si="7"/>
        <v>462</v>
      </c>
      <c r="I96" s="33">
        <f>VLOOKUP($C96,[1]Hoja3!$B$4:$E$216,3,0)</f>
        <v>462</v>
      </c>
      <c r="J96" s="33">
        <f>VLOOKUP($C96,[1]Hoja3!$B$4:$E$216,4,0)</f>
        <v>0</v>
      </c>
      <c r="K96" s="93">
        <f t="shared" si="8"/>
        <v>-17</v>
      </c>
      <c r="L96" s="179">
        <f t="shared" si="9"/>
        <v>-3.5490605427974949E-2</v>
      </c>
      <c r="M96" s="93"/>
      <c r="N96" s="98"/>
      <c r="O96" s="102">
        <f t="shared" si="10"/>
        <v>-17</v>
      </c>
      <c r="P96" s="155">
        <f t="shared" si="11"/>
        <v>-3.5490605427974949E-2</v>
      </c>
      <c r="Q96" s="126"/>
      <c r="R96" s="10"/>
    </row>
    <row r="97" spans="1:18" ht="30.95" customHeight="1" x14ac:dyDescent="0.25">
      <c r="A97" s="131">
        <v>82</v>
      </c>
      <c r="B97" s="87" t="s">
        <v>98</v>
      </c>
      <c r="C97" s="165">
        <v>273283000326</v>
      </c>
      <c r="D97" s="166" t="s">
        <v>103</v>
      </c>
      <c r="E97" s="32">
        <f t="shared" si="6"/>
        <v>295</v>
      </c>
      <c r="F97" s="33">
        <v>295</v>
      </c>
      <c r="G97" s="34">
        <v>0</v>
      </c>
      <c r="H97" s="32">
        <f t="shared" si="7"/>
        <v>299</v>
      </c>
      <c r="I97" s="33">
        <f>VLOOKUP($C97,[1]Hoja3!$B$4:$E$216,3,0)</f>
        <v>299</v>
      </c>
      <c r="J97" s="33">
        <f>VLOOKUP($C97,[1]Hoja3!$B$4:$E$216,4,0)</f>
        <v>0</v>
      </c>
      <c r="K97" s="93">
        <f t="shared" si="8"/>
        <v>4</v>
      </c>
      <c r="L97" s="181">
        <f t="shared" si="9"/>
        <v>1.3559322033898305E-2</v>
      </c>
      <c r="M97" s="93"/>
      <c r="N97" s="98"/>
      <c r="O97" s="102">
        <f t="shared" si="10"/>
        <v>4</v>
      </c>
      <c r="P97" s="88">
        <f t="shared" si="11"/>
        <v>1.3559322033898305E-2</v>
      </c>
      <c r="Q97" s="126"/>
      <c r="R97" s="10"/>
    </row>
    <row r="98" spans="1:18" ht="30.95" customHeight="1" x14ac:dyDescent="0.25">
      <c r="A98" s="148">
        <v>83</v>
      </c>
      <c r="B98" s="40" t="s">
        <v>98</v>
      </c>
      <c r="C98" s="132">
        <v>273283000521</v>
      </c>
      <c r="D98" s="133" t="s">
        <v>104</v>
      </c>
      <c r="E98" s="32">
        <f t="shared" si="6"/>
        <v>578</v>
      </c>
      <c r="F98" s="33">
        <v>578</v>
      </c>
      <c r="G98" s="34">
        <v>0</v>
      </c>
      <c r="H98" s="32">
        <f t="shared" si="7"/>
        <v>491</v>
      </c>
      <c r="I98" s="33">
        <f>VLOOKUP($C98,[1]Hoja3!$B$4:$E$216,3,0)</f>
        <v>491</v>
      </c>
      <c r="J98" s="33">
        <f>VLOOKUP($C98,[1]Hoja3!$B$4:$E$216,4,0)</f>
        <v>0</v>
      </c>
      <c r="K98" s="93">
        <f t="shared" si="8"/>
        <v>-87</v>
      </c>
      <c r="L98" s="176">
        <f t="shared" si="9"/>
        <v>-0.15051903114186851</v>
      </c>
      <c r="M98" s="93"/>
      <c r="N98" s="98"/>
      <c r="O98" s="102">
        <f t="shared" si="10"/>
        <v>-87</v>
      </c>
      <c r="P98" s="41">
        <f t="shared" si="11"/>
        <v>-0.15051903114186851</v>
      </c>
      <c r="Q98" s="126"/>
      <c r="R98" s="10"/>
    </row>
    <row r="99" spans="1:18" ht="30.95" customHeight="1" x14ac:dyDescent="0.25">
      <c r="A99" s="131">
        <v>84</v>
      </c>
      <c r="B99" s="87" t="s">
        <v>98</v>
      </c>
      <c r="C99" s="165">
        <v>273283001331</v>
      </c>
      <c r="D99" s="166" t="s">
        <v>105</v>
      </c>
      <c r="E99" s="32">
        <f t="shared" si="6"/>
        <v>632</v>
      </c>
      <c r="F99" s="33">
        <v>632</v>
      </c>
      <c r="G99" s="34">
        <v>0</v>
      </c>
      <c r="H99" s="32">
        <f t="shared" si="7"/>
        <v>640</v>
      </c>
      <c r="I99" s="33">
        <f>VLOOKUP($C99,[1]Hoja3!$B$4:$E$216,3,0)</f>
        <v>640</v>
      </c>
      <c r="J99" s="33">
        <f>VLOOKUP($C99,[1]Hoja3!$B$4:$E$216,4,0)</f>
        <v>0</v>
      </c>
      <c r="K99" s="93">
        <f t="shared" si="8"/>
        <v>8</v>
      </c>
      <c r="L99" s="181">
        <f t="shared" si="9"/>
        <v>1.2658227848101266E-2</v>
      </c>
      <c r="M99" s="93"/>
      <c r="N99" s="98"/>
      <c r="O99" s="102">
        <f t="shared" si="10"/>
        <v>8</v>
      </c>
      <c r="P99" s="134">
        <f t="shared" si="11"/>
        <v>1.2658227848101266E-2</v>
      </c>
      <c r="Q99" s="126"/>
      <c r="R99" s="10"/>
    </row>
    <row r="100" spans="1:18" ht="30.95" customHeight="1" x14ac:dyDescent="0.25">
      <c r="A100" s="157">
        <v>85</v>
      </c>
      <c r="B100" s="158" t="s">
        <v>106</v>
      </c>
      <c r="C100" s="159">
        <v>173319000072</v>
      </c>
      <c r="D100" s="160" t="s">
        <v>107</v>
      </c>
      <c r="E100" s="32">
        <f t="shared" si="6"/>
        <v>1868</v>
      </c>
      <c r="F100" s="33">
        <v>1868</v>
      </c>
      <c r="G100" s="34">
        <v>0</v>
      </c>
      <c r="H100" s="32">
        <f t="shared" si="7"/>
        <v>1837</v>
      </c>
      <c r="I100" s="33">
        <f>VLOOKUP($C100,[1]Hoja3!$B$4:$E$216,3,0)</f>
        <v>1837</v>
      </c>
      <c r="J100" s="33">
        <f>VLOOKUP($C100,[1]Hoja3!$B$4:$E$216,4,0)</f>
        <v>0</v>
      </c>
      <c r="K100" s="93">
        <f t="shared" si="8"/>
        <v>-31</v>
      </c>
      <c r="L100" s="179">
        <f t="shared" si="9"/>
        <v>-1.6595289079229122E-2</v>
      </c>
      <c r="M100" s="93"/>
      <c r="N100" s="98"/>
      <c r="O100" s="102">
        <f t="shared" si="10"/>
        <v>-31</v>
      </c>
      <c r="P100" s="155">
        <f t="shared" si="11"/>
        <v>-1.6595289079229122E-2</v>
      </c>
      <c r="Q100" s="126"/>
      <c r="R100" s="10"/>
    </row>
    <row r="101" spans="1:18" ht="30.95" customHeight="1" x14ac:dyDescent="0.25">
      <c r="A101" s="161">
        <v>86</v>
      </c>
      <c r="B101" s="158" t="s">
        <v>106</v>
      </c>
      <c r="C101" s="159">
        <v>173319000081</v>
      </c>
      <c r="D101" s="160" t="s">
        <v>108</v>
      </c>
      <c r="E101" s="32">
        <f t="shared" si="6"/>
        <v>700</v>
      </c>
      <c r="F101" s="33">
        <v>700</v>
      </c>
      <c r="G101" s="34">
        <v>0</v>
      </c>
      <c r="H101" s="32">
        <f t="shared" si="7"/>
        <v>689</v>
      </c>
      <c r="I101" s="33">
        <f>VLOOKUP($C101,[1]Hoja3!$B$4:$E$216,3,0)</f>
        <v>689</v>
      </c>
      <c r="J101" s="33">
        <f>VLOOKUP($C101,[1]Hoja3!$B$4:$E$216,4,0)</f>
        <v>0</v>
      </c>
      <c r="K101" s="93">
        <f t="shared" si="8"/>
        <v>-11</v>
      </c>
      <c r="L101" s="179">
        <f t="shared" si="9"/>
        <v>-1.5714285714285715E-2</v>
      </c>
      <c r="M101" s="93"/>
      <c r="N101" s="98"/>
      <c r="O101" s="102">
        <f t="shared" si="10"/>
        <v>-11</v>
      </c>
      <c r="P101" s="155">
        <f t="shared" si="11"/>
        <v>-1.5714285714285715E-2</v>
      </c>
      <c r="Q101" s="126"/>
      <c r="R101" s="10"/>
    </row>
    <row r="102" spans="1:18" ht="30.95" customHeight="1" x14ac:dyDescent="0.25">
      <c r="A102" s="151">
        <v>87</v>
      </c>
      <c r="B102" s="39" t="s">
        <v>106</v>
      </c>
      <c r="C102" s="36">
        <v>173319000099</v>
      </c>
      <c r="D102" s="37" t="s">
        <v>109</v>
      </c>
      <c r="E102" s="32">
        <f t="shared" si="6"/>
        <v>1769</v>
      </c>
      <c r="F102" s="33">
        <v>1590</v>
      </c>
      <c r="G102" s="34">
        <v>179</v>
      </c>
      <c r="H102" s="32">
        <f t="shared" si="7"/>
        <v>1661</v>
      </c>
      <c r="I102" s="33">
        <f>VLOOKUP($C102,[1]Hoja3!$B$4:$E$216,3,0)</f>
        <v>1486</v>
      </c>
      <c r="J102" s="33">
        <f>VLOOKUP($C102,[1]Hoja3!$B$4:$E$216,4,0)</f>
        <v>175</v>
      </c>
      <c r="K102" s="93">
        <f t="shared" si="8"/>
        <v>-104</v>
      </c>
      <c r="L102" s="178">
        <f t="shared" si="9"/>
        <v>-6.540880503144654E-2</v>
      </c>
      <c r="M102" s="93">
        <f>+J102-G102</f>
        <v>-4</v>
      </c>
      <c r="N102" s="179">
        <f>+M102/G102</f>
        <v>-2.23463687150838E-2</v>
      </c>
      <c r="O102" s="102">
        <f t="shared" si="10"/>
        <v>-108</v>
      </c>
      <c r="P102" s="38">
        <f t="shared" si="11"/>
        <v>-6.1051441492368567E-2</v>
      </c>
      <c r="Q102" s="126"/>
      <c r="R102" s="10"/>
    </row>
    <row r="103" spans="1:18" ht="30.95" customHeight="1" x14ac:dyDescent="0.25">
      <c r="A103" s="152">
        <v>88</v>
      </c>
      <c r="B103" s="39" t="s">
        <v>106</v>
      </c>
      <c r="C103" s="36">
        <v>273319000379</v>
      </c>
      <c r="D103" s="37" t="s">
        <v>110</v>
      </c>
      <c r="E103" s="32">
        <f t="shared" si="6"/>
        <v>206</v>
      </c>
      <c r="F103" s="33">
        <v>206</v>
      </c>
      <c r="G103" s="34">
        <v>0</v>
      </c>
      <c r="H103" s="32">
        <f t="shared" si="7"/>
        <v>193</v>
      </c>
      <c r="I103" s="33">
        <f>VLOOKUP($C103,[1]Hoja3!$B$4:$E$216,3,0)</f>
        <v>193</v>
      </c>
      <c r="J103" s="33">
        <f>VLOOKUP($C103,[1]Hoja3!$B$4:$E$216,4,0)</f>
        <v>0</v>
      </c>
      <c r="K103" s="93">
        <f t="shared" si="8"/>
        <v>-13</v>
      </c>
      <c r="L103" s="178">
        <f t="shared" si="9"/>
        <v>-6.3106796116504854E-2</v>
      </c>
      <c r="M103" s="93"/>
      <c r="N103" s="142"/>
      <c r="O103" s="102">
        <f t="shared" si="10"/>
        <v>-13</v>
      </c>
      <c r="P103" s="38">
        <f t="shared" si="11"/>
        <v>-6.3106796116504854E-2</v>
      </c>
      <c r="Q103" s="126"/>
      <c r="R103" s="10"/>
    </row>
    <row r="104" spans="1:18" ht="30.95" customHeight="1" x14ac:dyDescent="0.25">
      <c r="A104" s="157">
        <v>89</v>
      </c>
      <c r="B104" s="158" t="s">
        <v>106</v>
      </c>
      <c r="C104" s="159">
        <v>273319000841</v>
      </c>
      <c r="D104" s="160" t="s">
        <v>111</v>
      </c>
      <c r="E104" s="32">
        <f t="shared" si="6"/>
        <v>266</v>
      </c>
      <c r="F104" s="33">
        <v>266</v>
      </c>
      <c r="G104" s="34">
        <v>0</v>
      </c>
      <c r="H104" s="32">
        <f t="shared" si="7"/>
        <v>256</v>
      </c>
      <c r="I104" s="33">
        <f>VLOOKUP($C104,[1]Hoja3!$B$4:$E$216,3,0)</f>
        <v>256</v>
      </c>
      <c r="J104" s="33">
        <f>VLOOKUP($C104,[1]Hoja3!$B$4:$E$216,4,0)</f>
        <v>0</v>
      </c>
      <c r="K104" s="93">
        <f t="shared" si="8"/>
        <v>-10</v>
      </c>
      <c r="L104" s="179">
        <f t="shared" si="9"/>
        <v>-3.7593984962406013E-2</v>
      </c>
      <c r="M104" s="93"/>
      <c r="N104" s="98"/>
      <c r="O104" s="102">
        <f t="shared" si="10"/>
        <v>-10</v>
      </c>
      <c r="P104" s="155">
        <f t="shared" si="11"/>
        <v>-3.7593984962406013E-2</v>
      </c>
      <c r="Q104" s="126"/>
      <c r="R104" s="10"/>
    </row>
    <row r="105" spans="1:18" ht="30.95" customHeight="1" x14ac:dyDescent="0.25">
      <c r="A105" s="152">
        <v>90</v>
      </c>
      <c r="B105" s="39" t="s">
        <v>106</v>
      </c>
      <c r="C105" s="36">
        <v>273319000859</v>
      </c>
      <c r="D105" s="37" t="s">
        <v>112</v>
      </c>
      <c r="E105" s="32">
        <f t="shared" si="6"/>
        <v>326</v>
      </c>
      <c r="F105" s="33">
        <v>326</v>
      </c>
      <c r="G105" s="34">
        <v>0</v>
      </c>
      <c r="H105" s="32">
        <f t="shared" si="7"/>
        <v>300</v>
      </c>
      <c r="I105" s="33">
        <f>VLOOKUP($C105,[1]Hoja3!$B$4:$E$216,3,0)</f>
        <v>300</v>
      </c>
      <c r="J105" s="33">
        <f>VLOOKUP($C105,[1]Hoja3!$B$4:$E$216,4,0)</f>
        <v>0</v>
      </c>
      <c r="K105" s="93">
        <f t="shared" si="8"/>
        <v>-26</v>
      </c>
      <c r="L105" s="178">
        <f t="shared" si="9"/>
        <v>-7.9754601226993863E-2</v>
      </c>
      <c r="M105" s="93"/>
      <c r="N105" s="98"/>
      <c r="O105" s="102">
        <f t="shared" si="10"/>
        <v>-26</v>
      </c>
      <c r="P105" s="38">
        <f t="shared" si="11"/>
        <v>-7.9754601226993863E-2</v>
      </c>
      <c r="Q105" s="126"/>
      <c r="R105" s="10"/>
    </row>
    <row r="106" spans="1:18" ht="30.95" customHeight="1" x14ac:dyDescent="0.25">
      <c r="A106" s="157">
        <v>91</v>
      </c>
      <c r="B106" s="158" t="s">
        <v>106</v>
      </c>
      <c r="C106" s="159">
        <v>273319001197</v>
      </c>
      <c r="D106" s="160" t="s">
        <v>113</v>
      </c>
      <c r="E106" s="32">
        <f t="shared" si="6"/>
        <v>216</v>
      </c>
      <c r="F106" s="33">
        <v>216</v>
      </c>
      <c r="G106" s="34">
        <v>0</v>
      </c>
      <c r="H106" s="32">
        <f t="shared" si="7"/>
        <v>214</v>
      </c>
      <c r="I106" s="33">
        <f>VLOOKUP($C106,[1]Hoja3!$B$4:$E$216,3,0)</f>
        <v>214</v>
      </c>
      <c r="J106" s="33">
        <f>VLOOKUP($C106,[1]Hoja3!$B$4:$E$216,4,0)</f>
        <v>0</v>
      </c>
      <c r="K106" s="93">
        <f t="shared" si="8"/>
        <v>-2</v>
      </c>
      <c r="L106" s="179">
        <f t="shared" si="9"/>
        <v>-9.2592592592592587E-3</v>
      </c>
      <c r="M106" s="93"/>
      <c r="N106" s="98"/>
      <c r="O106" s="102">
        <f t="shared" si="10"/>
        <v>-2</v>
      </c>
      <c r="P106" s="155">
        <f t="shared" si="11"/>
        <v>-9.2592592592592587E-3</v>
      </c>
      <c r="Q106" s="126"/>
      <c r="R106" s="10"/>
    </row>
    <row r="107" spans="1:18" ht="30.95" customHeight="1" x14ac:dyDescent="0.25">
      <c r="A107" s="131">
        <v>92</v>
      </c>
      <c r="B107" s="87" t="s">
        <v>114</v>
      </c>
      <c r="C107" s="165">
        <v>173347000011</v>
      </c>
      <c r="D107" s="166" t="s">
        <v>115</v>
      </c>
      <c r="E107" s="32">
        <f t="shared" si="6"/>
        <v>599</v>
      </c>
      <c r="F107" s="33">
        <v>540</v>
      </c>
      <c r="G107" s="34">
        <v>59</v>
      </c>
      <c r="H107" s="32">
        <f t="shared" si="7"/>
        <v>596</v>
      </c>
      <c r="I107" s="33">
        <f>VLOOKUP($C107,[1]Hoja3!$B$4:$E$216,3,0)</f>
        <v>554</v>
      </c>
      <c r="J107" s="33">
        <f>VLOOKUP($C107,[1]Hoja3!$B$4:$E$216,4,0)</f>
        <v>42</v>
      </c>
      <c r="K107" s="93">
        <f t="shared" si="8"/>
        <v>14</v>
      </c>
      <c r="L107" s="181">
        <f t="shared" si="9"/>
        <v>2.5925925925925925E-2</v>
      </c>
      <c r="M107" s="93">
        <f>+J107-G107</f>
        <v>-17</v>
      </c>
      <c r="N107" s="176">
        <f>+M107/G107</f>
        <v>-0.28813559322033899</v>
      </c>
      <c r="O107" s="102">
        <f t="shared" si="10"/>
        <v>-3</v>
      </c>
      <c r="P107" s="155">
        <f t="shared" si="11"/>
        <v>-5.008347245409015E-3</v>
      </c>
      <c r="Q107" s="126"/>
      <c r="R107" s="10"/>
    </row>
    <row r="108" spans="1:18" ht="30.95" customHeight="1" x14ac:dyDescent="0.25">
      <c r="A108" s="148">
        <v>93</v>
      </c>
      <c r="B108" s="40" t="s">
        <v>114</v>
      </c>
      <c r="C108" s="132">
        <v>273347000252</v>
      </c>
      <c r="D108" s="133" t="s">
        <v>116</v>
      </c>
      <c r="E108" s="32">
        <f t="shared" si="6"/>
        <v>187</v>
      </c>
      <c r="F108" s="33">
        <v>187</v>
      </c>
      <c r="G108" s="34">
        <v>0</v>
      </c>
      <c r="H108" s="32">
        <f t="shared" si="7"/>
        <v>139</v>
      </c>
      <c r="I108" s="33">
        <f>VLOOKUP($C108,[1]Hoja3!$B$4:$E$216,3,0)</f>
        <v>139</v>
      </c>
      <c r="J108" s="33">
        <f>VLOOKUP($C108,[1]Hoja3!$B$4:$E$216,4,0)</f>
        <v>0</v>
      </c>
      <c r="K108" s="93">
        <f t="shared" si="8"/>
        <v>-48</v>
      </c>
      <c r="L108" s="176">
        <f t="shared" si="9"/>
        <v>-0.25668449197860965</v>
      </c>
      <c r="M108" s="93"/>
      <c r="N108" s="98"/>
      <c r="O108" s="102">
        <f t="shared" si="10"/>
        <v>-48</v>
      </c>
      <c r="P108" s="41">
        <f t="shared" si="11"/>
        <v>-0.25668449197860965</v>
      </c>
      <c r="Q108" s="126"/>
      <c r="R108" s="10"/>
    </row>
    <row r="109" spans="1:18" ht="30.95" customHeight="1" x14ac:dyDescent="0.25">
      <c r="A109" s="131">
        <v>94</v>
      </c>
      <c r="B109" s="87" t="s">
        <v>114</v>
      </c>
      <c r="C109" s="165">
        <v>273347000384</v>
      </c>
      <c r="D109" s="166" t="s">
        <v>117</v>
      </c>
      <c r="E109" s="32">
        <f t="shared" si="6"/>
        <v>509</v>
      </c>
      <c r="F109" s="33">
        <v>509</v>
      </c>
      <c r="G109" s="34">
        <v>0</v>
      </c>
      <c r="H109" s="32">
        <f t="shared" si="7"/>
        <v>525</v>
      </c>
      <c r="I109" s="33">
        <f>VLOOKUP($C109,[1]Hoja3!$B$4:$E$216,3,0)</f>
        <v>525</v>
      </c>
      <c r="J109" s="33">
        <f>VLOOKUP($C109,[1]Hoja3!$B$4:$E$216,4,0)</f>
        <v>0</v>
      </c>
      <c r="K109" s="93">
        <f t="shared" si="8"/>
        <v>16</v>
      </c>
      <c r="L109" s="181">
        <f t="shared" si="9"/>
        <v>3.1434184675834968E-2</v>
      </c>
      <c r="M109" s="93"/>
      <c r="N109" s="142"/>
      <c r="O109" s="102">
        <f t="shared" si="10"/>
        <v>16</v>
      </c>
      <c r="P109" s="88">
        <f t="shared" si="11"/>
        <v>3.1434184675834968E-2</v>
      </c>
      <c r="Q109" s="126"/>
      <c r="R109" s="10"/>
    </row>
    <row r="110" spans="1:18" ht="30.95" customHeight="1" x14ac:dyDescent="0.25">
      <c r="A110" s="151">
        <v>95</v>
      </c>
      <c r="B110" s="39" t="s">
        <v>118</v>
      </c>
      <c r="C110" s="36">
        <v>173349000026</v>
      </c>
      <c r="D110" s="37" t="s">
        <v>119</v>
      </c>
      <c r="E110" s="32">
        <f t="shared" si="6"/>
        <v>1199</v>
      </c>
      <c r="F110" s="33">
        <v>1199</v>
      </c>
      <c r="G110" s="34">
        <v>0</v>
      </c>
      <c r="H110" s="32">
        <f t="shared" si="7"/>
        <v>1090</v>
      </c>
      <c r="I110" s="33">
        <f>VLOOKUP($C110,[1]Hoja3!$B$4:$E$216,3,0)</f>
        <v>1090</v>
      </c>
      <c r="J110" s="33">
        <f>VLOOKUP($C110,[1]Hoja3!$B$4:$E$216,4,0)</f>
        <v>0</v>
      </c>
      <c r="K110" s="93">
        <f t="shared" si="8"/>
        <v>-109</v>
      </c>
      <c r="L110" s="178">
        <f t="shared" si="9"/>
        <v>-9.0909090909090912E-2</v>
      </c>
      <c r="M110" s="93"/>
      <c r="N110" s="98"/>
      <c r="O110" s="102">
        <f t="shared" si="10"/>
        <v>-109</v>
      </c>
      <c r="P110" s="38">
        <f t="shared" si="11"/>
        <v>-9.0909090909090912E-2</v>
      </c>
      <c r="Q110" s="126"/>
      <c r="R110" s="10"/>
    </row>
    <row r="111" spans="1:18" ht="30.95" customHeight="1" x14ac:dyDescent="0.25">
      <c r="A111" s="129">
        <v>96</v>
      </c>
      <c r="B111" s="40" t="s">
        <v>118</v>
      </c>
      <c r="C111" s="132">
        <v>173349000034</v>
      </c>
      <c r="D111" s="133" t="s">
        <v>255</v>
      </c>
      <c r="E111" s="32">
        <f t="shared" si="6"/>
        <v>354</v>
      </c>
      <c r="F111" s="33">
        <v>354</v>
      </c>
      <c r="G111" s="34">
        <v>0</v>
      </c>
      <c r="H111" s="32">
        <f t="shared" si="7"/>
        <v>300</v>
      </c>
      <c r="I111" s="33">
        <f>VLOOKUP($C111,[1]Hoja3!$B$4:$E$216,3,0)</f>
        <v>300</v>
      </c>
      <c r="J111" s="33">
        <f>VLOOKUP($C111,[1]Hoja3!$B$4:$E$216,4,0)</f>
        <v>0</v>
      </c>
      <c r="K111" s="93">
        <f t="shared" si="8"/>
        <v>-54</v>
      </c>
      <c r="L111" s="176">
        <f t="shared" si="9"/>
        <v>-0.15254237288135594</v>
      </c>
      <c r="M111" s="93"/>
      <c r="N111" s="142"/>
      <c r="O111" s="102">
        <f t="shared" si="10"/>
        <v>-54</v>
      </c>
      <c r="P111" s="41">
        <f t="shared" si="11"/>
        <v>-0.15254237288135594</v>
      </c>
      <c r="Q111" s="126"/>
      <c r="R111" s="10"/>
    </row>
    <row r="112" spans="1:18" ht="30.95" customHeight="1" x14ac:dyDescent="0.25">
      <c r="A112" s="151">
        <v>97</v>
      </c>
      <c r="B112" s="39" t="s">
        <v>118</v>
      </c>
      <c r="C112" s="36">
        <v>173349000093</v>
      </c>
      <c r="D112" s="37" t="s">
        <v>120</v>
      </c>
      <c r="E112" s="32">
        <f t="shared" si="6"/>
        <v>527</v>
      </c>
      <c r="F112" s="33">
        <v>527</v>
      </c>
      <c r="G112" s="34">
        <v>0</v>
      </c>
      <c r="H112" s="32">
        <f t="shared" si="7"/>
        <v>497</v>
      </c>
      <c r="I112" s="33">
        <f>VLOOKUP($C112,[1]Hoja3!$B$4:$E$216,3,0)</f>
        <v>497</v>
      </c>
      <c r="J112" s="33">
        <f>VLOOKUP($C112,[1]Hoja3!$B$4:$E$216,4,0)</f>
        <v>0</v>
      </c>
      <c r="K112" s="93">
        <f t="shared" si="8"/>
        <v>-30</v>
      </c>
      <c r="L112" s="178">
        <f t="shared" si="9"/>
        <v>-5.6925996204933584E-2</v>
      </c>
      <c r="M112" s="93"/>
      <c r="N112" s="98"/>
      <c r="O112" s="102">
        <f t="shared" si="10"/>
        <v>-30</v>
      </c>
      <c r="P112" s="38">
        <f t="shared" si="11"/>
        <v>-5.6925996204933584E-2</v>
      </c>
      <c r="Q112" s="126"/>
      <c r="R112" s="10"/>
    </row>
    <row r="113" spans="1:18" ht="30.95" customHeight="1" x14ac:dyDescent="0.25">
      <c r="A113" s="161">
        <v>98</v>
      </c>
      <c r="B113" s="158" t="s">
        <v>118</v>
      </c>
      <c r="C113" s="159">
        <v>173349000255</v>
      </c>
      <c r="D113" s="160" t="s">
        <v>121</v>
      </c>
      <c r="E113" s="32">
        <f t="shared" si="6"/>
        <v>749</v>
      </c>
      <c r="F113" s="33">
        <v>422</v>
      </c>
      <c r="G113" s="34">
        <v>327</v>
      </c>
      <c r="H113" s="32">
        <f t="shared" si="7"/>
        <v>626</v>
      </c>
      <c r="I113" s="33">
        <f>VLOOKUP($C113,[1]Hoja3!$B$4:$E$216,3,0)</f>
        <v>416</v>
      </c>
      <c r="J113" s="33">
        <f>VLOOKUP($C113,[1]Hoja3!$B$4:$E$216,4,0)</f>
        <v>210</v>
      </c>
      <c r="K113" s="93">
        <f t="shared" si="8"/>
        <v>-6</v>
      </c>
      <c r="L113" s="179">
        <f t="shared" si="9"/>
        <v>-1.4218009478672985E-2</v>
      </c>
      <c r="M113" s="93">
        <f>+J113-G113</f>
        <v>-117</v>
      </c>
      <c r="N113" s="176">
        <f>+M113/G113</f>
        <v>-0.3577981651376147</v>
      </c>
      <c r="O113" s="102">
        <f t="shared" si="10"/>
        <v>-123</v>
      </c>
      <c r="P113" s="41">
        <f t="shared" si="11"/>
        <v>-0.16421895861148197</v>
      </c>
      <c r="Q113" s="126"/>
      <c r="R113" s="10"/>
    </row>
    <row r="114" spans="1:18" ht="30.95" customHeight="1" x14ac:dyDescent="0.25">
      <c r="A114" s="148">
        <v>99</v>
      </c>
      <c r="B114" s="40" t="s">
        <v>118</v>
      </c>
      <c r="C114" s="132">
        <v>173349000263</v>
      </c>
      <c r="D114" s="133" t="s">
        <v>122</v>
      </c>
      <c r="E114" s="32">
        <f t="shared" si="6"/>
        <v>337</v>
      </c>
      <c r="F114" s="33">
        <v>337</v>
      </c>
      <c r="G114" s="34">
        <v>0</v>
      </c>
      <c r="H114" s="32">
        <f t="shared" si="7"/>
        <v>283</v>
      </c>
      <c r="I114" s="33">
        <f>VLOOKUP($C114,[1]Hoja3!$B$4:$E$216,3,0)</f>
        <v>283</v>
      </c>
      <c r="J114" s="33">
        <f>VLOOKUP($C114,[1]Hoja3!$B$4:$E$216,4,0)</f>
        <v>0</v>
      </c>
      <c r="K114" s="93">
        <f t="shared" si="8"/>
        <v>-54</v>
      </c>
      <c r="L114" s="176">
        <f t="shared" si="9"/>
        <v>-0.16023738872403562</v>
      </c>
      <c r="M114" s="93"/>
      <c r="N114" s="98"/>
      <c r="O114" s="102">
        <f t="shared" si="10"/>
        <v>-54</v>
      </c>
      <c r="P114" s="41">
        <f t="shared" si="11"/>
        <v>-0.16023738872403562</v>
      </c>
      <c r="Q114" s="126"/>
      <c r="R114" s="10"/>
    </row>
    <row r="115" spans="1:18" ht="30.95" customHeight="1" x14ac:dyDescent="0.25">
      <c r="A115" s="152">
        <v>100</v>
      </c>
      <c r="B115" s="39" t="s">
        <v>118</v>
      </c>
      <c r="C115" s="36">
        <v>173349000735</v>
      </c>
      <c r="D115" s="37" t="s">
        <v>16</v>
      </c>
      <c r="E115" s="32">
        <f t="shared" si="6"/>
        <v>678</v>
      </c>
      <c r="F115" s="33">
        <v>473</v>
      </c>
      <c r="G115" s="34">
        <v>205</v>
      </c>
      <c r="H115" s="32">
        <f t="shared" si="7"/>
        <v>597</v>
      </c>
      <c r="I115" s="33">
        <f>VLOOKUP($C115,[1]Hoja3!$B$4:$E$216,3,0)</f>
        <v>427</v>
      </c>
      <c r="J115" s="33">
        <f>VLOOKUP($C115,[1]Hoja3!$B$4:$E$216,4,0)</f>
        <v>170</v>
      </c>
      <c r="K115" s="93">
        <f t="shared" si="8"/>
        <v>-46</v>
      </c>
      <c r="L115" s="178">
        <f t="shared" si="9"/>
        <v>-9.7251585623678652E-2</v>
      </c>
      <c r="M115" s="93">
        <f>+J115-G115</f>
        <v>-35</v>
      </c>
      <c r="N115" s="176">
        <f>+M115/G115</f>
        <v>-0.17073170731707318</v>
      </c>
      <c r="O115" s="102">
        <f t="shared" si="10"/>
        <v>-81</v>
      </c>
      <c r="P115" s="45">
        <f t="shared" si="11"/>
        <v>-0.11946902654867257</v>
      </c>
      <c r="Q115" s="126"/>
      <c r="R115" s="10"/>
    </row>
    <row r="116" spans="1:18" ht="30.95" customHeight="1" x14ac:dyDescent="0.25">
      <c r="A116" s="157">
        <v>101</v>
      </c>
      <c r="B116" s="158" t="s">
        <v>123</v>
      </c>
      <c r="C116" s="159">
        <v>173352000037</v>
      </c>
      <c r="D116" s="160" t="s">
        <v>124</v>
      </c>
      <c r="E116" s="32">
        <f t="shared" si="6"/>
        <v>866</v>
      </c>
      <c r="F116" s="33">
        <v>866</v>
      </c>
      <c r="G116" s="34">
        <v>0</v>
      </c>
      <c r="H116" s="32">
        <f t="shared" si="7"/>
        <v>831</v>
      </c>
      <c r="I116" s="33">
        <f>VLOOKUP($C116,[1]Hoja3!$B$4:$E$216,3,0)</f>
        <v>831</v>
      </c>
      <c r="J116" s="33">
        <f>VLOOKUP($C116,[1]Hoja3!$B$4:$E$216,4,0)</f>
        <v>0</v>
      </c>
      <c r="K116" s="93">
        <f t="shared" si="8"/>
        <v>-35</v>
      </c>
      <c r="L116" s="179">
        <f t="shared" si="9"/>
        <v>-4.0415704387990761E-2</v>
      </c>
      <c r="M116" s="93"/>
      <c r="N116" s="142"/>
      <c r="O116" s="102">
        <f t="shared" si="10"/>
        <v>-35</v>
      </c>
      <c r="P116" s="156">
        <f t="shared" si="11"/>
        <v>-4.0415704387990761E-2</v>
      </c>
      <c r="Q116" s="126"/>
      <c r="R116" s="10"/>
    </row>
    <row r="117" spans="1:18" ht="30.95" customHeight="1" x14ac:dyDescent="0.25">
      <c r="A117" s="152">
        <v>102</v>
      </c>
      <c r="B117" s="39" t="s">
        <v>123</v>
      </c>
      <c r="C117" s="36">
        <v>173352000690</v>
      </c>
      <c r="D117" s="37" t="s">
        <v>125</v>
      </c>
      <c r="E117" s="32">
        <f t="shared" si="6"/>
        <v>603</v>
      </c>
      <c r="F117" s="33">
        <v>603</v>
      </c>
      <c r="G117" s="34">
        <v>0</v>
      </c>
      <c r="H117" s="32">
        <f t="shared" si="7"/>
        <v>572</v>
      </c>
      <c r="I117" s="33">
        <f>VLOOKUP($C117,[1]Hoja3!$B$4:$E$216,3,0)</f>
        <v>572</v>
      </c>
      <c r="J117" s="33">
        <f>VLOOKUP($C117,[1]Hoja3!$B$4:$E$216,4,0)</f>
        <v>0</v>
      </c>
      <c r="K117" s="93">
        <f t="shared" si="8"/>
        <v>-31</v>
      </c>
      <c r="L117" s="178">
        <f t="shared" si="9"/>
        <v>-5.140961857379768E-2</v>
      </c>
      <c r="M117" s="93"/>
      <c r="N117" s="98"/>
      <c r="O117" s="102">
        <f t="shared" si="10"/>
        <v>-31</v>
      </c>
      <c r="P117" s="75">
        <f t="shared" si="11"/>
        <v>-5.140961857379768E-2</v>
      </c>
      <c r="Q117" s="126"/>
      <c r="R117" s="10"/>
    </row>
    <row r="118" spans="1:18" ht="30.95" customHeight="1" x14ac:dyDescent="0.25">
      <c r="A118" s="148">
        <v>103</v>
      </c>
      <c r="B118" s="40" t="s">
        <v>123</v>
      </c>
      <c r="C118" s="132">
        <v>273352000163</v>
      </c>
      <c r="D118" s="133" t="s">
        <v>126</v>
      </c>
      <c r="E118" s="32">
        <f t="shared" si="6"/>
        <v>224</v>
      </c>
      <c r="F118" s="33">
        <v>224</v>
      </c>
      <c r="G118" s="34">
        <v>0</v>
      </c>
      <c r="H118" s="32">
        <f t="shared" si="7"/>
        <v>181</v>
      </c>
      <c r="I118" s="33">
        <f>VLOOKUP($C118,[1]Hoja3!$B$4:$E$216,3,0)</f>
        <v>181</v>
      </c>
      <c r="J118" s="33">
        <f>VLOOKUP($C118,[1]Hoja3!$B$4:$E$216,4,0)</f>
        <v>0</v>
      </c>
      <c r="K118" s="93">
        <f t="shared" si="8"/>
        <v>-43</v>
      </c>
      <c r="L118" s="176">
        <f t="shared" si="9"/>
        <v>-0.19196428571428573</v>
      </c>
      <c r="M118" s="93"/>
      <c r="N118" s="98"/>
      <c r="O118" s="102">
        <f t="shared" si="10"/>
        <v>-43</v>
      </c>
      <c r="P118" s="41">
        <f t="shared" si="11"/>
        <v>-0.19196428571428573</v>
      </c>
      <c r="Q118" s="126"/>
      <c r="R118" s="10"/>
    </row>
    <row r="119" spans="1:18" ht="30.95" customHeight="1" x14ac:dyDescent="0.25">
      <c r="A119" s="161">
        <v>104</v>
      </c>
      <c r="B119" s="158" t="s">
        <v>123</v>
      </c>
      <c r="C119" s="159">
        <v>273352000201</v>
      </c>
      <c r="D119" s="160" t="s">
        <v>127</v>
      </c>
      <c r="E119" s="32">
        <f t="shared" si="6"/>
        <v>308</v>
      </c>
      <c r="F119" s="33">
        <v>248</v>
      </c>
      <c r="G119" s="34">
        <v>60</v>
      </c>
      <c r="H119" s="32">
        <f t="shared" si="7"/>
        <v>290</v>
      </c>
      <c r="I119" s="33">
        <f>VLOOKUP($C119,[1]Hoja3!$B$4:$E$216,3,0)</f>
        <v>245</v>
      </c>
      <c r="J119" s="33">
        <f>VLOOKUP($C119,[1]Hoja3!$B$4:$E$216,4,0)</f>
        <v>45</v>
      </c>
      <c r="K119" s="93">
        <f t="shared" si="8"/>
        <v>-3</v>
      </c>
      <c r="L119" s="179">
        <f t="shared" si="9"/>
        <v>-1.2096774193548387E-2</v>
      </c>
      <c r="M119" s="93">
        <f>+J119-G119</f>
        <v>-15</v>
      </c>
      <c r="N119" s="97">
        <f>+M119/G119</f>
        <v>-0.25</v>
      </c>
      <c r="O119" s="102">
        <f t="shared" si="10"/>
        <v>-18</v>
      </c>
      <c r="P119" s="38">
        <f t="shared" si="11"/>
        <v>-5.844155844155844E-2</v>
      </c>
      <c r="Q119" s="126"/>
      <c r="R119" s="10"/>
    </row>
    <row r="120" spans="1:18" ht="30.95" customHeight="1" x14ac:dyDescent="0.25">
      <c r="A120" s="157">
        <v>105</v>
      </c>
      <c r="B120" s="158" t="s">
        <v>123</v>
      </c>
      <c r="C120" s="159">
        <v>273352000601</v>
      </c>
      <c r="D120" s="160" t="s">
        <v>128</v>
      </c>
      <c r="E120" s="32">
        <f t="shared" si="6"/>
        <v>194</v>
      </c>
      <c r="F120" s="33">
        <v>194</v>
      </c>
      <c r="G120" s="34">
        <v>0</v>
      </c>
      <c r="H120" s="32">
        <f t="shared" si="7"/>
        <v>185</v>
      </c>
      <c r="I120" s="33">
        <f>VLOOKUP($C120,[1]Hoja3!$B$4:$E$216,3,0)</f>
        <v>185</v>
      </c>
      <c r="J120" s="33">
        <f>VLOOKUP($C120,[1]Hoja3!$B$4:$E$216,4,0)</f>
        <v>0</v>
      </c>
      <c r="K120" s="93">
        <f t="shared" si="8"/>
        <v>-9</v>
      </c>
      <c r="L120" s="179">
        <f t="shared" si="9"/>
        <v>-4.6391752577319589E-2</v>
      </c>
      <c r="M120" s="93"/>
      <c r="N120" s="98"/>
      <c r="O120" s="102">
        <f t="shared" si="10"/>
        <v>-9</v>
      </c>
      <c r="P120" s="155">
        <f t="shared" si="11"/>
        <v>-4.6391752577319589E-2</v>
      </c>
      <c r="Q120" s="126"/>
      <c r="R120" s="10"/>
    </row>
    <row r="121" spans="1:18" ht="30.95" customHeight="1" x14ac:dyDescent="0.25">
      <c r="A121" s="131">
        <v>106</v>
      </c>
      <c r="B121" s="87" t="s">
        <v>123</v>
      </c>
      <c r="C121" s="165">
        <v>273352000651</v>
      </c>
      <c r="D121" s="166" t="s">
        <v>129</v>
      </c>
      <c r="E121" s="32">
        <f t="shared" si="6"/>
        <v>164</v>
      </c>
      <c r="F121" s="33">
        <v>164</v>
      </c>
      <c r="G121" s="34">
        <v>0</v>
      </c>
      <c r="H121" s="32">
        <f t="shared" si="7"/>
        <v>182</v>
      </c>
      <c r="I121" s="33">
        <f>VLOOKUP($C121,[1]Hoja3!$B$4:$E$216,3,0)</f>
        <v>182</v>
      </c>
      <c r="J121" s="33">
        <f>VLOOKUP($C121,[1]Hoja3!$B$4:$E$216,4,0)</f>
        <v>0</v>
      </c>
      <c r="K121" s="93">
        <f t="shared" si="8"/>
        <v>18</v>
      </c>
      <c r="L121" s="181">
        <f t="shared" si="9"/>
        <v>0.10975609756097561</v>
      </c>
      <c r="M121" s="93"/>
      <c r="N121" s="98"/>
      <c r="O121" s="102">
        <f t="shared" si="10"/>
        <v>18</v>
      </c>
      <c r="P121" s="88">
        <f t="shared" si="11"/>
        <v>0.10975609756097561</v>
      </c>
      <c r="Q121" s="126"/>
      <c r="R121" s="10"/>
    </row>
    <row r="122" spans="1:18" ht="30.95" customHeight="1" x14ac:dyDescent="0.25">
      <c r="A122" s="151">
        <v>107</v>
      </c>
      <c r="B122" s="39" t="s">
        <v>130</v>
      </c>
      <c r="C122" s="36">
        <v>173408000019</v>
      </c>
      <c r="D122" s="37" t="s">
        <v>131</v>
      </c>
      <c r="E122" s="32">
        <f t="shared" si="6"/>
        <v>1178</v>
      </c>
      <c r="F122" s="33">
        <v>1070</v>
      </c>
      <c r="G122" s="34">
        <v>108</v>
      </c>
      <c r="H122" s="32">
        <f t="shared" si="7"/>
        <v>1054</v>
      </c>
      <c r="I122" s="33">
        <f>VLOOKUP($C122,[1]Hoja3!$B$4:$E$216,3,0)</f>
        <v>984</v>
      </c>
      <c r="J122" s="33">
        <f>VLOOKUP($C122,[1]Hoja3!$B$4:$E$216,4,0)</f>
        <v>70</v>
      </c>
      <c r="K122" s="93">
        <f t="shared" si="8"/>
        <v>-86</v>
      </c>
      <c r="L122" s="178">
        <f t="shared" si="9"/>
        <v>-8.0373831775700941E-2</v>
      </c>
      <c r="M122" s="93">
        <f>+J122-G122</f>
        <v>-38</v>
      </c>
      <c r="N122" s="176">
        <f>+M122/G122</f>
        <v>-0.35185185185185186</v>
      </c>
      <c r="O122" s="102">
        <f t="shared" si="10"/>
        <v>-124</v>
      </c>
      <c r="P122" s="45">
        <f t="shared" si="11"/>
        <v>-0.10526315789473684</v>
      </c>
      <c r="Q122" s="126"/>
      <c r="R122" s="10"/>
    </row>
    <row r="123" spans="1:18" ht="30.95" customHeight="1" x14ac:dyDescent="0.25">
      <c r="A123" s="152">
        <v>108</v>
      </c>
      <c r="B123" s="39" t="s">
        <v>130</v>
      </c>
      <c r="C123" s="36">
        <v>173408000469</v>
      </c>
      <c r="D123" s="37" t="s">
        <v>256</v>
      </c>
      <c r="E123" s="32">
        <f t="shared" si="6"/>
        <v>582</v>
      </c>
      <c r="F123" s="33">
        <v>439</v>
      </c>
      <c r="G123" s="34">
        <v>143</v>
      </c>
      <c r="H123" s="32">
        <f t="shared" si="7"/>
        <v>511</v>
      </c>
      <c r="I123" s="33">
        <f>VLOOKUP($C123,[1]Hoja3!$B$4:$E$216,3,0)</f>
        <v>404</v>
      </c>
      <c r="J123" s="33">
        <f>VLOOKUP($C123,[1]Hoja3!$B$4:$E$216,4,0)</f>
        <v>107</v>
      </c>
      <c r="K123" s="93">
        <f t="shared" si="8"/>
        <v>-35</v>
      </c>
      <c r="L123" s="178">
        <f t="shared" si="9"/>
        <v>-7.9726651480637817E-2</v>
      </c>
      <c r="M123" s="93">
        <f>+J123-G123</f>
        <v>-36</v>
      </c>
      <c r="N123" s="176">
        <f>+M123/G123</f>
        <v>-0.25174825174825177</v>
      </c>
      <c r="O123" s="102">
        <f t="shared" si="10"/>
        <v>-71</v>
      </c>
      <c r="P123" s="45">
        <f t="shared" si="11"/>
        <v>-0.12199312714776632</v>
      </c>
      <c r="Q123" s="126"/>
      <c r="R123" s="10"/>
    </row>
    <row r="124" spans="1:18" ht="30.95" customHeight="1" x14ac:dyDescent="0.25">
      <c r="A124" s="164">
        <v>109</v>
      </c>
      <c r="B124" s="87" t="s">
        <v>130</v>
      </c>
      <c r="C124" s="165">
        <v>173408000663</v>
      </c>
      <c r="D124" s="166" t="s">
        <v>132</v>
      </c>
      <c r="E124" s="32">
        <f t="shared" si="6"/>
        <v>1002</v>
      </c>
      <c r="F124" s="33">
        <v>1002</v>
      </c>
      <c r="G124" s="34">
        <v>0</v>
      </c>
      <c r="H124" s="32">
        <f t="shared" si="7"/>
        <v>1033</v>
      </c>
      <c r="I124" s="33">
        <f>VLOOKUP($C124,[1]Hoja3!$B$4:$E$216,3,0)</f>
        <v>1033</v>
      </c>
      <c r="J124" s="33">
        <f>VLOOKUP($C124,[1]Hoja3!$B$4:$E$216,4,0)</f>
        <v>0</v>
      </c>
      <c r="K124" s="93">
        <f t="shared" si="8"/>
        <v>31</v>
      </c>
      <c r="L124" s="181">
        <f t="shared" si="9"/>
        <v>3.0938123752495009E-2</v>
      </c>
      <c r="M124" s="93"/>
      <c r="N124" s="142"/>
      <c r="O124" s="102">
        <f t="shared" si="10"/>
        <v>31</v>
      </c>
      <c r="P124" s="88">
        <f t="shared" si="11"/>
        <v>3.0938123752495009E-2</v>
      </c>
      <c r="Q124" s="126"/>
      <c r="R124" s="10"/>
    </row>
    <row r="125" spans="1:18" ht="30.95" customHeight="1" x14ac:dyDescent="0.25">
      <c r="A125" s="152">
        <v>110</v>
      </c>
      <c r="B125" s="39" t="s">
        <v>130</v>
      </c>
      <c r="C125" s="36">
        <v>273408000137</v>
      </c>
      <c r="D125" s="37" t="s">
        <v>133</v>
      </c>
      <c r="E125" s="32">
        <f t="shared" si="6"/>
        <v>452</v>
      </c>
      <c r="F125" s="33">
        <v>452</v>
      </c>
      <c r="G125" s="34">
        <v>0</v>
      </c>
      <c r="H125" s="32">
        <f t="shared" si="7"/>
        <v>409</v>
      </c>
      <c r="I125" s="33">
        <f>VLOOKUP($C125,[1]Hoja3!$B$4:$E$216,3,0)</f>
        <v>409</v>
      </c>
      <c r="J125" s="33">
        <f>VLOOKUP($C125,[1]Hoja3!$B$4:$E$216,4,0)</f>
        <v>0</v>
      </c>
      <c r="K125" s="93">
        <f t="shared" si="8"/>
        <v>-43</v>
      </c>
      <c r="L125" s="178">
        <f t="shared" si="9"/>
        <v>-9.5132743362831854E-2</v>
      </c>
      <c r="M125" s="93"/>
      <c r="N125" s="98"/>
      <c r="O125" s="102">
        <f t="shared" si="10"/>
        <v>-43</v>
      </c>
      <c r="P125" s="38">
        <f t="shared" si="11"/>
        <v>-9.5132743362831854E-2</v>
      </c>
      <c r="Q125" s="126"/>
      <c r="R125" s="10"/>
    </row>
    <row r="126" spans="1:18" ht="30.95" customHeight="1" x14ac:dyDescent="0.25">
      <c r="A126" s="164">
        <v>111</v>
      </c>
      <c r="B126" s="87" t="s">
        <v>134</v>
      </c>
      <c r="C126" s="165">
        <v>173411000046</v>
      </c>
      <c r="D126" s="166" t="s">
        <v>135</v>
      </c>
      <c r="E126" s="32">
        <f t="shared" si="6"/>
        <v>878</v>
      </c>
      <c r="F126" s="33">
        <v>878</v>
      </c>
      <c r="G126" s="34">
        <v>0</v>
      </c>
      <c r="H126" s="32">
        <f t="shared" si="7"/>
        <v>906</v>
      </c>
      <c r="I126" s="33">
        <f>VLOOKUP($C126,[1]Hoja3!$B$4:$E$216,3,0)</f>
        <v>906</v>
      </c>
      <c r="J126" s="33">
        <f>VLOOKUP($C126,[1]Hoja3!$B$4:$E$216,4,0)</f>
        <v>0</v>
      </c>
      <c r="K126" s="93">
        <f t="shared" si="8"/>
        <v>28</v>
      </c>
      <c r="L126" s="181">
        <f t="shared" si="9"/>
        <v>3.1890660592255128E-2</v>
      </c>
      <c r="M126" s="93"/>
      <c r="N126" s="142"/>
      <c r="O126" s="102">
        <f t="shared" si="10"/>
        <v>28</v>
      </c>
      <c r="P126" s="134">
        <f t="shared" si="11"/>
        <v>3.1890660592255128E-2</v>
      </c>
      <c r="Q126" s="126"/>
      <c r="R126" s="10"/>
    </row>
    <row r="127" spans="1:18" ht="30.95" customHeight="1" x14ac:dyDescent="0.25">
      <c r="A127" s="130">
        <v>112</v>
      </c>
      <c r="B127" s="42" t="s">
        <v>134</v>
      </c>
      <c r="C127" s="43">
        <v>173411000054</v>
      </c>
      <c r="D127" s="44" t="s">
        <v>136</v>
      </c>
      <c r="E127" s="32">
        <f t="shared" si="6"/>
        <v>620</v>
      </c>
      <c r="F127" s="33">
        <v>532</v>
      </c>
      <c r="G127" s="34">
        <v>88</v>
      </c>
      <c r="H127" s="32">
        <f t="shared" si="7"/>
        <v>458</v>
      </c>
      <c r="I127" s="33">
        <f>VLOOKUP($C127,[1]Hoja3!$B$4:$E$216,3,0)</f>
        <v>458</v>
      </c>
      <c r="J127" s="33">
        <f>VLOOKUP($C127,[1]Hoja3!$B$4:$E$216,4,0)</f>
        <v>0</v>
      </c>
      <c r="K127" s="93">
        <f t="shared" si="8"/>
        <v>-74</v>
      </c>
      <c r="L127" s="177">
        <f t="shared" si="9"/>
        <v>-0.13909774436090225</v>
      </c>
      <c r="M127" s="93">
        <f>+J127-G127</f>
        <v>-88</v>
      </c>
      <c r="N127" s="176">
        <f>+M127/G127</f>
        <v>-1</v>
      </c>
      <c r="O127" s="102">
        <f t="shared" si="10"/>
        <v>-162</v>
      </c>
      <c r="P127" s="41">
        <f t="shared" si="11"/>
        <v>-0.26129032258064516</v>
      </c>
      <c r="Q127" s="126"/>
      <c r="R127" s="10"/>
    </row>
    <row r="128" spans="1:18" ht="30.95" customHeight="1" x14ac:dyDescent="0.25">
      <c r="A128" s="157">
        <v>113</v>
      </c>
      <c r="B128" s="158" t="s">
        <v>134</v>
      </c>
      <c r="C128" s="159">
        <v>173411000097</v>
      </c>
      <c r="D128" s="160" t="s">
        <v>137</v>
      </c>
      <c r="E128" s="32">
        <f t="shared" si="6"/>
        <v>685</v>
      </c>
      <c r="F128" s="33">
        <v>659</v>
      </c>
      <c r="G128" s="34">
        <v>26</v>
      </c>
      <c r="H128" s="32">
        <f t="shared" si="7"/>
        <v>649</v>
      </c>
      <c r="I128" s="33">
        <f>VLOOKUP($C128,[1]Hoja3!$B$4:$E$216,3,0)</f>
        <v>649</v>
      </c>
      <c r="J128" s="33">
        <f>VLOOKUP($C128,[1]Hoja3!$B$4:$E$216,4,0)</f>
        <v>0</v>
      </c>
      <c r="K128" s="93">
        <f t="shared" si="8"/>
        <v>-10</v>
      </c>
      <c r="L128" s="179">
        <f t="shared" si="9"/>
        <v>-1.5174506828528073E-2</v>
      </c>
      <c r="M128" s="93">
        <f>+J128-G128</f>
        <v>-26</v>
      </c>
      <c r="N128" s="176">
        <f>+M128/G128</f>
        <v>-1</v>
      </c>
      <c r="O128" s="102">
        <f t="shared" si="10"/>
        <v>-36</v>
      </c>
      <c r="P128" s="38">
        <f t="shared" si="11"/>
        <v>-5.2554744525547446E-2</v>
      </c>
      <c r="Q128" s="126"/>
      <c r="R128" s="10"/>
    </row>
    <row r="129" spans="1:18" ht="30.95" customHeight="1" x14ac:dyDescent="0.25">
      <c r="A129" s="131">
        <v>114</v>
      </c>
      <c r="B129" s="87" t="s">
        <v>134</v>
      </c>
      <c r="C129" s="165">
        <v>173411000941</v>
      </c>
      <c r="D129" s="166" t="s">
        <v>138</v>
      </c>
      <c r="E129" s="32">
        <f t="shared" si="6"/>
        <v>1220</v>
      </c>
      <c r="F129" s="33">
        <v>1220</v>
      </c>
      <c r="G129" s="34">
        <v>0</v>
      </c>
      <c r="H129" s="32">
        <f t="shared" si="7"/>
        <v>1236</v>
      </c>
      <c r="I129" s="33">
        <f>VLOOKUP($C129,[1]Hoja3!$B$4:$E$216,3,0)</f>
        <v>1236</v>
      </c>
      <c r="J129" s="33">
        <f>VLOOKUP($C129,[1]Hoja3!$B$4:$E$216,4,0)</f>
        <v>0</v>
      </c>
      <c r="K129" s="93">
        <f t="shared" si="8"/>
        <v>16</v>
      </c>
      <c r="L129" s="181">
        <f t="shared" si="9"/>
        <v>1.3114754098360656E-2</v>
      </c>
      <c r="M129" s="93"/>
      <c r="N129" s="98"/>
      <c r="O129" s="102">
        <f t="shared" si="10"/>
        <v>16</v>
      </c>
      <c r="P129" s="88">
        <f t="shared" si="11"/>
        <v>1.3114754098360656E-2</v>
      </c>
      <c r="Q129" s="126"/>
      <c r="R129" s="10"/>
    </row>
    <row r="130" spans="1:18" ht="30.95" customHeight="1" x14ac:dyDescent="0.25">
      <c r="A130" s="151">
        <v>115</v>
      </c>
      <c r="B130" s="39" t="s">
        <v>134</v>
      </c>
      <c r="C130" s="36">
        <v>173411001000</v>
      </c>
      <c r="D130" s="37" t="s">
        <v>139</v>
      </c>
      <c r="E130" s="32">
        <f t="shared" si="6"/>
        <v>1414</v>
      </c>
      <c r="F130" s="33">
        <v>1254</v>
      </c>
      <c r="G130" s="34">
        <v>160</v>
      </c>
      <c r="H130" s="32">
        <f t="shared" si="7"/>
        <v>1429</v>
      </c>
      <c r="I130" s="33">
        <f>VLOOKUP($C130,[1]Hoja3!$B$4:$E$216,3,0)</f>
        <v>1169</v>
      </c>
      <c r="J130" s="33">
        <f>VLOOKUP($C130,[1]Hoja3!$B$4:$E$216,4,0)</f>
        <v>260</v>
      </c>
      <c r="K130" s="93">
        <f t="shared" si="8"/>
        <v>-85</v>
      </c>
      <c r="L130" s="178">
        <f t="shared" si="9"/>
        <v>-6.778309409888357E-2</v>
      </c>
      <c r="M130" s="93">
        <f>+J130-G130</f>
        <v>100</v>
      </c>
      <c r="N130" s="181">
        <f>+M130/G130</f>
        <v>0.625</v>
      </c>
      <c r="O130" s="102">
        <f t="shared" si="10"/>
        <v>15</v>
      </c>
      <c r="P130" s="88">
        <f t="shared" si="11"/>
        <v>1.0608203677510608E-2</v>
      </c>
      <c r="Q130" s="126"/>
      <c r="R130" s="10"/>
    </row>
    <row r="131" spans="1:18" ht="30.95" customHeight="1" x14ac:dyDescent="0.25">
      <c r="A131" s="161">
        <v>116</v>
      </c>
      <c r="B131" s="158" t="s">
        <v>134</v>
      </c>
      <c r="C131" s="159">
        <v>273411000466</v>
      </c>
      <c r="D131" s="160" t="s">
        <v>140</v>
      </c>
      <c r="E131" s="32">
        <f t="shared" si="6"/>
        <v>250</v>
      </c>
      <c r="F131" s="33">
        <v>250</v>
      </c>
      <c r="G131" s="34">
        <v>0</v>
      </c>
      <c r="H131" s="32">
        <f t="shared" si="7"/>
        <v>249</v>
      </c>
      <c r="I131" s="33">
        <f>VLOOKUP($C131,[1]Hoja3!$B$4:$E$216,3,0)</f>
        <v>249</v>
      </c>
      <c r="J131" s="33">
        <f>VLOOKUP($C131,[1]Hoja3!$B$4:$E$216,4,0)</f>
        <v>0</v>
      </c>
      <c r="K131" s="93">
        <f t="shared" si="8"/>
        <v>-1</v>
      </c>
      <c r="L131" s="179">
        <f t="shared" si="9"/>
        <v>-4.0000000000000001E-3</v>
      </c>
      <c r="M131" s="93"/>
      <c r="N131" s="142"/>
      <c r="O131" s="102">
        <f t="shared" si="10"/>
        <v>-1</v>
      </c>
      <c r="P131" s="155">
        <f t="shared" si="11"/>
        <v>-4.0000000000000001E-3</v>
      </c>
      <c r="Q131" s="126"/>
      <c r="R131" s="10"/>
    </row>
    <row r="132" spans="1:18" ht="30.95" customHeight="1" x14ac:dyDescent="0.25">
      <c r="A132" s="151">
        <v>117</v>
      </c>
      <c r="B132" s="39" t="s">
        <v>134</v>
      </c>
      <c r="C132" s="36">
        <v>273411000491</v>
      </c>
      <c r="D132" s="37" t="s">
        <v>141</v>
      </c>
      <c r="E132" s="32">
        <f t="shared" si="6"/>
        <v>208</v>
      </c>
      <c r="F132" s="33">
        <v>208</v>
      </c>
      <c r="G132" s="34">
        <v>0</v>
      </c>
      <c r="H132" s="32">
        <f t="shared" si="7"/>
        <v>194</v>
      </c>
      <c r="I132" s="33">
        <f>VLOOKUP($C132,[1]Hoja3!$B$4:$E$216,3,0)</f>
        <v>194</v>
      </c>
      <c r="J132" s="33">
        <f>VLOOKUP($C132,[1]Hoja3!$B$4:$E$216,4,0)</f>
        <v>0</v>
      </c>
      <c r="K132" s="93">
        <f t="shared" si="8"/>
        <v>-14</v>
      </c>
      <c r="L132" s="178">
        <f t="shared" si="9"/>
        <v>-6.7307692307692304E-2</v>
      </c>
      <c r="M132" s="93"/>
      <c r="N132" s="98"/>
      <c r="O132" s="102">
        <f t="shared" si="10"/>
        <v>-14</v>
      </c>
      <c r="P132" s="38">
        <f t="shared" si="11"/>
        <v>-6.7307692307692304E-2</v>
      </c>
      <c r="Q132" s="126"/>
      <c r="R132" s="10"/>
    </row>
    <row r="133" spans="1:18" ht="30.95" customHeight="1" x14ac:dyDescent="0.25">
      <c r="A133" s="152">
        <v>118</v>
      </c>
      <c r="B133" s="39" t="s">
        <v>134</v>
      </c>
      <c r="C133" s="36">
        <v>273411000563</v>
      </c>
      <c r="D133" s="37" t="s">
        <v>142</v>
      </c>
      <c r="E133" s="32">
        <f t="shared" si="6"/>
        <v>203</v>
      </c>
      <c r="F133" s="33">
        <v>203</v>
      </c>
      <c r="G133" s="34">
        <v>0</v>
      </c>
      <c r="H133" s="32">
        <f t="shared" si="7"/>
        <v>191</v>
      </c>
      <c r="I133" s="33">
        <f>VLOOKUP($C133,[1]Hoja3!$B$4:$E$216,3,0)</f>
        <v>191</v>
      </c>
      <c r="J133" s="33">
        <f>VLOOKUP($C133,[1]Hoja3!$B$4:$E$216,4,0)</f>
        <v>0</v>
      </c>
      <c r="K133" s="93">
        <f t="shared" si="8"/>
        <v>-12</v>
      </c>
      <c r="L133" s="178">
        <f t="shared" si="9"/>
        <v>-5.9113300492610835E-2</v>
      </c>
      <c r="M133" s="93"/>
      <c r="N133" s="98"/>
      <c r="O133" s="102">
        <f t="shared" si="10"/>
        <v>-12</v>
      </c>
      <c r="P133" s="38">
        <f t="shared" si="11"/>
        <v>-5.9113300492610835E-2</v>
      </c>
      <c r="Q133" s="126"/>
      <c r="R133" s="10"/>
    </row>
    <row r="134" spans="1:18" ht="30.95" customHeight="1" x14ac:dyDescent="0.25">
      <c r="A134" s="157">
        <v>119</v>
      </c>
      <c r="B134" s="158" t="s">
        <v>134</v>
      </c>
      <c r="C134" s="159">
        <v>273411000661</v>
      </c>
      <c r="D134" s="160" t="s">
        <v>143</v>
      </c>
      <c r="E134" s="32">
        <f t="shared" si="6"/>
        <v>200</v>
      </c>
      <c r="F134" s="33">
        <v>200</v>
      </c>
      <c r="G134" s="34">
        <v>0</v>
      </c>
      <c r="H134" s="32">
        <f t="shared" si="7"/>
        <v>198</v>
      </c>
      <c r="I134" s="33">
        <f>VLOOKUP($C134,[1]Hoja3!$B$4:$E$216,3,0)</f>
        <v>198</v>
      </c>
      <c r="J134" s="33">
        <f>VLOOKUP($C134,[1]Hoja3!$B$4:$E$216,4,0)</f>
        <v>0</v>
      </c>
      <c r="K134" s="93">
        <f t="shared" si="8"/>
        <v>-2</v>
      </c>
      <c r="L134" s="179">
        <f t="shared" si="9"/>
        <v>-0.01</v>
      </c>
      <c r="M134" s="93"/>
      <c r="N134" s="98"/>
      <c r="O134" s="102">
        <f t="shared" si="10"/>
        <v>-2</v>
      </c>
      <c r="P134" s="156">
        <f t="shared" si="11"/>
        <v>-0.01</v>
      </c>
      <c r="Q134" s="126"/>
      <c r="R134" s="10"/>
    </row>
    <row r="135" spans="1:18" ht="30.95" customHeight="1" x14ac:dyDescent="0.25">
      <c r="A135" s="129">
        <v>120</v>
      </c>
      <c r="B135" s="40" t="s">
        <v>134</v>
      </c>
      <c r="C135" s="132">
        <v>273411000687</v>
      </c>
      <c r="D135" s="133" t="s">
        <v>144</v>
      </c>
      <c r="E135" s="32">
        <f t="shared" si="6"/>
        <v>284</v>
      </c>
      <c r="F135" s="33">
        <v>267</v>
      </c>
      <c r="G135" s="34">
        <v>17</v>
      </c>
      <c r="H135" s="32">
        <f t="shared" si="7"/>
        <v>223</v>
      </c>
      <c r="I135" s="33">
        <f>VLOOKUP($C135,[1]Hoja3!$B$4:$E$216,3,0)</f>
        <v>203</v>
      </c>
      <c r="J135" s="33">
        <f>VLOOKUP($C135,[1]Hoja3!$B$4:$E$216,4,0)</f>
        <v>20</v>
      </c>
      <c r="K135" s="93">
        <f t="shared" si="8"/>
        <v>-64</v>
      </c>
      <c r="L135" s="176">
        <f t="shared" si="9"/>
        <v>-0.23970037453183521</v>
      </c>
      <c r="M135" s="93">
        <f>+J135-G135</f>
        <v>3</v>
      </c>
      <c r="N135" s="181">
        <f>+M135/G135</f>
        <v>0.17647058823529413</v>
      </c>
      <c r="O135" s="102">
        <f t="shared" si="10"/>
        <v>-61</v>
      </c>
      <c r="P135" s="41">
        <f t="shared" si="11"/>
        <v>-0.21478873239436619</v>
      </c>
      <c r="Q135" s="126"/>
      <c r="R135" s="10"/>
    </row>
    <row r="136" spans="1:18" ht="30.95" customHeight="1" x14ac:dyDescent="0.25">
      <c r="A136" s="151">
        <v>121</v>
      </c>
      <c r="B136" s="39" t="s">
        <v>134</v>
      </c>
      <c r="C136" s="36">
        <v>273411001624</v>
      </c>
      <c r="D136" s="37" t="s">
        <v>145</v>
      </c>
      <c r="E136" s="32">
        <f t="shared" si="6"/>
        <v>436</v>
      </c>
      <c r="F136" s="33">
        <v>378</v>
      </c>
      <c r="G136" s="34">
        <v>58</v>
      </c>
      <c r="H136" s="32">
        <f t="shared" si="7"/>
        <v>423</v>
      </c>
      <c r="I136" s="33">
        <f>VLOOKUP($C136,[1]Hoja3!$B$4:$E$216,3,0)</f>
        <v>354</v>
      </c>
      <c r="J136" s="33">
        <f>VLOOKUP($C136,[1]Hoja3!$B$4:$E$216,4,0)</f>
        <v>69</v>
      </c>
      <c r="K136" s="93">
        <f t="shared" si="8"/>
        <v>-24</v>
      </c>
      <c r="L136" s="178">
        <f t="shared" si="9"/>
        <v>-6.3492063492063489E-2</v>
      </c>
      <c r="M136" s="93">
        <f>+J136-G136</f>
        <v>11</v>
      </c>
      <c r="N136" s="181">
        <f>+M136/G136</f>
        <v>0.18965517241379309</v>
      </c>
      <c r="O136" s="102">
        <f t="shared" si="10"/>
        <v>-13</v>
      </c>
      <c r="P136" s="155">
        <f t="shared" si="11"/>
        <v>-2.9816513761467892E-2</v>
      </c>
      <c r="Q136" s="126"/>
      <c r="R136" s="10"/>
    </row>
    <row r="137" spans="1:18" ht="30.95" customHeight="1" x14ac:dyDescent="0.25">
      <c r="A137" s="152">
        <v>122</v>
      </c>
      <c r="B137" s="39" t="s">
        <v>134</v>
      </c>
      <c r="C137" s="36">
        <v>273411002043</v>
      </c>
      <c r="D137" s="37" t="s">
        <v>146</v>
      </c>
      <c r="E137" s="32">
        <f t="shared" si="6"/>
        <v>613</v>
      </c>
      <c r="F137" s="33">
        <v>613</v>
      </c>
      <c r="G137" s="34">
        <v>0</v>
      </c>
      <c r="H137" s="32">
        <f t="shared" si="7"/>
        <v>561</v>
      </c>
      <c r="I137" s="33">
        <f>VLOOKUP($C137,[1]Hoja3!$B$4:$E$216,3,0)</f>
        <v>561</v>
      </c>
      <c r="J137" s="33">
        <f>VLOOKUP($C137,[1]Hoja3!$B$4:$E$216,4,0)</f>
        <v>0</v>
      </c>
      <c r="K137" s="93">
        <f t="shared" si="8"/>
        <v>-52</v>
      </c>
      <c r="L137" s="178">
        <f t="shared" si="9"/>
        <v>-8.4828711256117462E-2</v>
      </c>
      <c r="M137" s="93"/>
      <c r="N137" s="98"/>
      <c r="O137" s="102">
        <f t="shared" si="10"/>
        <v>-52</v>
      </c>
      <c r="P137" s="38">
        <f t="shared" si="11"/>
        <v>-8.4828711256117462E-2</v>
      </c>
      <c r="Q137" s="126"/>
      <c r="R137" s="10"/>
    </row>
    <row r="138" spans="1:18" ht="30.95" customHeight="1" x14ac:dyDescent="0.25">
      <c r="A138" s="151">
        <v>123</v>
      </c>
      <c r="B138" s="39" t="s">
        <v>147</v>
      </c>
      <c r="C138" s="36">
        <v>173443000021</v>
      </c>
      <c r="D138" s="37" t="s">
        <v>148</v>
      </c>
      <c r="E138" s="32">
        <f t="shared" si="6"/>
        <v>1705</v>
      </c>
      <c r="F138" s="33">
        <v>1705</v>
      </c>
      <c r="G138" s="34">
        <v>0</v>
      </c>
      <c r="H138" s="32">
        <f t="shared" si="7"/>
        <v>1618</v>
      </c>
      <c r="I138" s="33">
        <f>VLOOKUP($C138,[1]Hoja3!$B$4:$E$216,3,0)</f>
        <v>1618</v>
      </c>
      <c r="J138" s="33">
        <f>VLOOKUP($C138,[1]Hoja3!$B$4:$E$216,4,0)</f>
        <v>0</v>
      </c>
      <c r="K138" s="93">
        <f t="shared" si="8"/>
        <v>-87</v>
      </c>
      <c r="L138" s="178">
        <f t="shared" si="9"/>
        <v>-5.1026392961876832E-2</v>
      </c>
      <c r="M138" s="93"/>
      <c r="N138" s="98"/>
      <c r="O138" s="102">
        <f t="shared" si="10"/>
        <v>-87</v>
      </c>
      <c r="P138" s="38">
        <f t="shared" si="11"/>
        <v>-5.1026392961876832E-2</v>
      </c>
      <c r="Q138" s="126"/>
      <c r="R138" s="10"/>
    </row>
    <row r="139" spans="1:18" ht="30.95" customHeight="1" x14ac:dyDescent="0.25">
      <c r="A139" s="161">
        <v>124</v>
      </c>
      <c r="B139" s="158" t="s">
        <v>147</v>
      </c>
      <c r="C139" s="159">
        <v>173443000030</v>
      </c>
      <c r="D139" s="160" t="s">
        <v>149</v>
      </c>
      <c r="E139" s="32">
        <f t="shared" si="6"/>
        <v>1333</v>
      </c>
      <c r="F139" s="33">
        <v>1333</v>
      </c>
      <c r="G139" s="34">
        <v>0</v>
      </c>
      <c r="H139" s="32">
        <f t="shared" si="7"/>
        <v>1293</v>
      </c>
      <c r="I139" s="33">
        <f>VLOOKUP($C139,[1]Hoja3!$B$4:$E$216,3,0)</f>
        <v>1293</v>
      </c>
      <c r="J139" s="33">
        <f>VLOOKUP($C139,[1]Hoja3!$B$4:$E$216,4,0)</f>
        <v>0</v>
      </c>
      <c r="K139" s="93">
        <f t="shared" si="8"/>
        <v>-40</v>
      </c>
      <c r="L139" s="179">
        <f t="shared" si="9"/>
        <v>-3.0007501875468866E-2</v>
      </c>
      <c r="M139" s="93"/>
      <c r="N139" s="142"/>
      <c r="O139" s="102">
        <f t="shared" si="10"/>
        <v>-40</v>
      </c>
      <c r="P139" s="155">
        <f t="shared" si="11"/>
        <v>-3.0007501875468866E-2</v>
      </c>
      <c r="Q139" s="126"/>
      <c r="R139" s="10"/>
    </row>
    <row r="140" spans="1:18" ht="30.95" customHeight="1" x14ac:dyDescent="0.25">
      <c r="A140" s="151">
        <v>125</v>
      </c>
      <c r="B140" s="39" t="s">
        <v>147</v>
      </c>
      <c r="C140" s="36">
        <v>173443000277</v>
      </c>
      <c r="D140" s="37" t="s">
        <v>150</v>
      </c>
      <c r="E140" s="32">
        <f t="shared" si="6"/>
        <v>1588</v>
      </c>
      <c r="F140" s="33">
        <v>1419</v>
      </c>
      <c r="G140" s="34">
        <v>169</v>
      </c>
      <c r="H140" s="32">
        <f t="shared" si="7"/>
        <v>1492</v>
      </c>
      <c r="I140" s="33">
        <f>VLOOKUP($C140,[1]Hoja3!$B$4:$E$216,3,0)</f>
        <v>1330</v>
      </c>
      <c r="J140" s="33">
        <f>VLOOKUP($C140,[1]Hoja3!$B$4:$E$216,4,0)</f>
        <v>162</v>
      </c>
      <c r="K140" s="93">
        <f t="shared" si="8"/>
        <v>-89</v>
      </c>
      <c r="L140" s="178">
        <f t="shared" si="9"/>
        <v>-6.2720225510923183E-2</v>
      </c>
      <c r="M140" s="93">
        <f>+J140-G140</f>
        <v>-7</v>
      </c>
      <c r="N140" s="181">
        <f>+M140/G140</f>
        <v>-4.142011834319527E-2</v>
      </c>
      <c r="O140" s="102">
        <f t="shared" si="10"/>
        <v>-96</v>
      </c>
      <c r="P140" s="38">
        <f t="shared" si="11"/>
        <v>-6.0453400503778336E-2</v>
      </c>
      <c r="Q140" s="126"/>
      <c r="R140" s="10"/>
    </row>
    <row r="141" spans="1:18" ht="30.95" customHeight="1" x14ac:dyDescent="0.25">
      <c r="A141" s="161">
        <v>126</v>
      </c>
      <c r="B141" s="158" t="s">
        <v>147</v>
      </c>
      <c r="C141" s="159">
        <v>173443000315</v>
      </c>
      <c r="D141" s="160" t="s">
        <v>151</v>
      </c>
      <c r="E141" s="32">
        <f t="shared" si="6"/>
        <v>1476</v>
      </c>
      <c r="F141" s="33">
        <v>1476</v>
      </c>
      <c r="G141" s="34">
        <v>0</v>
      </c>
      <c r="H141" s="32">
        <f t="shared" si="7"/>
        <v>1473</v>
      </c>
      <c r="I141" s="33">
        <f>VLOOKUP($C141,[1]Hoja3!$B$4:$E$216,3,0)</f>
        <v>1473</v>
      </c>
      <c r="J141" s="33">
        <f>VLOOKUP($C141,[1]Hoja3!$B$4:$E$216,4,0)</f>
        <v>0</v>
      </c>
      <c r="K141" s="93">
        <f t="shared" si="8"/>
        <v>-3</v>
      </c>
      <c r="L141" s="179">
        <f t="shared" si="9"/>
        <v>-2.0325203252032522E-3</v>
      </c>
      <c r="M141" s="93"/>
      <c r="N141" s="98"/>
      <c r="O141" s="102">
        <f t="shared" si="10"/>
        <v>-3</v>
      </c>
      <c r="P141" s="156">
        <f t="shared" si="11"/>
        <v>-2.0325203252032522E-3</v>
      </c>
      <c r="Q141" s="126"/>
      <c r="R141" s="10"/>
    </row>
    <row r="142" spans="1:18" ht="30.95" customHeight="1" x14ac:dyDescent="0.25">
      <c r="A142" s="151">
        <v>127</v>
      </c>
      <c r="B142" s="39" t="s">
        <v>147</v>
      </c>
      <c r="C142" s="36">
        <v>273443000506</v>
      </c>
      <c r="D142" s="37" t="s">
        <v>152</v>
      </c>
      <c r="E142" s="32">
        <f t="shared" si="6"/>
        <v>307</v>
      </c>
      <c r="F142" s="33">
        <v>307</v>
      </c>
      <c r="G142" s="34">
        <v>0</v>
      </c>
      <c r="H142" s="32">
        <f t="shared" si="7"/>
        <v>286</v>
      </c>
      <c r="I142" s="33">
        <f>VLOOKUP($C142,[1]Hoja3!$B$4:$E$216,3,0)</f>
        <v>286</v>
      </c>
      <c r="J142" s="33">
        <f>VLOOKUP($C142,[1]Hoja3!$B$4:$E$216,4,0)</f>
        <v>0</v>
      </c>
      <c r="K142" s="93">
        <f t="shared" si="8"/>
        <v>-21</v>
      </c>
      <c r="L142" s="178">
        <f t="shared" si="9"/>
        <v>-6.8403908794788276E-2</v>
      </c>
      <c r="M142" s="93"/>
      <c r="N142" s="142"/>
      <c r="O142" s="102">
        <f t="shared" si="10"/>
        <v>-21</v>
      </c>
      <c r="P142" s="38">
        <f t="shared" si="11"/>
        <v>-6.8403908794788276E-2</v>
      </c>
      <c r="Q142" s="126"/>
      <c r="R142" s="10"/>
    </row>
    <row r="143" spans="1:18" ht="30.95" customHeight="1" x14ac:dyDescent="0.25">
      <c r="A143" s="131">
        <v>128</v>
      </c>
      <c r="B143" s="87" t="s">
        <v>153</v>
      </c>
      <c r="C143" s="165">
        <v>173449000015</v>
      </c>
      <c r="D143" s="166" t="s">
        <v>154</v>
      </c>
      <c r="E143" s="32">
        <f t="shared" si="6"/>
        <v>3861</v>
      </c>
      <c r="F143" s="33">
        <v>3423</v>
      </c>
      <c r="G143" s="34">
        <v>438</v>
      </c>
      <c r="H143" s="32">
        <f t="shared" si="7"/>
        <v>3861</v>
      </c>
      <c r="I143" s="33">
        <f>VLOOKUP($C143,[1]Hoja3!$B$4:$E$216,3,0)</f>
        <v>3474</v>
      </c>
      <c r="J143" s="33">
        <f>VLOOKUP($C143,[1]Hoja3!$B$4:$E$216,4,0)</f>
        <v>387</v>
      </c>
      <c r="K143" s="93">
        <f t="shared" si="8"/>
        <v>51</v>
      </c>
      <c r="L143" s="181">
        <f t="shared" si="9"/>
        <v>1.4899211218229623E-2</v>
      </c>
      <c r="M143" s="93">
        <f>+J143-G143</f>
        <v>-51</v>
      </c>
      <c r="N143" s="178">
        <f>+M143/G143</f>
        <v>-0.11643835616438356</v>
      </c>
      <c r="O143" s="102">
        <f t="shared" si="10"/>
        <v>0</v>
      </c>
      <c r="P143" s="88">
        <f t="shared" si="11"/>
        <v>0</v>
      </c>
      <c r="Q143" s="126"/>
      <c r="R143" s="10"/>
    </row>
    <row r="144" spans="1:18" ht="30.95" customHeight="1" x14ac:dyDescent="0.25">
      <c r="A144" s="151">
        <v>129</v>
      </c>
      <c r="B144" s="39" t="s">
        <v>153</v>
      </c>
      <c r="C144" s="36">
        <v>173449000031</v>
      </c>
      <c r="D144" s="37" t="s">
        <v>155</v>
      </c>
      <c r="E144" s="32">
        <f t="shared" ref="E144:E207" si="12">+F144+G144</f>
        <v>2055</v>
      </c>
      <c r="F144" s="33">
        <v>2055</v>
      </c>
      <c r="G144" s="34">
        <v>0</v>
      </c>
      <c r="H144" s="32">
        <f t="shared" ref="H144:H207" si="13">+I144+J144</f>
        <v>1927</v>
      </c>
      <c r="I144" s="33">
        <f>VLOOKUP($C144,[1]Hoja3!$B$4:$E$216,3,0)</f>
        <v>1927</v>
      </c>
      <c r="J144" s="33">
        <f>VLOOKUP($C144,[1]Hoja3!$B$4:$E$216,4,0)</f>
        <v>0</v>
      </c>
      <c r="K144" s="93">
        <f t="shared" ref="K144:K207" si="14">+I144-F144</f>
        <v>-128</v>
      </c>
      <c r="L144" s="178">
        <f t="shared" ref="L144:L207" si="15">+K144/F144</f>
        <v>-6.2287104622871049E-2</v>
      </c>
      <c r="M144" s="93"/>
      <c r="N144" s="98"/>
      <c r="O144" s="102">
        <f t="shared" ref="O144:O207" si="16">+H144-E144</f>
        <v>-128</v>
      </c>
      <c r="P144" s="38">
        <f t="shared" ref="P144:P207" si="17">+O144/E144</f>
        <v>-6.2287104622871049E-2</v>
      </c>
      <c r="Q144" s="126"/>
      <c r="R144" s="10"/>
    </row>
    <row r="145" spans="1:18" ht="30.95" customHeight="1" x14ac:dyDescent="0.25">
      <c r="A145" s="161">
        <v>130</v>
      </c>
      <c r="B145" s="158" t="s">
        <v>153</v>
      </c>
      <c r="C145" s="159">
        <v>273449000141</v>
      </c>
      <c r="D145" s="160" t="s">
        <v>156</v>
      </c>
      <c r="E145" s="32">
        <f t="shared" si="12"/>
        <v>955</v>
      </c>
      <c r="F145" s="33">
        <v>955</v>
      </c>
      <c r="G145" s="34">
        <v>0</v>
      </c>
      <c r="H145" s="32">
        <f t="shared" si="13"/>
        <v>915</v>
      </c>
      <c r="I145" s="33">
        <f>VLOOKUP($C145,[1]Hoja3!$B$4:$E$216,3,0)</f>
        <v>915</v>
      </c>
      <c r="J145" s="33">
        <f>VLOOKUP($C145,[1]Hoja3!$B$4:$E$216,4,0)</f>
        <v>0</v>
      </c>
      <c r="K145" s="93">
        <f t="shared" si="14"/>
        <v>-40</v>
      </c>
      <c r="L145" s="179">
        <f t="shared" si="15"/>
        <v>-4.1884816753926704E-2</v>
      </c>
      <c r="M145" s="93"/>
      <c r="N145" s="98"/>
      <c r="O145" s="102">
        <f t="shared" si="16"/>
        <v>-40</v>
      </c>
      <c r="P145" s="155">
        <f t="shared" si="17"/>
        <v>-4.1884816753926704E-2</v>
      </c>
      <c r="Q145" s="126"/>
      <c r="R145" s="10"/>
    </row>
    <row r="146" spans="1:18" ht="30.95" customHeight="1" x14ac:dyDescent="0.25">
      <c r="A146" s="157">
        <v>131</v>
      </c>
      <c r="B146" s="158" t="s">
        <v>153</v>
      </c>
      <c r="C146" s="159">
        <v>373449000685</v>
      </c>
      <c r="D146" s="160" t="s">
        <v>257</v>
      </c>
      <c r="E146" s="32">
        <f t="shared" si="12"/>
        <v>328</v>
      </c>
      <c r="F146" s="33">
        <v>328</v>
      </c>
      <c r="G146" s="34">
        <v>0</v>
      </c>
      <c r="H146" s="32">
        <f t="shared" si="13"/>
        <v>318</v>
      </c>
      <c r="I146" s="33">
        <f>VLOOKUP($C146,[1]Hoja3!$B$4:$E$216,3,0)</f>
        <v>318</v>
      </c>
      <c r="J146" s="33">
        <f>VLOOKUP($C146,[1]Hoja3!$B$4:$E$216,4,0)</f>
        <v>0</v>
      </c>
      <c r="K146" s="93">
        <f t="shared" si="14"/>
        <v>-10</v>
      </c>
      <c r="L146" s="179">
        <f t="shared" si="15"/>
        <v>-3.048780487804878E-2</v>
      </c>
      <c r="M146" s="93"/>
      <c r="N146" s="98"/>
      <c r="O146" s="102">
        <f t="shared" si="16"/>
        <v>-10</v>
      </c>
      <c r="P146" s="155">
        <f t="shared" si="17"/>
        <v>-3.048780487804878E-2</v>
      </c>
      <c r="Q146" s="126"/>
      <c r="R146" s="10"/>
    </row>
    <row r="147" spans="1:18" ht="30.95" customHeight="1" x14ac:dyDescent="0.25">
      <c r="A147" s="130">
        <v>132</v>
      </c>
      <c r="B147" s="42" t="s">
        <v>157</v>
      </c>
      <c r="C147" s="43">
        <v>273411000695</v>
      </c>
      <c r="D147" s="44" t="s">
        <v>158</v>
      </c>
      <c r="E147" s="32">
        <f t="shared" si="12"/>
        <v>205</v>
      </c>
      <c r="F147" s="33">
        <v>205</v>
      </c>
      <c r="G147" s="34">
        <v>0</v>
      </c>
      <c r="H147" s="32">
        <f t="shared" si="13"/>
        <v>180</v>
      </c>
      <c r="I147" s="33">
        <f>VLOOKUP($C147,[1]Hoja3!$B$4:$E$216,3,0)</f>
        <v>180</v>
      </c>
      <c r="J147" s="33">
        <f>VLOOKUP($C147,[1]Hoja3!$B$4:$E$216,4,0)</f>
        <v>0</v>
      </c>
      <c r="K147" s="93">
        <f t="shared" si="14"/>
        <v>-25</v>
      </c>
      <c r="L147" s="177">
        <f t="shared" si="15"/>
        <v>-0.12195121951219512</v>
      </c>
      <c r="M147" s="93"/>
      <c r="N147" s="98"/>
      <c r="O147" s="102">
        <f t="shared" si="16"/>
        <v>-25</v>
      </c>
      <c r="P147" s="45">
        <f t="shared" si="17"/>
        <v>-0.12195121951219512</v>
      </c>
      <c r="Q147" s="126"/>
      <c r="R147" s="10"/>
    </row>
    <row r="148" spans="1:18" ht="30.95" customHeight="1" x14ac:dyDescent="0.25">
      <c r="A148" s="151">
        <v>133</v>
      </c>
      <c r="B148" s="39" t="s">
        <v>157</v>
      </c>
      <c r="C148" s="36">
        <v>273411000725</v>
      </c>
      <c r="D148" s="37" t="s">
        <v>159</v>
      </c>
      <c r="E148" s="32">
        <f t="shared" si="12"/>
        <v>520</v>
      </c>
      <c r="F148" s="33">
        <v>520</v>
      </c>
      <c r="G148" s="34">
        <v>0</v>
      </c>
      <c r="H148" s="32">
        <f t="shared" si="13"/>
        <v>488</v>
      </c>
      <c r="I148" s="33">
        <f>VLOOKUP($C148,[1]Hoja3!$B$4:$E$216,3,0)</f>
        <v>488</v>
      </c>
      <c r="J148" s="33">
        <f>VLOOKUP($C148,[1]Hoja3!$B$4:$E$216,4,0)</f>
        <v>0</v>
      </c>
      <c r="K148" s="93">
        <f t="shared" si="14"/>
        <v>-32</v>
      </c>
      <c r="L148" s="178">
        <f t="shared" si="15"/>
        <v>-6.1538461538461542E-2</v>
      </c>
      <c r="M148" s="93"/>
      <c r="N148" s="98"/>
      <c r="O148" s="102">
        <f t="shared" si="16"/>
        <v>-32</v>
      </c>
      <c r="P148" s="38">
        <f t="shared" si="17"/>
        <v>-6.1538461538461542E-2</v>
      </c>
      <c r="Q148" s="126"/>
      <c r="R148" s="10"/>
    </row>
    <row r="149" spans="1:18" ht="30.95" customHeight="1" x14ac:dyDescent="0.25">
      <c r="A149" s="131">
        <v>134</v>
      </c>
      <c r="B149" s="87" t="s">
        <v>160</v>
      </c>
      <c r="C149" s="200">
        <v>173483000016</v>
      </c>
      <c r="D149" s="166" t="s">
        <v>161</v>
      </c>
      <c r="E149" s="32">
        <f t="shared" si="12"/>
        <v>783</v>
      </c>
      <c r="F149" s="33">
        <v>783</v>
      </c>
      <c r="G149" s="34">
        <v>0</v>
      </c>
      <c r="H149" s="32">
        <f t="shared" si="13"/>
        <v>793</v>
      </c>
      <c r="I149" s="33">
        <f>VLOOKUP($C149,[1]Hoja3!$B$4:$E$216,3,0)</f>
        <v>793</v>
      </c>
      <c r="J149" s="33">
        <f>VLOOKUP($C149,[1]Hoja3!$B$4:$E$216,4,0)</f>
        <v>0</v>
      </c>
      <c r="K149" s="93">
        <f t="shared" si="14"/>
        <v>10</v>
      </c>
      <c r="L149" s="181">
        <f t="shared" si="15"/>
        <v>1.277139208173691E-2</v>
      </c>
      <c r="M149" s="93"/>
      <c r="N149" s="142"/>
      <c r="O149" s="102">
        <f t="shared" si="16"/>
        <v>10</v>
      </c>
      <c r="P149" s="88">
        <f t="shared" si="17"/>
        <v>1.277139208173691E-2</v>
      </c>
      <c r="Q149" s="126"/>
      <c r="R149" s="10"/>
    </row>
    <row r="150" spans="1:18" ht="30.95" customHeight="1" x14ac:dyDescent="0.25">
      <c r="A150" s="151">
        <v>135</v>
      </c>
      <c r="B150" s="39" t="s">
        <v>160</v>
      </c>
      <c r="C150" s="36">
        <v>173483000083</v>
      </c>
      <c r="D150" s="37" t="s">
        <v>162</v>
      </c>
      <c r="E150" s="32">
        <f t="shared" si="12"/>
        <v>800</v>
      </c>
      <c r="F150" s="33">
        <v>800</v>
      </c>
      <c r="G150" s="34">
        <v>0</v>
      </c>
      <c r="H150" s="32">
        <f t="shared" si="13"/>
        <v>723</v>
      </c>
      <c r="I150" s="33">
        <f>VLOOKUP($C150,[1]Hoja3!$B$4:$E$216,3,0)</f>
        <v>723</v>
      </c>
      <c r="J150" s="33">
        <f>VLOOKUP($C150,[1]Hoja3!$B$4:$E$216,4,0)</f>
        <v>0</v>
      </c>
      <c r="K150" s="93">
        <f t="shared" si="14"/>
        <v>-77</v>
      </c>
      <c r="L150" s="178">
        <f t="shared" si="15"/>
        <v>-9.6250000000000002E-2</v>
      </c>
      <c r="M150" s="93"/>
      <c r="N150" s="98"/>
      <c r="O150" s="102">
        <f t="shared" si="16"/>
        <v>-77</v>
      </c>
      <c r="P150" s="38">
        <f t="shared" si="17"/>
        <v>-9.6250000000000002E-2</v>
      </c>
      <c r="Q150" s="126"/>
      <c r="R150" s="10"/>
    </row>
    <row r="151" spans="1:18" ht="30.95" customHeight="1" x14ac:dyDescent="0.25">
      <c r="A151" s="161">
        <v>136</v>
      </c>
      <c r="B151" s="158" t="s">
        <v>160</v>
      </c>
      <c r="C151" s="159">
        <v>273483000142</v>
      </c>
      <c r="D151" s="160" t="s">
        <v>163</v>
      </c>
      <c r="E151" s="32">
        <f t="shared" si="12"/>
        <v>297</v>
      </c>
      <c r="F151" s="33">
        <v>223</v>
      </c>
      <c r="G151" s="34">
        <v>74</v>
      </c>
      <c r="H151" s="32">
        <f t="shared" si="13"/>
        <v>259</v>
      </c>
      <c r="I151" s="33">
        <f>VLOOKUP($C151,[1]Hoja3!$B$4:$E$216,3,0)</f>
        <v>219</v>
      </c>
      <c r="J151" s="33">
        <f>VLOOKUP($C151,[1]Hoja3!$B$4:$E$216,4,0)</f>
        <v>40</v>
      </c>
      <c r="K151" s="93">
        <f t="shared" si="14"/>
        <v>-4</v>
      </c>
      <c r="L151" s="179">
        <f t="shared" si="15"/>
        <v>-1.7937219730941704E-2</v>
      </c>
      <c r="M151" s="93">
        <f>+J151-G151</f>
        <v>-34</v>
      </c>
      <c r="N151" s="176">
        <f>+M151/G151</f>
        <v>-0.45945945945945948</v>
      </c>
      <c r="O151" s="102">
        <f t="shared" si="16"/>
        <v>-38</v>
      </c>
      <c r="P151" s="45">
        <f t="shared" si="17"/>
        <v>-0.12794612794612795</v>
      </c>
      <c r="Q151" s="126"/>
      <c r="R151" s="10"/>
    </row>
    <row r="152" spans="1:18" ht="30.95" customHeight="1" x14ac:dyDescent="0.25">
      <c r="A152" s="157">
        <v>137</v>
      </c>
      <c r="B152" s="158" t="s">
        <v>160</v>
      </c>
      <c r="C152" s="159">
        <v>273483000541</v>
      </c>
      <c r="D152" s="160" t="s">
        <v>164</v>
      </c>
      <c r="E152" s="32">
        <f t="shared" si="12"/>
        <v>276</v>
      </c>
      <c r="F152" s="33">
        <v>276</v>
      </c>
      <c r="G152" s="34">
        <v>0</v>
      </c>
      <c r="H152" s="32">
        <f t="shared" si="13"/>
        <v>271</v>
      </c>
      <c r="I152" s="33">
        <f>VLOOKUP($C152,[1]Hoja3!$B$4:$E$216,3,0)</f>
        <v>271</v>
      </c>
      <c r="J152" s="33">
        <f>VLOOKUP($C152,[1]Hoja3!$B$4:$E$216,4,0)</f>
        <v>0</v>
      </c>
      <c r="K152" s="93">
        <f t="shared" si="14"/>
        <v>-5</v>
      </c>
      <c r="L152" s="179">
        <f t="shared" si="15"/>
        <v>-1.8115942028985508E-2</v>
      </c>
      <c r="M152" s="93"/>
      <c r="N152" s="142"/>
      <c r="O152" s="102">
        <f t="shared" si="16"/>
        <v>-5</v>
      </c>
      <c r="P152" s="155">
        <f t="shared" si="17"/>
        <v>-1.8115942028985508E-2</v>
      </c>
      <c r="Q152" s="126"/>
      <c r="R152" s="10"/>
    </row>
    <row r="153" spans="1:18" ht="30.95" customHeight="1" x14ac:dyDescent="0.25">
      <c r="A153" s="161">
        <v>138</v>
      </c>
      <c r="B153" s="158" t="s">
        <v>160</v>
      </c>
      <c r="C153" s="162">
        <v>273483000851</v>
      </c>
      <c r="D153" s="160" t="s">
        <v>165</v>
      </c>
      <c r="E153" s="32">
        <f t="shared" si="12"/>
        <v>468</v>
      </c>
      <c r="F153" s="33">
        <v>468</v>
      </c>
      <c r="G153" s="34">
        <v>0</v>
      </c>
      <c r="H153" s="32">
        <f t="shared" si="13"/>
        <v>450</v>
      </c>
      <c r="I153" s="33">
        <f>VLOOKUP($C153,[1]Hoja3!$B$4:$E$216,3,0)</f>
        <v>450</v>
      </c>
      <c r="J153" s="33">
        <f>VLOOKUP($C153,[1]Hoja3!$B$4:$E$216,4,0)</f>
        <v>0</v>
      </c>
      <c r="K153" s="93">
        <f t="shared" si="14"/>
        <v>-18</v>
      </c>
      <c r="L153" s="179">
        <f t="shared" si="15"/>
        <v>-3.8461538461538464E-2</v>
      </c>
      <c r="M153" s="93"/>
      <c r="N153" s="98"/>
      <c r="O153" s="102">
        <f t="shared" si="16"/>
        <v>-18</v>
      </c>
      <c r="P153" s="155">
        <f t="shared" si="17"/>
        <v>-3.8461538461538464E-2</v>
      </c>
      <c r="Q153" s="126"/>
      <c r="R153" s="10"/>
    </row>
    <row r="154" spans="1:18" ht="30.95" customHeight="1" x14ac:dyDescent="0.25">
      <c r="A154" s="157">
        <v>139</v>
      </c>
      <c r="B154" s="158" t="s">
        <v>166</v>
      </c>
      <c r="C154" s="159">
        <v>173504000011</v>
      </c>
      <c r="D154" s="160" t="s">
        <v>167</v>
      </c>
      <c r="E154" s="32">
        <f t="shared" si="12"/>
        <v>1239</v>
      </c>
      <c r="F154" s="33">
        <v>1192</v>
      </c>
      <c r="G154" s="34">
        <v>47</v>
      </c>
      <c r="H154" s="32">
        <f t="shared" si="13"/>
        <v>1208</v>
      </c>
      <c r="I154" s="33">
        <f>VLOOKUP($C154,[1]Hoja3!$B$4:$E$216,3,0)</f>
        <v>1147</v>
      </c>
      <c r="J154" s="33">
        <f>VLOOKUP($C154,[1]Hoja3!$B$4:$E$216,4,0)</f>
        <v>61</v>
      </c>
      <c r="K154" s="93">
        <f t="shared" si="14"/>
        <v>-45</v>
      </c>
      <c r="L154" s="179">
        <f t="shared" si="15"/>
        <v>-3.7751677852348994E-2</v>
      </c>
      <c r="M154" s="93">
        <f>+J154-G154</f>
        <v>14</v>
      </c>
      <c r="N154" s="181">
        <f>+M154/G154</f>
        <v>0.2978723404255319</v>
      </c>
      <c r="O154" s="102">
        <f t="shared" si="16"/>
        <v>-31</v>
      </c>
      <c r="P154" s="155">
        <f t="shared" si="17"/>
        <v>-2.5020177562550445E-2</v>
      </c>
      <c r="Q154" s="126"/>
      <c r="R154" s="10"/>
    </row>
    <row r="155" spans="1:18" ht="30.95" customHeight="1" x14ac:dyDescent="0.25">
      <c r="A155" s="152">
        <v>140</v>
      </c>
      <c r="B155" s="39" t="s">
        <v>166</v>
      </c>
      <c r="C155" s="36">
        <v>173504000330</v>
      </c>
      <c r="D155" s="37" t="s">
        <v>168</v>
      </c>
      <c r="E155" s="32">
        <f t="shared" si="12"/>
        <v>820</v>
      </c>
      <c r="F155" s="33">
        <v>820</v>
      </c>
      <c r="G155" s="34">
        <v>0</v>
      </c>
      <c r="H155" s="32">
        <f t="shared" si="13"/>
        <v>747</v>
      </c>
      <c r="I155" s="33">
        <f>VLOOKUP($C155,[1]Hoja3!$B$4:$E$216,3,0)</f>
        <v>747</v>
      </c>
      <c r="J155" s="33">
        <f>VLOOKUP($C155,[1]Hoja3!$B$4:$E$216,4,0)</f>
        <v>0</v>
      </c>
      <c r="K155" s="93">
        <f t="shared" si="14"/>
        <v>-73</v>
      </c>
      <c r="L155" s="178">
        <f t="shared" si="15"/>
        <v>-8.9024390243902435E-2</v>
      </c>
      <c r="M155" s="93"/>
      <c r="N155" s="142"/>
      <c r="O155" s="102">
        <f t="shared" si="16"/>
        <v>-73</v>
      </c>
      <c r="P155" s="38">
        <f t="shared" si="17"/>
        <v>-8.9024390243902435E-2</v>
      </c>
      <c r="Q155" s="126"/>
      <c r="R155" s="10"/>
    </row>
    <row r="156" spans="1:18" ht="30.95" customHeight="1" x14ac:dyDescent="0.25">
      <c r="A156" s="157">
        <v>141</v>
      </c>
      <c r="B156" s="158" t="s">
        <v>166</v>
      </c>
      <c r="C156" s="159">
        <v>273504000270</v>
      </c>
      <c r="D156" s="160" t="s">
        <v>169</v>
      </c>
      <c r="E156" s="32">
        <f t="shared" si="12"/>
        <v>676</v>
      </c>
      <c r="F156" s="33">
        <v>676</v>
      </c>
      <c r="G156" s="34">
        <v>0</v>
      </c>
      <c r="H156" s="32">
        <f t="shared" si="13"/>
        <v>643</v>
      </c>
      <c r="I156" s="33">
        <f>VLOOKUP($C156,[1]Hoja3!$B$4:$E$216,3,0)</f>
        <v>643</v>
      </c>
      <c r="J156" s="33">
        <f>VLOOKUP($C156,[1]Hoja3!$B$4:$E$216,4,0)</f>
        <v>0</v>
      </c>
      <c r="K156" s="93">
        <f t="shared" si="14"/>
        <v>-33</v>
      </c>
      <c r="L156" s="179">
        <f t="shared" si="15"/>
        <v>-4.8816568047337278E-2</v>
      </c>
      <c r="M156" s="93"/>
      <c r="N156" s="98"/>
      <c r="O156" s="102">
        <f t="shared" si="16"/>
        <v>-33</v>
      </c>
      <c r="P156" s="155">
        <f t="shared" si="17"/>
        <v>-4.8816568047337278E-2</v>
      </c>
      <c r="Q156" s="126"/>
      <c r="R156" s="10"/>
    </row>
    <row r="157" spans="1:18" ht="30.95" customHeight="1" x14ac:dyDescent="0.25">
      <c r="A157" s="152">
        <v>142</v>
      </c>
      <c r="B157" s="39" t="s">
        <v>166</v>
      </c>
      <c r="C157" s="36">
        <v>273504000415</v>
      </c>
      <c r="D157" s="37" t="s">
        <v>170</v>
      </c>
      <c r="E157" s="32">
        <f t="shared" si="12"/>
        <v>341</v>
      </c>
      <c r="F157" s="33">
        <v>341</v>
      </c>
      <c r="G157" s="34">
        <v>0</v>
      </c>
      <c r="H157" s="32">
        <f t="shared" si="13"/>
        <v>318</v>
      </c>
      <c r="I157" s="33">
        <f>VLOOKUP($C157,[1]Hoja3!$B$4:$E$216,3,0)</f>
        <v>318</v>
      </c>
      <c r="J157" s="33">
        <f>VLOOKUP($C157,[1]Hoja3!$B$4:$E$216,4,0)</f>
        <v>0</v>
      </c>
      <c r="K157" s="93">
        <f t="shared" si="14"/>
        <v>-23</v>
      </c>
      <c r="L157" s="178">
        <f t="shared" si="15"/>
        <v>-6.7448680351906154E-2</v>
      </c>
      <c r="M157" s="93"/>
      <c r="N157" s="98"/>
      <c r="O157" s="102">
        <f t="shared" si="16"/>
        <v>-23</v>
      </c>
      <c r="P157" s="38">
        <f t="shared" si="17"/>
        <v>-6.7448680351906154E-2</v>
      </c>
      <c r="Q157" s="126"/>
      <c r="R157" s="10"/>
    </row>
    <row r="158" spans="1:18" ht="30.95" customHeight="1" x14ac:dyDescent="0.25">
      <c r="A158" s="151">
        <v>143</v>
      </c>
      <c r="B158" s="39" t="s">
        <v>166</v>
      </c>
      <c r="C158" s="36">
        <v>273504000687</v>
      </c>
      <c r="D158" s="37" t="s">
        <v>171</v>
      </c>
      <c r="E158" s="32">
        <f t="shared" si="12"/>
        <v>364</v>
      </c>
      <c r="F158" s="33">
        <v>364</v>
      </c>
      <c r="G158" s="34">
        <v>0</v>
      </c>
      <c r="H158" s="32">
        <f t="shared" si="13"/>
        <v>338</v>
      </c>
      <c r="I158" s="33">
        <f>VLOOKUP($C158,[1]Hoja3!$B$4:$E$216,3,0)</f>
        <v>338</v>
      </c>
      <c r="J158" s="33">
        <f>VLOOKUP($C158,[1]Hoja3!$B$4:$E$216,4,0)</f>
        <v>0</v>
      </c>
      <c r="K158" s="93">
        <f t="shared" si="14"/>
        <v>-26</v>
      </c>
      <c r="L158" s="178">
        <f t="shared" si="15"/>
        <v>-7.1428571428571425E-2</v>
      </c>
      <c r="M158" s="93"/>
      <c r="N158" s="142"/>
      <c r="O158" s="102">
        <f t="shared" si="16"/>
        <v>-26</v>
      </c>
      <c r="P158" s="38">
        <f t="shared" si="17"/>
        <v>-7.1428571428571425E-2</v>
      </c>
      <c r="Q158" s="126"/>
      <c r="R158" s="10"/>
    </row>
    <row r="159" spans="1:18" ht="30.95" customHeight="1" x14ac:dyDescent="0.25">
      <c r="A159" s="131">
        <v>144</v>
      </c>
      <c r="B159" s="87" t="s">
        <v>166</v>
      </c>
      <c r="C159" s="165">
        <v>273504000920</v>
      </c>
      <c r="D159" s="166" t="s">
        <v>172</v>
      </c>
      <c r="E159" s="32">
        <f t="shared" si="12"/>
        <v>616</v>
      </c>
      <c r="F159" s="33">
        <v>616</v>
      </c>
      <c r="G159" s="34">
        <v>0</v>
      </c>
      <c r="H159" s="32">
        <f t="shared" si="13"/>
        <v>616</v>
      </c>
      <c r="I159" s="33">
        <f>VLOOKUP($C159,[1]Hoja3!$B$4:$E$216,3,0)</f>
        <v>616</v>
      </c>
      <c r="J159" s="33">
        <f>VLOOKUP($C159,[1]Hoja3!$B$4:$E$216,4,0)</f>
        <v>0</v>
      </c>
      <c r="K159" s="93">
        <f t="shared" si="14"/>
        <v>0</v>
      </c>
      <c r="L159" s="181">
        <f t="shared" si="15"/>
        <v>0</v>
      </c>
      <c r="M159" s="93"/>
      <c r="N159" s="98"/>
      <c r="O159" s="102">
        <f t="shared" si="16"/>
        <v>0</v>
      </c>
      <c r="P159" s="88">
        <f t="shared" si="17"/>
        <v>0</v>
      </c>
      <c r="Q159" s="126"/>
      <c r="R159" s="10"/>
    </row>
    <row r="160" spans="1:18" ht="30.95" customHeight="1" x14ac:dyDescent="0.25">
      <c r="A160" s="151">
        <v>145</v>
      </c>
      <c r="B160" s="39" t="s">
        <v>166</v>
      </c>
      <c r="C160" s="36">
        <v>273504002183</v>
      </c>
      <c r="D160" s="37" t="s">
        <v>173</v>
      </c>
      <c r="E160" s="32">
        <f t="shared" si="12"/>
        <v>1639</v>
      </c>
      <c r="F160" s="33">
        <v>1604</v>
      </c>
      <c r="G160" s="34">
        <v>35</v>
      </c>
      <c r="H160" s="32">
        <f t="shared" si="13"/>
        <v>1487</v>
      </c>
      <c r="I160" s="33">
        <f>VLOOKUP($C160,[1]Hoja3!$B$4:$E$216,3,0)</f>
        <v>1463</v>
      </c>
      <c r="J160" s="33">
        <f>VLOOKUP($C160,[1]Hoja3!$B$4:$E$216,4,0)</f>
        <v>24</v>
      </c>
      <c r="K160" s="93">
        <f t="shared" si="14"/>
        <v>-141</v>
      </c>
      <c r="L160" s="178">
        <f t="shared" si="15"/>
        <v>-8.790523690773068E-2</v>
      </c>
      <c r="M160" s="93">
        <f>+J160-G160</f>
        <v>-11</v>
      </c>
      <c r="N160" s="176">
        <f>+M160/G160</f>
        <v>-0.31428571428571428</v>
      </c>
      <c r="O160" s="102">
        <f t="shared" si="16"/>
        <v>-152</v>
      </c>
      <c r="P160" s="38">
        <f t="shared" si="17"/>
        <v>-9.2739475289810858E-2</v>
      </c>
      <c r="Q160" s="126"/>
      <c r="R160" s="10"/>
    </row>
    <row r="161" spans="1:18" ht="30.95" customHeight="1" x14ac:dyDescent="0.25">
      <c r="A161" s="130">
        <v>146</v>
      </c>
      <c r="B161" s="42" t="s">
        <v>166</v>
      </c>
      <c r="C161" s="43">
        <v>273504002191</v>
      </c>
      <c r="D161" s="44" t="s">
        <v>174</v>
      </c>
      <c r="E161" s="32">
        <f t="shared" si="12"/>
        <v>813</v>
      </c>
      <c r="F161" s="33">
        <v>813</v>
      </c>
      <c r="G161" s="34">
        <v>0</v>
      </c>
      <c r="H161" s="32">
        <f t="shared" si="13"/>
        <v>709</v>
      </c>
      <c r="I161" s="33">
        <f>VLOOKUP($C161,[1]Hoja3!$B$4:$E$216,3,0)</f>
        <v>709</v>
      </c>
      <c r="J161" s="33">
        <f>VLOOKUP($C161,[1]Hoja3!$B$4:$E$216,4,0)</f>
        <v>0</v>
      </c>
      <c r="K161" s="93">
        <f t="shared" si="14"/>
        <v>-104</v>
      </c>
      <c r="L161" s="177">
        <f t="shared" si="15"/>
        <v>-0.12792127921279212</v>
      </c>
      <c r="M161" s="93"/>
      <c r="N161" s="98"/>
      <c r="O161" s="102">
        <f t="shared" si="16"/>
        <v>-104</v>
      </c>
      <c r="P161" s="45">
        <f t="shared" si="17"/>
        <v>-0.12792127921279212</v>
      </c>
      <c r="Q161" s="126"/>
      <c r="R161" s="10"/>
    </row>
    <row r="162" spans="1:18" ht="30.95" customHeight="1" x14ac:dyDescent="0.25">
      <c r="A162" s="148">
        <v>147</v>
      </c>
      <c r="B162" s="40" t="s">
        <v>175</v>
      </c>
      <c r="C162" s="132">
        <v>273270000181</v>
      </c>
      <c r="D162" s="133" t="s">
        <v>176</v>
      </c>
      <c r="E162" s="32">
        <f t="shared" si="12"/>
        <v>252</v>
      </c>
      <c r="F162" s="33">
        <v>252</v>
      </c>
      <c r="G162" s="34">
        <v>0</v>
      </c>
      <c r="H162" s="32">
        <f t="shared" si="13"/>
        <v>213</v>
      </c>
      <c r="I162" s="33">
        <f>VLOOKUP($C162,[1]Hoja3!$B$4:$E$216,3,0)</f>
        <v>213</v>
      </c>
      <c r="J162" s="33">
        <f>VLOOKUP($C162,[1]Hoja3!$B$4:$E$216,4,0)</f>
        <v>0</v>
      </c>
      <c r="K162" s="93">
        <f t="shared" si="14"/>
        <v>-39</v>
      </c>
      <c r="L162" s="176">
        <f t="shared" si="15"/>
        <v>-0.15476190476190477</v>
      </c>
      <c r="M162" s="93"/>
      <c r="N162" s="98"/>
      <c r="O162" s="102">
        <f t="shared" si="16"/>
        <v>-39</v>
      </c>
      <c r="P162" s="41">
        <f t="shared" si="17"/>
        <v>-0.15476190476190477</v>
      </c>
      <c r="Q162" s="126"/>
      <c r="R162" s="10"/>
    </row>
    <row r="163" spans="1:18" ht="30.95" customHeight="1" x14ac:dyDescent="0.25">
      <c r="A163" s="131">
        <v>148</v>
      </c>
      <c r="B163" s="87" t="s">
        <v>175</v>
      </c>
      <c r="C163" s="165">
        <v>273270000408</v>
      </c>
      <c r="D163" s="166" t="s">
        <v>177</v>
      </c>
      <c r="E163" s="32">
        <f t="shared" si="12"/>
        <v>1478</v>
      </c>
      <c r="F163" s="33">
        <v>1364</v>
      </c>
      <c r="G163" s="34">
        <v>114</v>
      </c>
      <c r="H163" s="32">
        <f t="shared" si="13"/>
        <v>1473</v>
      </c>
      <c r="I163" s="33">
        <f>VLOOKUP($C163,[1]Hoja3!$B$4:$E$216,3,0)</f>
        <v>1398</v>
      </c>
      <c r="J163" s="33">
        <f>VLOOKUP($C163,[1]Hoja3!$B$4:$E$216,4,0)</f>
        <v>75</v>
      </c>
      <c r="K163" s="93">
        <f t="shared" si="14"/>
        <v>34</v>
      </c>
      <c r="L163" s="181">
        <f t="shared" si="15"/>
        <v>2.4926686217008796E-2</v>
      </c>
      <c r="M163" s="93">
        <f>+J163-G163</f>
        <v>-39</v>
      </c>
      <c r="N163" s="176">
        <f>+M163/G163</f>
        <v>-0.34210526315789475</v>
      </c>
      <c r="O163" s="102">
        <f t="shared" si="16"/>
        <v>-5</v>
      </c>
      <c r="P163" s="156">
        <f t="shared" si="17"/>
        <v>-3.3829499323410014E-3</v>
      </c>
      <c r="Q163" s="126"/>
      <c r="R163" s="10"/>
    </row>
    <row r="164" spans="1:18" ht="30.95" customHeight="1" x14ac:dyDescent="0.25">
      <c r="A164" s="151">
        <v>149</v>
      </c>
      <c r="B164" s="39" t="s">
        <v>178</v>
      </c>
      <c r="C164" s="36">
        <v>173547000015</v>
      </c>
      <c r="D164" s="37" t="s">
        <v>179</v>
      </c>
      <c r="E164" s="32">
        <f t="shared" si="12"/>
        <v>484</v>
      </c>
      <c r="F164" s="33">
        <v>484</v>
      </c>
      <c r="G164" s="34">
        <v>0</v>
      </c>
      <c r="H164" s="32">
        <f t="shared" si="13"/>
        <v>457</v>
      </c>
      <c r="I164" s="33">
        <f>VLOOKUP($C164,[1]Hoja3!$B$4:$E$216,3,0)</f>
        <v>457</v>
      </c>
      <c r="J164" s="33">
        <f>VLOOKUP($C164,[1]Hoja3!$B$4:$E$216,4,0)</f>
        <v>0</v>
      </c>
      <c r="K164" s="93">
        <f t="shared" si="14"/>
        <v>-27</v>
      </c>
      <c r="L164" s="178">
        <f t="shared" si="15"/>
        <v>-5.578512396694215E-2</v>
      </c>
      <c r="M164" s="93"/>
      <c r="N164" s="142"/>
      <c r="O164" s="102">
        <f t="shared" si="16"/>
        <v>-27</v>
      </c>
      <c r="P164" s="38">
        <f t="shared" si="17"/>
        <v>-5.578512396694215E-2</v>
      </c>
      <c r="Q164" s="126"/>
      <c r="R164" s="10"/>
    </row>
    <row r="165" spans="1:18" ht="30.95" customHeight="1" x14ac:dyDescent="0.25">
      <c r="A165" s="161">
        <v>150</v>
      </c>
      <c r="B165" s="158" t="s">
        <v>178</v>
      </c>
      <c r="C165" s="159">
        <v>273547000192</v>
      </c>
      <c r="D165" s="160" t="s">
        <v>180</v>
      </c>
      <c r="E165" s="32">
        <f t="shared" si="12"/>
        <v>459</v>
      </c>
      <c r="F165" s="33">
        <v>459</v>
      </c>
      <c r="G165" s="34">
        <v>0</v>
      </c>
      <c r="H165" s="32">
        <f t="shared" si="13"/>
        <v>441</v>
      </c>
      <c r="I165" s="33">
        <f>VLOOKUP($C165,[1]Hoja3!$B$4:$E$216,3,0)</f>
        <v>441</v>
      </c>
      <c r="J165" s="33">
        <f>VLOOKUP($C165,[1]Hoja3!$B$4:$E$216,4,0)</f>
        <v>0</v>
      </c>
      <c r="K165" s="93">
        <f t="shared" si="14"/>
        <v>-18</v>
      </c>
      <c r="L165" s="179">
        <f t="shared" si="15"/>
        <v>-3.9215686274509803E-2</v>
      </c>
      <c r="M165" s="93"/>
      <c r="N165" s="142"/>
      <c r="O165" s="102">
        <f t="shared" si="16"/>
        <v>-18</v>
      </c>
      <c r="P165" s="155">
        <f t="shared" si="17"/>
        <v>-3.9215686274509803E-2</v>
      </c>
      <c r="Q165" s="126"/>
      <c r="R165" s="10"/>
    </row>
    <row r="166" spans="1:18" ht="30.95" customHeight="1" x14ac:dyDescent="0.25">
      <c r="A166" s="151">
        <v>151</v>
      </c>
      <c r="B166" s="39" t="s">
        <v>181</v>
      </c>
      <c r="C166" s="36">
        <v>173555000016</v>
      </c>
      <c r="D166" s="37" t="s">
        <v>182</v>
      </c>
      <c r="E166" s="32">
        <f t="shared" si="12"/>
        <v>754</v>
      </c>
      <c r="F166" s="33">
        <v>754</v>
      </c>
      <c r="G166" s="34">
        <v>0</v>
      </c>
      <c r="H166" s="32">
        <f t="shared" si="13"/>
        <v>711</v>
      </c>
      <c r="I166" s="33">
        <f>VLOOKUP($C166,[1]Hoja3!$B$4:$E$216,3,0)</f>
        <v>711</v>
      </c>
      <c r="J166" s="33">
        <f>VLOOKUP($C166,[1]Hoja3!$B$4:$E$216,4,0)</f>
        <v>0</v>
      </c>
      <c r="K166" s="93">
        <f t="shared" si="14"/>
        <v>-43</v>
      </c>
      <c r="L166" s="178">
        <f t="shared" si="15"/>
        <v>-5.7029177718832889E-2</v>
      </c>
      <c r="M166" s="93"/>
      <c r="N166" s="98"/>
      <c r="O166" s="102">
        <f t="shared" si="16"/>
        <v>-43</v>
      </c>
      <c r="P166" s="38">
        <f t="shared" si="17"/>
        <v>-5.7029177718832889E-2</v>
      </c>
      <c r="Q166" s="126"/>
      <c r="R166" s="10"/>
    </row>
    <row r="167" spans="1:18" ht="30.95" customHeight="1" x14ac:dyDescent="0.25">
      <c r="A167" s="161">
        <v>152</v>
      </c>
      <c r="B167" s="158" t="s">
        <v>181</v>
      </c>
      <c r="C167" s="159">
        <v>173555000601</v>
      </c>
      <c r="D167" s="160" t="s">
        <v>183</v>
      </c>
      <c r="E167" s="32">
        <f t="shared" si="12"/>
        <v>1106</v>
      </c>
      <c r="F167" s="33">
        <v>1062</v>
      </c>
      <c r="G167" s="34">
        <v>44</v>
      </c>
      <c r="H167" s="32">
        <f t="shared" si="13"/>
        <v>1095</v>
      </c>
      <c r="I167" s="33">
        <f>VLOOKUP($C167,[1]Hoja3!$B$4:$E$216,3,0)</f>
        <v>1043</v>
      </c>
      <c r="J167" s="33">
        <f>VLOOKUP($C167,[1]Hoja3!$B$4:$E$216,4,0)</f>
        <v>52</v>
      </c>
      <c r="K167" s="93">
        <f t="shared" si="14"/>
        <v>-19</v>
      </c>
      <c r="L167" s="179">
        <f t="shared" si="15"/>
        <v>-1.7890772128060263E-2</v>
      </c>
      <c r="M167" s="93">
        <f>+J167-G167</f>
        <v>8</v>
      </c>
      <c r="N167" s="201">
        <f>+M167/G167</f>
        <v>0.18181818181818182</v>
      </c>
      <c r="O167" s="102">
        <f t="shared" si="16"/>
        <v>-11</v>
      </c>
      <c r="P167" s="155">
        <f t="shared" si="17"/>
        <v>-9.9457504520795662E-3</v>
      </c>
      <c r="Q167" s="126"/>
      <c r="R167" s="10"/>
    </row>
    <row r="168" spans="1:18" ht="30.95" customHeight="1" x14ac:dyDescent="0.25">
      <c r="A168" s="157">
        <v>153</v>
      </c>
      <c r="B168" s="158" t="s">
        <v>181</v>
      </c>
      <c r="C168" s="159">
        <v>273555000029</v>
      </c>
      <c r="D168" s="160" t="s">
        <v>184</v>
      </c>
      <c r="E168" s="32">
        <f t="shared" si="12"/>
        <v>917</v>
      </c>
      <c r="F168" s="33">
        <v>917</v>
      </c>
      <c r="G168" s="34">
        <v>0</v>
      </c>
      <c r="H168" s="32">
        <f t="shared" si="13"/>
        <v>899</v>
      </c>
      <c r="I168" s="33">
        <f>VLOOKUP($C168,[1]Hoja3!$B$4:$E$216,3,0)</f>
        <v>899</v>
      </c>
      <c r="J168" s="33">
        <f>VLOOKUP($C168,[1]Hoja3!$B$4:$E$216,4,0)</f>
        <v>0</v>
      </c>
      <c r="K168" s="93">
        <f t="shared" si="14"/>
        <v>-18</v>
      </c>
      <c r="L168" s="179">
        <f t="shared" si="15"/>
        <v>-1.9629225736095966E-2</v>
      </c>
      <c r="M168" s="93"/>
      <c r="N168" s="98"/>
      <c r="O168" s="102">
        <f t="shared" si="16"/>
        <v>-18</v>
      </c>
      <c r="P168" s="155">
        <f t="shared" si="17"/>
        <v>-1.9629225736095966E-2</v>
      </c>
      <c r="Q168" s="126"/>
      <c r="R168" s="10"/>
    </row>
    <row r="169" spans="1:18" ht="30.95" customHeight="1" x14ac:dyDescent="0.25">
      <c r="A169" s="131">
        <v>154</v>
      </c>
      <c r="B169" s="87" t="s">
        <v>181</v>
      </c>
      <c r="C169" s="165">
        <v>273555000169</v>
      </c>
      <c r="D169" s="166" t="s">
        <v>185</v>
      </c>
      <c r="E169" s="32">
        <f t="shared" si="12"/>
        <v>311</v>
      </c>
      <c r="F169" s="33">
        <v>270</v>
      </c>
      <c r="G169" s="34">
        <v>41</v>
      </c>
      <c r="H169" s="32">
        <f t="shared" si="13"/>
        <v>348</v>
      </c>
      <c r="I169" s="33">
        <f>VLOOKUP($C169,[1]Hoja3!$B$4:$E$216,3,0)</f>
        <v>303</v>
      </c>
      <c r="J169" s="33">
        <f>VLOOKUP($C169,[1]Hoja3!$B$4:$E$216,4,0)</f>
        <v>45</v>
      </c>
      <c r="K169" s="93">
        <f t="shared" si="14"/>
        <v>33</v>
      </c>
      <c r="L169" s="181">
        <f t="shared" si="15"/>
        <v>0.12222222222222222</v>
      </c>
      <c r="M169" s="93">
        <f>+J169-G169</f>
        <v>4</v>
      </c>
      <c r="N169" s="181">
        <f>+M169/G169</f>
        <v>9.7560975609756101E-2</v>
      </c>
      <c r="O169" s="102">
        <f t="shared" si="16"/>
        <v>37</v>
      </c>
      <c r="P169" s="88">
        <f t="shared" si="17"/>
        <v>0.11897106109324759</v>
      </c>
      <c r="Q169" s="126"/>
      <c r="R169" s="10"/>
    </row>
    <row r="170" spans="1:18" ht="30.95" customHeight="1" x14ac:dyDescent="0.25">
      <c r="A170" s="149">
        <v>155</v>
      </c>
      <c r="B170" s="42" t="s">
        <v>181</v>
      </c>
      <c r="C170" s="43">
        <v>273555000185</v>
      </c>
      <c r="D170" s="44" t="s">
        <v>186</v>
      </c>
      <c r="E170" s="32">
        <f t="shared" si="12"/>
        <v>698</v>
      </c>
      <c r="F170" s="33">
        <v>698</v>
      </c>
      <c r="G170" s="34">
        <v>0</v>
      </c>
      <c r="H170" s="32">
        <f t="shared" si="13"/>
        <v>621</v>
      </c>
      <c r="I170" s="33">
        <f>VLOOKUP($C170,[1]Hoja3!$B$4:$E$216,3,0)</f>
        <v>621</v>
      </c>
      <c r="J170" s="33">
        <f>VLOOKUP($C170,[1]Hoja3!$B$4:$E$216,4,0)</f>
        <v>0</v>
      </c>
      <c r="K170" s="93">
        <f t="shared" si="14"/>
        <v>-77</v>
      </c>
      <c r="L170" s="177">
        <f t="shared" si="15"/>
        <v>-0.11031518624641834</v>
      </c>
      <c r="M170" s="93"/>
      <c r="N170" s="98"/>
      <c r="O170" s="102">
        <f t="shared" si="16"/>
        <v>-77</v>
      </c>
      <c r="P170" s="45">
        <f t="shared" si="17"/>
        <v>-0.11031518624641834</v>
      </c>
      <c r="Q170" s="126"/>
      <c r="R170" s="10"/>
    </row>
    <row r="171" spans="1:18" ht="30.95" customHeight="1" x14ac:dyDescent="0.25">
      <c r="A171" s="131">
        <v>156</v>
      </c>
      <c r="B171" s="87" t="s">
        <v>181</v>
      </c>
      <c r="C171" s="165">
        <v>273555000398</v>
      </c>
      <c r="D171" s="166" t="s">
        <v>265</v>
      </c>
      <c r="E171" s="32">
        <f t="shared" si="12"/>
        <v>820</v>
      </c>
      <c r="F171" s="33">
        <v>820</v>
      </c>
      <c r="G171" s="34">
        <v>0</v>
      </c>
      <c r="H171" s="32">
        <f t="shared" si="13"/>
        <v>885</v>
      </c>
      <c r="I171" s="33">
        <f>VLOOKUP($C171,[1]Hoja3!$B$4:$E$216,3,0)</f>
        <v>885</v>
      </c>
      <c r="J171" s="33">
        <f>VLOOKUP($C171,[1]Hoja3!$B$4:$E$216,4,0)</f>
        <v>0</v>
      </c>
      <c r="K171" s="93">
        <f t="shared" si="14"/>
        <v>65</v>
      </c>
      <c r="L171" s="181">
        <f t="shared" si="15"/>
        <v>7.926829268292683E-2</v>
      </c>
      <c r="M171" s="93"/>
      <c r="N171" s="98"/>
      <c r="O171" s="102">
        <f t="shared" si="16"/>
        <v>65</v>
      </c>
      <c r="P171" s="88">
        <f t="shared" si="17"/>
        <v>7.926829268292683E-2</v>
      </c>
      <c r="Q171" s="126"/>
      <c r="R171" s="10"/>
    </row>
    <row r="172" spans="1:18" ht="30.95" customHeight="1" x14ac:dyDescent="0.25">
      <c r="A172" s="157">
        <v>157</v>
      </c>
      <c r="B172" s="158" t="s">
        <v>181</v>
      </c>
      <c r="C172" s="159">
        <v>273555000754</v>
      </c>
      <c r="D172" s="180" t="s">
        <v>34</v>
      </c>
      <c r="E172" s="32">
        <f t="shared" si="12"/>
        <v>1372</v>
      </c>
      <c r="F172" s="33">
        <v>1256</v>
      </c>
      <c r="G172" s="34">
        <v>116</v>
      </c>
      <c r="H172" s="32">
        <f t="shared" si="13"/>
        <v>1307</v>
      </c>
      <c r="I172" s="33">
        <f>VLOOKUP($C172,[1]Hoja3!$B$4:$E$216,3,0)</f>
        <v>1237</v>
      </c>
      <c r="J172" s="33">
        <f>VLOOKUP($C172,[1]Hoja3!$B$4:$E$216,4,0)</f>
        <v>70</v>
      </c>
      <c r="K172" s="93">
        <f t="shared" si="14"/>
        <v>-19</v>
      </c>
      <c r="L172" s="179">
        <f t="shared" si="15"/>
        <v>-1.5127388535031847E-2</v>
      </c>
      <c r="M172" s="93">
        <f>+J172-G172</f>
        <v>-46</v>
      </c>
      <c r="N172" s="176">
        <f>+M172/G172</f>
        <v>-0.39655172413793105</v>
      </c>
      <c r="O172" s="102">
        <f t="shared" si="16"/>
        <v>-65</v>
      </c>
      <c r="P172" s="155">
        <f t="shared" si="17"/>
        <v>-4.7376093294460644E-2</v>
      </c>
      <c r="Q172" s="126"/>
      <c r="R172" s="10"/>
    </row>
    <row r="173" spans="1:18" ht="30.95" customHeight="1" x14ac:dyDescent="0.25">
      <c r="A173" s="131">
        <v>158</v>
      </c>
      <c r="B173" s="87" t="s">
        <v>181</v>
      </c>
      <c r="C173" s="165">
        <v>273555000924</v>
      </c>
      <c r="D173" s="166" t="s">
        <v>187</v>
      </c>
      <c r="E173" s="32">
        <f t="shared" si="12"/>
        <v>1141</v>
      </c>
      <c r="F173" s="33">
        <v>1029</v>
      </c>
      <c r="G173" s="34">
        <v>112</v>
      </c>
      <c r="H173" s="32">
        <f t="shared" si="13"/>
        <v>1186</v>
      </c>
      <c r="I173" s="33">
        <f>VLOOKUP($C173,[1]Hoja3!$B$4:$E$216,3,0)</f>
        <v>1094</v>
      </c>
      <c r="J173" s="33">
        <f>VLOOKUP($C173,[1]Hoja3!$B$4:$E$216,4,0)</f>
        <v>92</v>
      </c>
      <c r="K173" s="93">
        <f t="shared" si="14"/>
        <v>65</v>
      </c>
      <c r="L173" s="181">
        <f t="shared" si="15"/>
        <v>6.3168124392614183E-2</v>
      </c>
      <c r="M173" s="93">
        <f>+J173-G173</f>
        <v>-20</v>
      </c>
      <c r="N173" s="176">
        <f>+M173/G173</f>
        <v>-0.17857142857142858</v>
      </c>
      <c r="O173" s="102">
        <f t="shared" si="16"/>
        <v>45</v>
      </c>
      <c r="P173" s="88">
        <f t="shared" si="17"/>
        <v>3.9439088518843118E-2</v>
      </c>
      <c r="Q173" s="126"/>
      <c r="R173" s="10"/>
    </row>
    <row r="174" spans="1:18" ht="30.95" customHeight="1" x14ac:dyDescent="0.25">
      <c r="A174" s="157">
        <v>159</v>
      </c>
      <c r="B174" s="158" t="s">
        <v>188</v>
      </c>
      <c r="C174" s="159">
        <v>173563000017</v>
      </c>
      <c r="D174" s="160" t="s">
        <v>189</v>
      </c>
      <c r="E174" s="32">
        <f t="shared" si="12"/>
        <v>1076</v>
      </c>
      <c r="F174" s="33">
        <v>1030</v>
      </c>
      <c r="G174" s="34">
        <v>46</v>
      </c>
      <c r="H174" s="32">
        <f t="shared" si="13"/>
        <v>1049</v>
      </c>
      <c r="I174" s="33">
        <f>VLOOKUP($C174,[1]Hoja3!$B$4:$E$216,3,0)</f>
        <v>996</v>
      </c>
      <c r="J174" s="33">
        <f>VLOOKUP($C174,[1]Hoja3!$B$4:$E$216,4,0)</f>
        <v>53</v>
      </c>
      <c r="K174" s="93">
        <f t="shared" si="14"/>
        <v>-34</v>
      </c>
      <c r="L174" s="179">
        <f t="shared" si="15"/>
        <v>-3.3009708737864081E-2</v>
      </c>
      <c r="M174" s="93">
        <f>+J174-G174</f>
        <v>7</v>
      </c>
      <c r="N174" s="181">
        <f>+M174/G174</f>
        <v>0.15217391304347827</v>
      </c>
      <c r="O174" s="102">
        <f t="shared" si="16"/>
        <v>-27</v>
      </c>
      <c r="P174" s="155">
        <f t="shared" si="17"/>
        <v>-2.5092936802973979E-2</v>
      </c>
      <c r="Q174" s="126"/>
      <c r="R174" s="10"/>
    </row>
    <row r="175" spans="1:18" ht="30.95" customHeight="1" x14ac:dyDescent="0.25">
      <c r="A175" s="161">
        <v>160</v>
      </c>
      <c r="B175" s="158" t="s">
        <v>188</v>
      </c>
      <c r="C175" s="159">
        <v>273563000534</v>
      </c>
      <c r="D175" s="160" t="s">
        <v>190</v>
      </c>
      <c r="E175" s="32">
        <f t="shared" si="12"/>
        <v>371</v>
      </c>
      <c r="F175" s="33">
        <v>371</v>
      </c>
      <c r="G175" s="34">
        <v>0</v>
      </c>
      <c r="H175" s="32">
        <f t="shared" si="13"/>
        <v>364</v>
      </c>
      <c r="I175" s="33">
        <f>VLOOKUP($C175,[1]Hoja3!$B$4:$E$216,3,0)</f>
        <v>364</v>
      </c>
      <c r="J175" s="33">
        <f>VLOOKUP($C175,[1]Hoja3!$B$4:$E$216,4,0)</f>
        <v>0</v>
      </c>
      <c r="K175" s="93">
        <f t="shared" si="14"/>
        <v>-7</v>
      </c>
      <c r="L175" s="179">
        <f t="shared" si="15"/>
        <v>-1.8867924528301886E-2</v>
      </c>
      <c r="M175" s="93"/>
      <c r="N175" s="98"/>
      <c r="O175" s="102">
        <f t="shared" si="16"/>
        <v>-7</v>
      </c>
      <c r="P175" s="156">
        <f t="shared" si="17"/>
        <v>-1.8867924528301886E-2</v>
      </c>
      <c r="Q175" s="126"/>
      <c r="R175" s="10"/>
    </row>
    <row r="176" spans="1:18" ht="30.95" customHeight="1" x14ac:dyDescent="0.25">
      <c r="A176" s="157">
        <v>161</v>
      </c>
      <c r="B176" s="158" t="s">
        <v>188</v>
      </c>
      <c r="C176" s="159">
        <v>273563000615</v>
      </c>
      <c r="D176" s="160" t="s">
        <v>191</v>
      </c>
      <c r="E176" s="32">
        <f t="shared" si="12"/>
        <v>233</v>
      </c>
      <c r="F176" s="33">
        <v>233</v>
      </c>
      <c r="G176" s="34">
        <v>0</v>
      </c>
      <c r="H176" s="32">
        <f t="shared" si="13"/>
        <v>224</v>
      </c>
      <c r="I176" s="33">
        <f>VLOOKUP($C176,[1]Hoja3!$B$4:$E$216,3,0)</f>
        <v>224</v>
      </c>
      <c r="J176" s="33">
        <f>VLOOKUP($C176,[1]Hoja3!$B$4:$E$216,4,0)</f>
        <v>0</v>
      </c>
      <c r="K176" s="93">
        <f t="shared" si="14"/>
        <v>-9</v>
      </c>
      <c r="L176" s="179">
        <f t="shared" si="15"/>
        <v>-3.8626609442060089E-2</v>
      </c>
      <c r="M176" s="93"/>
      <c r="N176" s="142"/>
      <c r="O176" s="102">
        <f t="shared" si="16"/>
        <v>-9</v>
      </c>
      <c r="P176" s="155">
        <f t="shared" si="17"/>
        <v>-3.8626609442060089E-2</v>
      </c>
      <c r="Q176" s="126"/>
      <c r="R176" s="10"/>
    </row>
    <row r="177" spans="1:18" ht="30.95" customHeight="1" x14ac:dyDescent="0.25">
      <c r="A177" s="161">
        <v>162</v>
      </c>
      <c r="B177" s="158" t="s">
        <v>192</v>
      </c>
      <c r="C177" s="159">
        <v>173585000100</v>
      </c>
      <c r="D177" s="160" t="s">
        <v>193</v>
      </c>
      <c r="E177" s="32">
        <f t="shared" si="12"/>
        <v>2200</v>
      </c>
      <c r="F177" s="33">
        <v>2072</v>
      </c>
      <c r="G177" s="34">
        <v>128</v>
      </c>
      <c r="H177" s="32">
        <f t="shared" si="13"/>
        <v>2139</v>
      </c>
      <c r="I177" s="33">
        <f>VLOOKUP($C177,[1]Hoja3!$B$4:$E$216,3,0)</f>
        <v>2032</v>
      </c>
      <c r="J177" s="33">
        <f>VLOOKUP($C177,[1]Hoja3!$B$4:$E$216,4,0)</f>
        <v>107</v>
      </c>
      <c r="K177" s="93">
        <f t="shared" si="14"/>
        <v>-40</v>
      </c>
      <c r="L177" s="179">
        <f t="shared" si="15"/>
        <v>-1.9305019305019305E-2</v>
      </c>
      <c r="M177" s="93">
        <f>+J177-G177</f>
        <v>-21</v>
      </c>
      <c r="N177" s="176">
        <f>+M177/G177</f>
        <v>-0.1640625</v>
      </c>
      <c r="O177" s="102">
        <f t="shared" si="16"/>
        <v>-61</v>
      </c>
      <c r="P177" s="156">
        <f t="shared" si="17"/>
        <v>-2.7727272727272729E-2</v>
      </c>
      <c r="Q177" s="126"/>
      <c r="R177" s="10"/>
    </row>
    <row r="178" spans="1:18" ht="30.95" customHeight="1" x14ac:dyDescent="0.25">
      <c r="A178" s="151">
        <v>163</v>
      </c>
      <c r="B178" s="39" t="s">
        <v>192</v>
      </c>
      <c r="C178" s="36">
        <v>273585000082</v>
      </c>
      <c r="D178" s="37" t="s">
        <v>194</v>
      </c>
      <c r="E178" s="32">
        <f t="shared" si="12"/>
        <v>574</v>
      </c>
      <c r="F178" s="33">
        <v>574</v>
      </c>
      <c r="G178" s="34">
        <v>0</v>
      </c>
      <c r="H178" s="32">
        <f t="shared" si="13"/>
        <v>532</v>
      </c>
      <c r="I178" s="33">
        <f>VLOOKUP($C178,[1]Hoja3!$B$4:$E$216,3,0)</f>
        <v>532</v>
      </c>
      <c r="J178" s="33">
        <f>VLOOKUP($C178,[1]Hoja3!$B$4:$E$216,4,0)</f>
        <v>0</v>
      </c>
      <c r="K178" s="93">
        <f t="shared" si="14"/>
        <v>-42</v>
      </c>
      <c r="L178" s="178">
        <f t="shared" si="15"/>
        <v>-7.3170731707317069E-2</v>
      </c>
      <c r="M178" s="93"/>
      <c r="N178" s="98"/>
      <c r="O178" s="102">
        <f t="shared" si="16"/>
        <v>-42</v>
      </c>
      <c r="P178" s="75">
        <f t="shared" si="17"/>
        <v>-7.3170731707317069E-2</v>
      </c>
      <c r="Q178" s="126"/>
      <c r="R178" s="10"/>
    </row>
    <row r="179" spans="1:18" ht="30.95" customHeight="1" x14ac:dyDescent="0.25">
      <c r="A179" s="152">
        <v>164</v>
      </c>
      <c r="B179" s="39" t="s">
        <v>192</v>
      </c>
      <c r="C179" s="36">
        <v>273585000571</v>
      </c>
      <c r="D179" s="37" t="s">
        <v>195</v>
      </c>
      <c r="E179" s="32">
        <f t="shared" si="12"/>
        <v>229</v>
      </c>
      <c r="F179" s="33">
        <v>229</v>
      </c>
      <c r="G179" s="34">
        <v>0</v>
      </c>
      <c r="H179" s="32">
        <f t="shared" si="13"/>
        <v>209</v>
      </c>
      <c r="I179" s="33">
        <f>VLOOKUP($C179,[1]Hoja3!$B$4:$E$216,3,0)</f>
        <v>209</v>
      </c>
      <c r="J179" s="33">
        <f>VLOOKUP($C179,[1]Hoja3!$B$4:$E$216,4,0)</f>
        <v>0</v>
      </c>
      <c r="K179" s="93">
        <f t="shared" si="14"/>
        <v>-20</v>
      </c>
      <c r="L179" s="178">
        <f t="shared" si="15"/>
        <v>-8.7336244541484712E-2</v>
      </c>
      <c r="M179" s="93"/>
      <c r="N179" s="97"/>
      <c r="O179" s="102">
        <f t="shared" si="16"/>
        <v>-20</v>
      </c>
      <c r="P179" s="38">
        <f t="shared" si="17"/>
        <v>-8.7336244541484712E-2</v>
      </c>
      <c r="Q179" s="126"/>
      <c r="R179" s="10"/>
    </row>
    <row r="180" spans="1:18" ht="30.95" customHeight="1" x14ac:dyDescent="0.25">
      <c r="A180" s="151">
        <v>165</v>
      </c>
      <c r="B180" s="39" t="s">
        <v>192</v>
      </c>
      <c r="C180" s="36">
        <v>273585000864</v>
      </c>
      <c r="D180" s="37" t="s">
        <v>196</v>
      </c>
      <c r="E180" s="32">
        <f t="shared" si="12"/>
        <v>263</v>
      </c>
      <c r="F180" s="33">
        <v>263</v>
      </c>
      <c r="G180" s="34">
        <v>0</v>
      </c>
      <c r="H180" s="32">
        <f t="shared" si="13"/>
        <v>241</v>
      </c>
      <c r="I180" s="33">
        <f>VLOOKUP($C180,[1]Hoja3!$B$4:$E$216,3,0)</f>
        <v>241</v>
      </c>
      <c r="J180" s="33">
        <f>VLOOKUP($C180,[1]Hoja3!$B$4:$E$216,4,0)</f>
        <v>0</v>
      </c>
      <c r="K180" s="93">
        <f t="shared" si="14"/>
        <v>-22</v>
      </c>
      <c r="L180" s="178">
        <f t="shared" si="15"/>
        <v>-8.3650190114068435E-2</v>
      </c>
      <c r="M180" s="93"/>
      <c r="N180" s="98"/>
      <c r="O180" s="102">
        <f t="shared" si="16"/>
        <v>-22</v>
      </c>
      <c r="P180" s="38">
        <f t="shared" si="17"/>
        <v>-8.3650190114068435E-2</v>
      </c>
      <c r="Q180" s="126"/>
      <c r="R180" s="10"/>
    </row>
    <row r="181" spans="1:18" ht="30.95" customHeight="1" x14ac:dyDescent="0.25">
      <c r="A181" s="152">
        <v>166</v>
      </c>
      <c r="B181" s="39" t="s">
        <v>192</v>
      </c>
      <c r="C181" s="36">
        <v>273585000996</v>
      </c>
      <c r="D181" s="37" t="s">
        <v>197</v>
      </c>
      <c r="E181" s="32">
        <f t="shared" si="12"/>
        <v>450</v>
      </c>
      <c r="F181" s="33">
        <v>450</v>
      </c>
      <c r="G181" s="34">
        <v>0</v>
      </c>
      <c r="H181" s="32">
        <f t="shared" si="13"/>
        <v>423</v>
      </c>
      <c r="I181" s="33">
        <f>VLOOKUP($C181,[1]Hoja3!$B$4:$E$216,3,0)</f>
        <v>423</v>
      </c>
      <c r="J181" s="33">
        <f>VLOOKUP($C181,[1]Hoja3!$B$4:$E$216,4,0)</f>
        <v>0</v>
      </c>
      <c r="K181" s="93">
        <f t="shared" si="14"/>
        <v>-27</v>
      </c>
      <c r="L181" s="178">
        <f t="shared" si="15"/>
        <v>-0.06</v>
      </c>
      <c r="M181" s="93"/>
      <c r="N181" s="98"/>
      <c r="O181" s="102">
        <f t="shared" si="16"/>
        <v>-27</v>
      </c>
      <c r="P181" s="38">
        <f t="shared" si="17"/>
        <v>-0.06</v>
      </c>
      <c r="Q181" s="126"/>
      <c r="R181" s="10"/>
    </row>
    <row r="182" spans="1:18" ht="30.95" customHeight="1" x14ac:dyDescent="0.25">
      <c r="A182" s="157">
        <v>167</v>
      </c>
      <c r="B182" s="158" t="s">
        <v>198</v>
      </c>
      <c r="C182" s="159">
        <v>173616000022</v>
      </c>
      <c r="D182" s="160" t="s">
        <v>199</v>
      </c>
      <c r="E182" s="32">
        <f t="shared" si="12"/>
        <v>862</v>
      </c>
      <c r="F182" s="33">
        <v>862</v>
      </c>
      <c r="G182" s="34">
        <v>0</v>
      </c>
      <c r="H182" s="32">
        <f t="shared" si="13"/>
        <v>845</v>
      </c>
      <c r="I182" s="33">
        <f>VLOOKUP($C182,[1]Hoja3!$B$4:$E$216,3,0)</f>
        <v>845</v>
      </c>
      <c r="J182" s="33">
        <f>VLOOKUP($C182,[1]Hoja3!$B$4:$E$216,4,0)</f>
        <v>0</v>
      </c>
      <c r="K182" s="93">
        <f t="shared" si="14"/>
        <v>-17</v>
      </c>
      <c r="L182" s="179">
        <f t="shared" si="15"/>
        <v>-1.9721577726218097E-2</v>
      </c>
      <c r="M182" s="93"/>
      <c r="N182" s="98"/>
      <c r="O182" s="102">
        <f t="shared" si="16"/>
        <v>-17</v>
      </c>
      <c r="P182" s="155">
        <f t="shared" si="17"/>
        <v>-1.9721577726218097E-2</v>
      </c>
      <c r="Q182" s="126"/>
      <c r="R182" s="10"/>
    </row>
    <row r="183" spans="1:18" ht="30.95" customHeight="1" x14ac:dyDescent="0.25">
      <c r="A183" s="131">
        <v>168</v>
      </c>
      <c r="B183" s="87" t="s">
        <v>198</v>
      </c>
      <c r="C183" s="165">
        <v>173616000278</v>
      </c>
      <c r="D183" s="166" t="s">
        <v>120</v>
      </c>
      <c r="E183" s="32">
        <f t="shared" si="12"/>
        <v>1002</v>
      </c>
      <c r="F183" s="33">
        <v>945</v>
      </c>
      <c r="G183" s="34">
        <v>57</v>
      </c>
      <c r="H183" s="32">
        <f t="shared" si="13"/>
        <v>1040</v>
      </c>
      <c r="I183" s="33">
        <f>VLOOKUP($C183,[1]Hoja3!$B$4:$E$216,3,0)</f>
        <v>982</v>
      </c>
      <c r="J183" s="33">
        <f>VLOOKUP($C183,[1]Hoja3!$B$4:$E$216,4,0)</f>
        <v>58</v>
      </c>
      <c r="K183" s="93">
        <f t="shared" si="14"/>
        <v>37</v>
      </c>
      <c r="L183" s="181">
        <f t="shared" si="15"/>
        <v>3.9153439153439155E-2</v>
      </c>
      <c r="M183" s="93">
        <f>+J183-G183</f>
        <v>1</v>
      </c>
      <c r="N183" s="181">
        <f>+M183/G183</f>
        <v>1.7543859649122806E-2</v>
      </c>
      <c r="O183" s="102">
        <f t="shared" si="16"/>
        <v>38</v>
      </c>
      <c r="P183" s="88">
        <f t="shared" si="17"/>
        <v>3.7924151696606789E-2</v>
      </c>
      <c r="Q183" s="126"/>
      <c r="R183" s="10"/>
    </row>
    <row r="184" spans="1:18" ht="30.95" customHeight="1" x14ac:dyDescent="0.25">
      <c r="A184" s="157">
        <v>169</v>
      </c>
      <c r="B184" s="158" t="s">
        <v>198</v>
      </c>
      <c r="C184" s="159">
        <v>273616000094</v>
      </c>
      <c r="D184" s="160" t="s">
        <v>200</v>
      </c>
      <c r="E184" s="32">
        <f t="shared" si="12"/>
        <v>369</v>
      </c>
      <c r="F184" s="33">
        <v>326</v>
      </c>
      <c r="G184" s="34">
        <v>43</v>
      </c>
      <c r="H184" s="32">
        <f t="shared" si="13"/>
        <v>345</v>
      </c>
      <c r="I184" s="33">
        <f>VLOOKUP($C184,[1]Hoja3!$B$4:$E$216,3,0)</f>
        <v>319</v>
      </c>
      <c r="J184" s="33">
        <f>VLOOKUP($C184,[1]Hoja3!$B$4:$E$216,4,0)</f>
        <v>26</v>
      </c>
      <c r="K184" s="93">
        <f t="shared" si="14"/>
        <v>-7</v>
      </c>
      <c r="L184" s="179">
        <f t="shared" si="15"/>
        <v>-2.1472392638036811E-2</v>
      </c>
      <c r="M184" s="93">
        <f>+J184-G184</f>
        <v>-17</v>
      </c>
      <c r="N184" s="176">
        <f>+M184/G184</f>
        <v>-0.39534883720930231</v>
      </c>
      <c r="O184" s="102">
        <f t="shared" si="16"/>
        <v>-24</v>
      </c>
      <c r="P184" s="38">
        <f t="shared" si="17"/>
        <v>-6.5040650406504072E-2</v>
      </c>
      <c r="Q184" s="126"/>
      <c r="R184" s="10"/>
    </row>
    <row r="185" spans="1:18" ht="30.95" customHeight="1" x14ac:dyDescent="0.25">
      <c r="A185" s="161">
        <v>170</v>
      </c>
      <c r="B185" s="158" t="s">
        <v>198</v>
      </c>
      <c r="C185" s="159">
        <v>273616000141</v>
      </c>
      <c r="D185" s="160" t="s">
        <v>201</v>
      </c>
      <c r="E185" s="32">
        <f t="shared" si="12"/>
        <v>1529</v>
      </c>
      <c r="F185" s="33">
        <v>1427</v>
      </c>
      <c r="G185" s="34">
        <v>102</v>
      </c>
      <c r="H185" s="32">
        <f t="shared" si="13"/>
        <v>1470</v>
      </c>
      <c r="I185" s="33">
        <f>VLOOKUP($C185,[1]Hoja3!$B$4:$E$216,3,0)</f>
        <v>1403</v>
      </c>
      <c r="J185" s="33">
        <f>VLOOKUP($C185,[1]Hoja3!$B$4:$E$216,4,0)</f>
        <v>67</v>
      </c>
      <c r="K185" s="93">
        <f t="shared" si="14"/>
        <v>-24</v>
      </c>
      <c r="L185" s="179">
        <f t="shared" si="15"/>
        <v>-1.6818500350385426E-2</v>
      </c>
      <c r="M185" s="93">
        <f>+J185-G185</f>
        <v>-35</v>
      </c>
      <c r="N185" s="176">
        <f>+M185/G185</f>
        <v>-0.34313725490196079</v>
      </c>
      <c r="O185" s="102">
        <f t="shared" si="16"/>
        <v>-59</v>
      </c>
      <c r="P185" s="156">
        <f t="shared" si="17"/>
        <v>-3.858731196860693E-2</v>
      </c>
      <c r="Q185" s="126"/>
      <c r="R185" s="10"/>
    </row>
    <row r="186" spans="1:18" ht="30.95" customHeight="1" x14ac:dyDescent="0.25">
      <c r="A186" s="149">
        <v>171</v>
      </c>
      <c r="B186" s="42" t="s">
        <v>198</v>
      </c>
      <c r="C186" s="43">
        <v>273616000302</v>
      </c>
      <c r="D186" s="44" t="s">
        <v>202</v>
      </c>
      <c r="E186" s="32">
        <f t="shared" si="12"/>
        <v>381</v>
      </c>
      <c r="F186" s="33">
        <v>376</v>
      </c>
      <c r="G186" s="34">
        <v>5</v>
      </c>
      <c r="H186" s="32">
        <f t="shared" si="13"/>
        <v>342</v>
      </c>
      <c r="I186" s="33">
        <f>VLOOKUP($C186,[1]Hoja3!$B$4:$E$216,3,0)</f>
        <v>332</v>
      </c>
      <c r="J186" s="33">
        <f>VLOOKUP($C186,[1]Hoja3!$B$4:$E$216,4,0)</f>
        <v>10</v>
      </c>
      <c r="K186" s="93">
        <f t="shared" si="14"/>
        <v>-44</v>
      </c>
      <c r="L186" s="177">
        <f t="shared" si="15"/>
        <v>-0.11702127659574468</v>
      </c>
      <c r="M186" s="93">
        <f>+J186-G186</f>
        <v>5</v>
      </c>
      <c r="N186" s="181">
        <f>+M186/G186</f>
        <v>1</v>
      </c>
      <c r="O186" s="102">
        <f t="shared" si="16"/>
        <v>-39</v>
      </c>
      <c r="P186" s="45">
        <f t="shared" si="17"/>
        <v>-0.10236220472440945</v>
      </c>
      <c r="Q186" s="126"/>
      <c r="R186" s="10"/>
    </row>
    <row r="187" spans="1:18" ht="30.95" customHeight="1" x14ac:dyDescent="0.25">
      <c r="A187" s="131">
        <v>172</v>
      </c>
      <c r="B187" s="87" t="s">
        <v>198</v>
      </c>
      <c r="C187" s="165">
        <v>273616000892</v>
      </c>
      <c r="D187" s="166" t="s">
        <v>203</v>
      </c>
      <c r="E187" s="32">
        <f t="shared" si="12"/>
        <v>689</v>
      </c>
      <c r="F187" s="33">
        <v>650</v>
      </c>
      <c r="G187" s="34">
        <v>39</v>
      </c>
      <c r="H187" s="32">
        <f t="shared" si="13"/>
        <v>667</v>
      </c>
      <c r="I187" s="33">
        <f>VLOOKUP($C187,[1]Hoja3!$B$4:$E$216,3,0)</f>
        <v>667</v>
      </c>
      <c r="J187" s="33">
        <f>VLOOKUP($C187,[1]Hoja3!$B$4:$E$216,4,0)</f>
        <v>0</v>
      </c>
      <c r="K187" s="93">
        <f t="shared" si="14"/>
        <v>17</v>
      </c>
      <c r="L187" s="181">
        <f t="shared" si="15"/>
        <v>2.6153846153846153E-2</v>
      </c>
      <c r="M187" s="93">
        <f>+J187-G187</f>
        <v>-39</v>
      </c>
      <c r="N187" s="97">
        <f>+M187/G187</f>
        <v>-1</v>
      </c>
      <c r="O187" s="102">
        <f t="shared" si="16"/>
        <v>-22</v>
      </c>
      <c r="P187" s="155">
        <f t="shared" si="17"/>
        <v>-3.1930333817126268E-2</v>
      </c>
      <c r="Q187" s="126"/>
      <c r="R187" s="10"/>
    </row>
    <row r="188" spans="1:18" ht="30.95" customHeight="1" x14ac:dyDescent="0.25">
      <c r="A188" s="157">
        <v>173</v>
      </c>
      <c r="B188" s="158" t="s">
        <v>198</v>
      </c>
      <c r="C188" s="159">
        <v>273616001902</v>
      </c>
      <c r="D188" s="160" t="s">
        <v>204</v>
      </c>
      <c r="E188" s="32">
        <f t="shared" si="12"/>
        <v>301</v>
      </c>
      <c r="F188" s="33">
        <v>301</v>
      </c>
      <c r="G188" s="34">
        <v>0</v>
      </c>
      <c r="H188" s="32">
        <f t="shared" si="13"/>
        <v>294</v>
      </c>
      <c r="I188" s="33">
        <f>VLOOKUP($C188,[1]Hoja3!$B$4:$E$216,3,0)</f>
        <v>294</v>
      </c>
      <c r="J188" s="33">
        <f>VLOOKUP($C188,[1]Hoja3!$B$4:$E$216,4,0)</f>
        <v>0</v>
      </c>
      <c r="K188" s="93">
        <f t="shared" si="14"/>
        <v>-7</v>
      </c>
      <c r="L188" s="179">
        <f t="shared" si="15"/>
        <v>-2.3255813953488372E-2</v>
      </c>
      <c r="M188" s="93"/>
      <c r="N188" s="98"/>
      <c r="O188" s="102">
        <f t="shared" si="16"/>
        <v>-7</v>
      </c>
      <c r="P188" s="156">
        <f t="shared" si="17"/>
        <v>-2.3255813953488372E-2</v>
      </c>
      <c r="Q188" s="126"/>
      <c r="R188" s="10"/>
    </row>
    <row r="189" spans="1:18" ht="30.95" customHeight="1" x14ac:dyDescent="0.25">
      <c r="A189" s="152">
        <v>174</v>
      </c>
      <c r="B189" s="39" t="s">
        <v>205</v>
      </c>
      <c r="C189" s="36">
        <v>273622000268</v>
      </c>
      <c r="D189" s="37" t="s">
        <v>206</v>
      </c>
      <c r="E189" s="32">
        <f t="shared" si="12"/>
        <v>374</v>
      </c>
      <c r="F189" s="33">
        <v>366</v>
      </c>
      <c r="G189" s="34">
        <v>8</v>
      </c>
      <c r="H189" s="32">
        <f t="shared" si="13"/>
        <v>346</v>
      </c>
      <c r="I189" s="33">
        <f>VLOOKUP($C189,[1]Hoja3!$B$4:$E$216,3,0)</f>
        <v>346</v>
      </c>
      <c r="J189" s="33">
        <f>VLOOKUP($C189,[1]Hoja3!$B$4:$E$216,4,0)</f>
        <v>0</v>
      </c>
      <c r="K189" s="93">
        <f t="shared" si="14"/>
        <v>-20</v>
      </c>
      <c r="L189" s="178">
        <f t="shared" si="15"/>
        <v>-5.4644808743169397E-2</v>
      </c>
      <c r="M189" s="93">
        <f>+J189-G189</f>
        <v>-8</v>
      </c>
      <c r="N189" s="142"/>
      <c r="O189" s="102">
        <f t="shared" si="16"/>
        <v>-28</v>
      </c>
      <c r="P189" s="38">
        <f t="shared" si="17"/>
        <v>-7.4866310160427801E-2</v>
      </c>
      <c r="Q189" s="126"/>
      <c r="R189" s="10"/>
    </row>
    <row r="190" spans="1:18" ht="30.95" customHeight="1" x14ac:dyDescent="0.25">
      <c r="A190" s="151">
        <v>175</v>
      </c>
      <c r="B190" s="39" t="s">
        <v>205</v>
      </c>
      <c r="C190" s="36">
        <v>273622000683</v>
      </c>
      <c r="D190" s="37" t="s">
        <v>207</v>
      </c>
      <c r="E190" s="32">
        <f t="shared" si="12"/>
        <v>702</v>
      </c>
      <c r="F190" s="33">
        <v>702</v>
      </c>
      <c r="G190" s="34">
        <v>0</v>
      </c>
      <c r="H190" s="32">
        <f t="shared" si="13"/>
        <v>657</v>
      </c>
      <c r="I190" s="33">
        <f>VLOOKUP($C190,[1]Hoja3!$B$4:$E$216,3,0)</f>
        <v>657</v>
      </c>
      <c r="J190" s="33">
        <f>VLOOKUP($C190,[1]Hoja3!$B$4:$E$216,4,0)</f>
        <v>0</v>
      </c>
      <c r="K190" s="93">
        <f t="shared" si="14"/>
        <v>-45</v>
      </c>
      <c r="L190" s="178">
        <f t="shared" si="15"/>
        <v>-6.4102564102564097E-2</v>
      </c>
      <c r="M190" s="93"/>
      <c r="N190" s="97"/>
      <c r="O190" s="102">
        <f t="shared" si="16"/>
        <v>-45</v>
      </c>
      <c r="P190" s="38">
        <f t="shared" si="17"/>
        <v>-6.4102564102564097E-2</v>
      </c>
      <c r="Q190" s="126"/>
      <c r="R190" s="10"/>
    </row>
    <row r="191" spans="1:18" ht="30.95" customHeight="1" x14ac:dyDescent="0.25">
      <c r="A191" s="131">
        <v>176</v>
      </c>
      <c r="B191" s="87" t="s">
        <v>208</v>
      </c>
      <c r="C191" s="165">
        <v>173624000015</v>
      </c>
      <c r="D191" s="166" t="s">
        <v>209</v>
      </c>
      <c r="E191" s="32">
        <f t="shared" si="12"/>
        <v>1813</v>
      </c>
      <c r="F191" s="33">
        <v>1588</v>
      </c>
      <c r="G191" s="34">
        <v>225</v>
      </c>
      <c r="H191" s="32">
        <f t="shared" si="13"/>
        <v>1904</v>
      </c>
      <c r="I191" s="33">
        <f>VLOOKUP($C191,[1]Hoja3!$B$4:$E$216,3,0)</f>
        <v>1641</v>
      </c>
      <c r="J191" s="33">
        <f>VLOOKUP($C191,[1]Hoja3!$B$4:$E$216,4,0)</f>
        <v>263</v>
      </c>
      <c r="K191" s="93">
        <f t="shared" si="14"/>
        <v>53</v>
      </c>
      <c r="L191" s="181">
        <f t="shared" si="15"/>
        <v>3.3375314861460954E-2</v>
      </c>
      <c r="M191" s="93">
        <f>+J191-G191</f>
        <v>38</v>
      </c>
      <c r="N191" s="181">
        <f>+M191/G191</f>
        <v>0.16888888888888889</v>
      </c>
      <c r="O191" s="102">
        <f t="shared" si="16"/>
        <v>91</v>
      </c>
      <c r="P191" s="88">
        <f t="shared" si="17"/>
        <v>5.019305019305019E-2</v>
      </c>
      <c r="Q191" s="126"/>
      <c r="R191" s="10"/>
    </row>
    <row r="192" spans="1:18" ht="30.95" customHeight="1" x14ac:dyDescent="0.25">
      <c r="A192" s="157">
        <v>177</v>
      </c>
      <c r="B192" s="158" t="s">
        <v>208</v>
      </c>
      <c r="C192" s="159">
        <v>173624001704</v>
      </c>
      <c r="D192" s="160" t="s">
        <v>210</v>
      </c>
      <c r="E192" s="32">
        <f t="shared" si="12"/>
        <v>568</v>
      </c>
      <c r="F192" s="33">
        <v>568</v>
      </c>
      <c r="G192" s="34">
        <v>0</v>
      </c>
      <c r="H192" s="32">
        <f t="shared" si="13"/>
        <v>550</v>
      </c>
      <c r="I192" s="33">
        <f>VLOOKUP($C192,[1]Hoja3!$B$4:$E$216,3,0)</f>
        <v>550</v>
      </c>
      <c r="J192" s="33">
        <f>VLOOKUP($C192,[1]Hoja3!$B$4:$E$216,4,0)</f>
        <v>0</v>
      </c>
      <c r="K192" s="93">
        <f t="shared" si="14"/>
        <v>-18</v>
      </c>
      <c r="L192" s="179">
        <f t="shared" si="15"/>
        <v>-3.1690140845070422E-2</v>
      </c>
      <c r="M192" s="93"/>
      <c r="N192" s="98"/>
      <c r="O192" s="102">
        <f t="shared" si="16"/>
        <v>-18</v>
      </c>
      <c r="P192" s="155">
        <f t="shared" si="17"/>
        <v>-3.1690140845070422E-2</v>
      </c>
      <c r="Q192" s="126"/>
      <c r="R192" s="10"/>
    </row>
    <row r="193" spans="1:18" ht="30.95" customHeight="1" x14ac:dyDescent="0.25">
      <c r="A193" s="130">
        <v>178</v>
      </c>
      <c r="B193" s="42" t="s">
        <v>208</v>
      </c>
      <c r="C193" s="43">
        <v>273624000389</v>
      </c>
      <c r="D193" s="44" t="s">
        <v>211</v>
      </c>
      <c r="E193" s="32">
        <f t="shared" si="12"/>
        <v>462</v>
      </c>
      <c r="F193" s="33">
        <v>462</v>
      </c>
      <c r="G193" s="34">
        <v>0</v>
      </c>
      <c r="H193" s="32">
        <f t="shared" si="13"/>
        <v>409</v>
      </c>
      <c r="I193" s="33">
        <f>VLOOKUP($C193,[1]Hoja3!$B$4:$E$216,3,0)</f>
        <v>409</v>
      </c>
      <c r="J193" s="33">
        <f>VLOOKUP($C193,[1]Hoja3!$B$4:$E$216,4,0)</f>
        <v>0</v>
      </c>
      <c r="K193" s="93">
        <f t="shared" si="14"/>
        <v>-53</v>
      </c>
      <c r="L193" s="177">
        <f t="shared" si="15"/>
        <v>-0.11471861471861472</v>
      </c>
      <c r="M193" s="93"/>
      <c r="N193" s="98"/>
      <c r="O193" s="102">
        <f t="shared" si="16"/>
        <v>-53</v>
      </c>
      <c r="P193" s="45">
        <f t="shared" si="17"/>
        <v>-0.11471861471861472</v>
      </c>
      <c r="Q193" s="126"/>
      <c r="R193" s="10"/>
    </row>
    <row r="194" spans="1:18" ht="30.95" customHeight="1" x14ac:dyDescent="0.25">
      <c r="A194" s="151">
        <v>179</v>
      </c>
      <c r="B194" s="39" t="s">
        <v>208</v>
      </c>
      <c r="C194" s="36">
        <v>273624000524</v>
      </c>
      <c r="D194" s="37" t="s">
        <v>212</v>
      </c>
      <c r="E194" s="32">
        <f t="shared" si="12"/>
        <v>466</v>
      </c>
      <c r="F194" s="33">
        <v>466</v>
      </c>
      <c r="G194" s="34">
        <v>0</v>
      </c>
      <c r="H194" s="32">
        <f t="shared" si="13"/>
        <v>435</v>
      </c>
      <c r="I194" s="33">
        <f>VLOOKUP($C194,[1]Hoja3!$B$4:$E$216,3,0)</f>
        <v>435</v>
      </c>
      <c r="J194" s="33">
        <f>VLOOKUP($C194,[1]Hoja3!$B$4:$E$216,4,0)</f>
        <v>0</v>
      </c>
      <c r="K194" s="93">
        <f t="shared" si="14"/>
        <v>-31</v>
      </c>
      <c r="L194" s="178">
        <f t="shared" si="15"/>
        <v>-6.652360515021459E-2</v>
      </c>
      <c r="M194" s="93"/>
      <c r="N194" s="142"/>
      <c r="O194" s="102">
        <f t="shared" si="16"/>
        <v>-31</v>
      </c>
      <c r="P194" s="38">
        <f t="shared" si="17"/>
        <v>-6.652360515021459E-2</v>
      </c>
      <c r="Q194" s="126"/>
      <c r="R194" s="10"/>
    </row>
    <row r="195" spans="1:18" ht="30.95" customHeight="1" x14ac:dyDescent="0.25">
      <c r="A195" s="130">
        <v>180</v>
      </c>
      <c r="B195" s="42" t="s">
        <v>208</v>
      </c>
      <c r="C195" s="43">
        <v>273624000541</v>
      </c>
      <c r="D195" s="44" t="s">
        <v>213</v>
      </c>
      <c r="E195" s="32">
        <f t="shared" si="12"/>
        <v>248</v>
      </c>
      <c r="F195" s="33">
        <v>248</v>
      </c>
      <c r="G195" s="34">
        <v>0</v>
      </c>
      <c r="H195" s="32">
        <f t="shared" si="13"/>
        <v>212</v>
      </c>
      <c r="I195" s="33">
        <f>VLOOKUP($C195,[1]Hoja3!$B$4:$E$216,3,0)</f>
        <v>212</v>
      </c>
      <c r="J195" s="33">
        <f>VLOOKUP($C195,[1]Hoja3!$B$4:$E$216,4,0)</f>
        <v>0</v>
      </c>
      <c r="K195" s="93">
        <f t="shared" si="14"/>
        <v>-36</v>
      </c>
      <c r="L195" s="177">
        <f t="shared" si="15"/>
        <v>-0.14516129032258066</v>
      </c>
      <c r="M195" s="93"/>
      <c r="N195" s="98"/>
      <c r="O195" s="102">
        <f t="shared" si="16"/>
        <v>-36</v>
      </c>
      <c r="P195" s="45">
        <f t="shared" si="17"/>
        <v>-0.14516129032258066</v>
      </c>
      <c r="Q195" s="126"/>
      <c r="R195" s="10"/>
    </row>
    <row r="196" spans="1:18" ht="30.95" customHeight="1" x14ac:dyDescent="0.25">
      <c r="A196" s="157">
        <v>181</v>
      </c>
      <c r="B196" s="158" t="s">
        <v>208</v>
      </c>
      <c r="C196" s="163">
        <v>273624000583</v>
      </c>
      <c r="D196" s="160" t="s">
        <v>258</v>
      </c>
      <c r="E196" s="32">
        <f t="shared" si="12"/>
        <v>249</v>
      </c>
      <c r="F196" s="33">
        <v>249</v>
      </c>
      <c r="G196" s="34">
        <v>0</v>
      </c>
      <c r="H196" s="32">
        <f t="shared" si="13"/>
        <v>242</v>
      </c>
      <c r="I196" s="33">
        <f>VLOOKUP($C196,[1]Hoja3!$B$4:$E$216,3,0)</f>
        <v>242</v>
      </c>
      <c r="J196" s="33">
        <f>VLOOKUP($C196,[1]Hoja3!$B$4:$E$216,4,0)</f>
        <v>0</v>
      </c>
      <c r="K196" s="93">
        <f t="shared" si="14"/>
        <v>-7</v>
      </c>
      <c r="L196" s="179">
        <f t="shared" si="15"/>
        <v>-2.8112449799196786E-2</v>
      </c>
      <c r="M196" s="93"/>
      <c r="N196" s="98"/>
      <c r="O196" s="102">
        <f t="shared" si="16"/>
        <v>-7</v>
      </c>
      <c r="P196" s="155">
        <f t="shared" si="17"/>
        <v>-2.8112449799196786E-2</v>
      </c>
      <c r="Q196" s="126"/>
      <c r="R196" s="10"/>
    </row>
    <row r="197" spans="1:18" ht="30.95" customHeight="1" x14ac:dyDescent="0.25">
      <c r="A197" s="152">
        <v>182</v>
      </c>
      <c r="B197" s="39" t="s">
        <v>208</v>
      </c>
      <c r="C197" s="36">
        <v>273624001181</v>
      </c>
      <c r="D197" s="37" t="s">
        <v>214</v>
      </c>
      <c r="E197" s="32">
        <f t="shared" si="12"/>
        <v>447</v>
      </c>
      <c r="F197" s="33">
        <v>447</v>
      </c>
      <c r="G197" s="34">
        <v>0</v>
      </c>
      <c r="H197" s="32">
        <f t="shared" si="13"/>
        <v>405</v>
      </c>
      <c r="I197" s="33">
        <f>VLOOKUP($C197,[1]Hoja3!$B$4:$E$216,3,0)</f>
        <v>405</v>
      </c>
      <c r="J197" s="33">
        <f>VLOOKUP($C197,[1]Hoja3!$B$4:$E$216,4,0)</f>
        <v>0</v>
      </c>
      <c r="K197" s="93">
        <f t="shared" si="14"/>
        <v>-42</v>
      </c>
      <c r="L197" s="178">
        <f t="shared" si="15"/>
        <v>-9.3959731543624164E-2</v>
      </c>
      <c r="M197" s="93"/>
      <c r="N197" s="98"/>
      <c r="O197" s="102">
        <f t="shared" si="16"/>
        <v>-42</v>
      </c>
      <c r="P197" s="38">
        <f t="shared" si="17"/>
        <v>-9.3959731543624164E-2</v>
      </c>
      <c r="Q197" s="126"/>
      <c r="R197" s="10"/>
    </row>
    <row r="198" spans="1:18" ht="30.95" customHeight="1" x14ac:dyDescent="0.25">
      <c r="A198" s="157">
        <v>183</v>
      </c>
      <c r="B198" s="158" t="s">
        <v>208</v>
      </c>
      <c r="C198" s="159">
        <v>273624001199</v>
      </c>
      <c r="D198" s="160" t="s">
        <v>215</v>
      </c>
      <c r="E198" s="32">
        <f t="shared" si="12"/>
        <v>482</v>
      </c>
      <c r="F198" s="33">
        <v>482</v>
      </c>
      <c r="G198" s="34">
        <v>0</v>
      </c>
      <c r="H198" s="32">
        <f t="shared" si="13"/>
        <v>460</v>
      </c>
      <c r="I198" s="33">
        <f>VLOOKUP($C198,[1]Hoja3!$B$4:$E$216,3,0)</f>
        <v>460</v>
      </c>
      <c r="J198" s="33">
        <f>VLOOKUP($C198,[1]Hoja3!$B$4:$E$216,4,0)</f>
        <v>0</v>
      </c>
      <c r="K198" s="93">
        <f t="shared" si="14"/>
        <v>-22</v>
      </c>
      <c r="L198" s="179">
        <f t="shared" si="15"/>
        <v>-4.5643153526970952E-2</v>
      </c>
      <c r="M198" s="93"/>
      <c r="N198" s="98"/>
      <c r="O198" s="102">
        <f t="shared" si="16"/>
        <v>-22</v>
      </c>
      <c r="P198" s="155">
        <f t="shared" si="17"/>
        <v>-4.5643153526970952E-2</v>
      </c>
      <c r="Q198" s="126"/>
      <c r="R198" s="10"/>
    </row>
    <row r="199" spans="1:18" ht="30.95" customHeight="1" x14ac:dyDescent="0.25">
      <c r="A199" s="161">
        <v>184</v>
      </c>
      <c r="B199" s="158" t="s">
        <v>208</v>
      </c>
      <c r="C199" s="159">
        <v>273624001261</v>
      </c>
      <c r="D199" s="160" t="s">
        <v>216</v>
      </c>
      <c r="E199" s="32">
        <f t="shared" si="12"/>
        <v>293</v>
      </c>
      <c r="F199" s="33">
        <v>293</v>
      </c>
      <c r="G199" s="34">
        <v>0</v>
      </c>
      <c r="H199" s="32">
        <f t="shared" si="13"/>
        <v>280</v>
      </c>
      <c r="I199" s="33">
        <f>VLOOKUP($C199,[1]Hoja3!$B$4:$E$216,3,0)</f>
        <v>280</v>
      </c>
      <c r="J199" s="33">
        <f>VLOOKUP($C199,[1]Hoja3!$B$4:$E$216,4,0)</f>
        <v>0</v>
      </c>
      <c r="K199" s="93">
        <f t="shared" si="14"/>
        <v>-13</v>
      </c>
      <c r="L199" s="179">
        <f t="shared" si="15"/>
        <v>-4.4368600682593858E-2</v>
      </c>
      <c r="M199" s="93"/>
      <c r="N199" s="98"/>
      <c r="O199" s="102">
        <f t="shared" si="16"/>
        <v>-13</v>
      </c>
      <c r="P199" s="155">
        <f t="shared" si="17"/>
        <v>-4.4368600682593858E-2</v>
      </c>
      <c r="Q199" s="126"/>
      <c r="R199" s="10"/>
    </row>
    <row r="200" spans="1:18" ht="30.95" customHeight="1" x14ac:dyDescent="0.25">
      <c r="A200" s="157">
        <v>185</v>
      </c>
      <c r="B200" s="158" t="s">
        <v>217</v>
      </c>
      <c r="C200" s="159">
        <v>173671000201</v>
      </c>
      <c r="D200" s="160" t="s">
        <v>218</v>
      </c>
      <c r="E200" s="32">
        <f t="shared" si="12"/>
        <v>1106</v>
      </c>
      <c r="F200" s="33">
        <v>1106</v>
      </c>
      <c r="G200" s="34">
        <v>0</v>
      </c>
      <c r="H200" s="32">
        <f t="shared" si="13"/>
        <v>1102</v>
      </c>
      <c r="I200" s="33">
        <f>VLOOKUP($C200,[1]Hoja3!$B$4:$E$216,3,0)</f>
        <v>1102</v>
      </c>
      <c r="J200" s="33">
        <f>VLOOKUP($C200,[1]Hoja3!$B$4:$E$216,4,0)</f>
        <v>0</v>
      </c>
      <c r="K200" s="93">
        <f t="shared" si="14"/>
        <v>-4</v>
      </c>
      <c r="L200" s="179">
        <f t="shared" si="15"/>
        <v>-3.616636528028933E-3</v>
      </c>
      <c r="M200" s="93"/>
      <c r="N200" s="142"/>
      <c r="O200" s="102">
        <f t="shared" si="16"/>
        <v>-4</v>
      </c>
      <c r="P200" s="155">
        <f t="shared" si="17"/>
        <v>-3.616636528028933E-3</v>
      </c>
      <c r="Q200" s="126"/>
      <c r="R200" s="10"/>
    </row>
    <row r="201" spans="1:18" ht="30.95" customHeight="1" x14ac:dyDescent="0.25">
      <c r="A201" s="152">
        <v>186</v>
      </c>
      <c r="B201" s="39" t="s">
        <v>217</v>
      </c>
      <c r="C201" s="36">
        <v>173671000228</v>
      </c>
      <c r="D201" s="37" t="s">
        <v>219</v>
      </c>
      <c r="E201" s="32">
        <f t="shared" si="12"/>
        <v>1150</v>
      </c>
      <c r="F201" s="33">
        <v>1111</v>
      </c>
      <c r="G201" s="34">
        <v>39</v>
      </c>
      <c r="H201" s="32">
        <f t="shared" si="13"/>
        <v>1098</v>
      </c>
      <c r="I201" s="33">
        <f>VLOOKUP($C201,[1]Hoja3!$B$4:$E$216,3,0)</f>
        <v>1042</v>
      </c>
      <c r="J201" s="33">
        <f>VLOOKUP($C201,[1]Hoja3!$B$4:$E$216,4,0)</f>
        <v>56</v>
      </c>
      <c r="K201" s="93">
        <f t="shared" si="14"/>
        <v>-69</v>
      </c>
      <c r="L201" s="178">
        <f t="shared" si="15"/>
        <v>-6.2106210621062106E-2</v>
      </c>
      <c r="M201" s="93">
        <f>+J201-G201</f>
        <v>17</v>
      </c>
      <c r="N201" s="181">
        <f>+M201/G201</f>
        <v>0.4358974358974359</v>
      </c>
      <c r="O201" s="102">
        <f t="shared" si="16"/>
        <v>-52</v>
      </c>
      <c r="P201" s="155">
        <f t="shared" si="17"/>
        <v>-4.5217391304347827E-2</v>
      </c>
      <c r="Q201" s="126"/>
      <c r="R201" s="10"/>
    </row>
    <row r="202" spans="1:18" ht="30.95" customHeight="1" x14ac:dyDescent="0.25">
      <c r="A202" s="164">
        <v>187</v>
      </c>
      <c r="B202" s="87" t="s">
        <v>217</v>
      </c>
      <c r="C202" s="165">
        <v>273671000320</v>
      </c>
      <c r="D202" s="166" t="s">
        <v>220</v>
      </c>
      <c r="E202" s="32">
        <f t="shared" si="12"/>
        <v>153</v>
      </c>
      <c r="F202" s="33">
        <v>153</v>
      </c>
      <c r="G202" s="34">
        <v>0</v>
      </c>
      <c r="H202" s="32">
        <f t="shared" si="13"/>
        <v>159</v>
      </c>
      <c r="I202" s="33">
        <f>VLOOKUP($C202,[1]Hoja3!$B$4:$E$216,3,0)</f>
        <v>159</v>
      </c>
      <c r="J202" s="33">
        <f>VLOOKUP($C202,[1]Hoja3!$B$4:$E$216,4,0)</f>
        <v>0</v>
      </c>
      <c r="K202" s="93">
        <f t="shared" si="14"/>
        <v>6</v>
      </c>
      <c r="L202" s="181">
        <f t="shared" si="15"/>
        <v>3.9215686274509803E-2</v>
      </c>
      <c r="M202" s="93"/>
      <c r="N202" s="142"/>
      <c r="O202" s="102">
        <f t="shared" si="16"/>
        <v>6</v>
      </c>
      <c r="P202" s="88">
        <f t="shared" si="17"/>
        <v>3.9215686274509803E-2</v>
      </c>
      <c r="Q202" s="126"/>
      <c r="R202" s="10"/>
    </row>
    <row r="203" spans="1:18" ht="30.95" customHeight="1" x14ac:dyDescent="0.25">
      <c r="A203" s="161">
        <v>188</v>
      </c>
      <c r="B203" s="158" t="s">
        <v>221</v>
      </c>
      <c r="C203" s="159">
        <v>173675000010</v>
      </c>
      <c r="D203" s="160" t="s">
        <v>222</v>
      </c>
      <c r="E203" s="32">
        <f t="shared" si="12"/>
        <v>1616</v>
      </c>
      <c r="F203" s="33">
        <v>1550</v>
      </c>
      <c r="G203" s="34">
        <v>66</v>
      </c>
      <c r="H203" s="32">
        <f t="shared" si="13"/>
        <v>1575</v>
      </c>
      <c r="I203" s="33">
        <f>VLOOKUP($C203,[1]Hoja3!$B$4:$E$216,3,0)</f>
        <v>1507</v>
      </c>
      <c r="J203" s="33">
        <f>VLOOKUP($C203,[1]Hoja3!$B$4:$E$216,4,0)</f>
        <v>68</v>
      </c>
      <c r="K203" s="93">
        <f t="shared" si="14"/>
        <v>-43</v>
      </c>
      <c r="L203" s="179">
        <f t="shared" si="15"/>
        <v>-2.7741935483870966E-2</v>
      </c>
      <c r="M203" s="93">
        <f>+J203-G203</f>
        <v>2</v>
      </c>
      <c r="N203" s="181">
        <f>+M203/G203</f>
        <v>3.0303030303030304E-2</v>
      </c>
      <c r="O203" s="102">
        <f t="shared" si="16"/>
        <v>-41</v>
      </c>
      <c r="P203" s="155">
        <f t="shared" si="17"/>
        <v>-2.5371287128712873E-2</v>
      </c>
      <c r="Q203" s="126"/>
      <c r="R203" s="10"/>
    </row>
    <row r="204" spans="1:18" ht="30.95" customHeight="1" x14ac:dyDescent="0.25">
      <c r="A204" s="164">
        <v>189</v>
      </c>
      <c r="B204" s="87" t="s">
        <v>221</v>
      </c>
      <c r="C204" s="165">
        <v>273675000537</v>
      </c>
      <c r="D204" s="166" t="s">
        <v>223</v>
      </c>
      <c r="E204" s="32">
        <f t="shared" si="12"/>
        <v>869</v>
      </c>
      <c r="F204" s="33">
        <v>710</v>
      </c>
      <c r="G204" s="34">
        <v>159</v>
      </c>
      <c r="H204" s="32">
        <f t="shared" si="13"/>
        <v>901</v>
      </c>
      <c r="I204" s="33">
        <f>VLOOKUP($C204,[1]Hoja3!$B$4:$E$216,3,0)</f>
        <v>731</v>
      </c>
      <c r="J204" s="33">
        <f>VLOOKUP($C204,[1]Hoja3!$B$4:$E$216,4,0)</f>
        <v>170</v>
      </c>
      <c r="K204" s="93">
        <f t="shared" si="14"/>
        <v>21</v>
      </c>
      <c r="L204" s="181">
        <f t="shared" si="15"/>
        <v>2.9577464788732393E-2</v>
      </c>
      <c r="M204" s="93">
        <f>+J204-G204</f>
        <v>11</v>
      </c>
      <c r="N204" s="181">
        <f>+M204/G204</f>
        <v>6.9182389937106917E-2</v>
      </c>
      <c r="O204" s="102">
        <f t="shared" si="16"/>
        <v>32</v>
      </c>
      <c r="P204" s="88">
        <f t="shared" si="17"/>
        <v>3.6823935558112773E-2</v>
      </c>
      <c r="Q204" s="126"/>
      <c r="R204" s="10"/>
    </row>
    <row r="205" spans="1:18" ht="30.95" customHeight="1" x14ac:dyDescent="0.25">
      <c r="A205" s="152">
        <v>190</v>
      </c>
      <c r="B205" s="39" t="s">
        <v>221</v>
      </c>
      <c r="C205" s="36">
        <v>273675000839</v>
      </c>
      <c r="D205" s="37" t="s">
        <v>224</v>
      </c>
      <c r="E205" s="32">
        <f t="shared" si="12"/>
        <v>305</v>
      </c>
      <c r="F205" s="33">
        <v>305</v>
      </c>
      <c r="G205" s="34">
        <v>0</v>
      </c>
      <c r="H205" s="32">
        <f t="shared" si="13"/>
        <v>284</v>
      </c>
      <c r="I205" s="33">
        <f>VLOOKUP($C205,[1]Hoja3!$B$4:$E$216,3,0)</f>
        <v>284</v>
      </c>
      <c r="J205" s="33">
        <f>VLOOKUP($C205,[1]Hoja3!$B$4:$E$216,4,0)</f>
        <v>0</v>
      </c>
      <c r="K205" s="93">
        <f t="shared" si="14"/>
        <v>-21</v>
      </c>
      <c r="L205" s="178">
        <f t="shared" si="15"/>
        <v>-6.8852459016393447E-2</v>
      </c>
      <c r="M205" s="93"/>
      <c r="N205" s="98"/>
      <c r="O205" s="102">
        <f t="shared" si="16"/>
        <v>-21</v>
      </c>
      <c r="P205" s="38">
        <f t="shared" si="17"/>
        <v>-6.8852459016393447E-2</v>
      </c>
      <c r="Q205" s="126"/>
      <c r="R205" s="10"/>
    </row>
    <row r="206" spans="1:18" ht="30.95" customHeight="1" x14ac:dyDescent="0.25">
      <c r="A206" s="164">
        <v>191</v>
      </c>
      <c r="B206" s="87" t="s">
        <v>221</v>
      </c>
      <c r="C206" s="165">
        <v>273675000847</v>
      </c>
      <c r="D206" s="166" t="s">
        <v>225</v>
      </c>
      <c r="E206" s="32">
        <f t="shared" si="12"/>
        <v>301</v>
      </c>
      <c r="F206" s="33">
        <v>301</v>
      </c>
      <c r="G206" s="34">
        <v>0</v>
      </c>
      <c r="H206" s="32">
        <f t="shared" si="13"/>
        <v>332</v>
      </c>
      <c r="I206" s="33">
        <f>VLOOKUP($C206,[1]Hoja3!$B$4:$E$216,3,0)</f>
        <v>332</v>
      </c>
      <c r="J206" s="33">
        <f>VLOOKUP($C206,[1]Hoja3!$B$4:$E$216,4,0)</f>
        <v>0</v>
      </c>
      <c r="K206" s="93">
        <f t="shared" si="14"/>
        <v>31</v>
      </c>
      <c r="L206" s="181">
        <f t="shared" si="15"/>
        <v>0.10299003322259136</v>
      </c>
      <c r="M206" s="93"/>
      <c r="N206" s="142"/>
      <c r="O206" s="102">
        <f t="shared" si="16"/>
        <v>31</v>
      </c>
      <c r="P206" s="88">
        <f t="shared" si="17"/>
        <v>0.10299003322259136</v>
      </c>
      <c r="Q206" s="126"/>
      <c r="R206" s="10"/>
    </row>
    <row r="207" spans="1:18" ht="30.95" customHeight="1" x14ac:dyDescent="0.25">
      <c r="A207" s="161">
        <v>192</v>
      </c>
      <c r="B207" s="158" t="s">
        <v>226</v>
      </c>
      <c r="C207" s="159">
        <v>173678000037</v>
      </c>
      <c r="D207" s="160" t="s">
        <v>227</v>
      </c>
      <c r="E207" s="32">
        <f t="shared" si="12"/>
        <v>1042</v>
      </c>
      <c r="F207" s="33">
        <v>1009</v>
      </c>
      <c r="G207" s="34">
        <v>33</v>
      </c>
      <c r="H207" s="32">
        <f t="shared" si="13"/>
        <v>1038</v>
      </c>
      <c r="I207" s="33">
        <f>VLOOKUP($C207,[1]Hoja3!$B$4:$E$216,3,0)</f>
        <v>995</v>
      </c>
      <c r="J207" s="33">
        <f>VLOOKUP($C207,[1]Hoja3!$B$4:$E$216,4,0)</f>
        <v>43</v>
      </c>
      <c r="K207" s="93">
        <f t="shared" si="14"/>
        <v>-14</v>
      </c>
      <c r="L207" s="179">
        <f t="shared" si="15"/>
        <v>-1.3875123885034688E-2</v>
      </c>
      <c r="M207" s="93">
        <f>+J207-G207</f>
        <v>10</v>
      </c>
      <c r="N207" s="181">
        <f>+M207/G207</f>
        <v>0.30303030303030304</v>
      </c>
      <c r="O207" s="102">
        <f t="shared" si="16"/>
        <v>-4</v>
      </c>
      <c r="P207" s="156">
        <f t="shared" si="17"/>
        <v>-3.838771593090211E-3</v>
      </c>
      <c r="Q207" s="126"/>
      <c r="R207" s="10"/>
    </row>
    <row r="208" spans="1:18" ht="30.95" customHeight="1" x14ac:dyDescent="0.25">
      <c r="A208" s="157">
        <v>193</v>
      </c>
      <c r="B208" s="158" t="s">
        <v>226</v>
      </c>
      <c r="C208" s="159">
        <v>273678000040</v>
      </c>
      <c r="D208" s="160" t="s">
        <v>228</v>
      </c>
      <c r="E208" s="32">
        <f t="shared" ref="E208:E227" si="18">+F208+G208</f>
        <v>681</v>
      </c>
      <c r="F208" s="33">
        <v>681</v>
      </c>
      <c r="G208" s="34">
        <v>0</v>
      </c>
      <c r="H208" s="32">
        <f t="shared" ref="H208:H227" si="19">+I208+J208</f>
        <v>662</v>
      </c>
      <c r="I208" s="33">
        <f>VLOOKUP($C208,[1]Hoja3!$B$4:$E$216,3,0)</f>
        <v>662</v>
      </c>
      <c r="J208" s="33">
        <f>VLOOKUP($C208,[1]Hoja3!$B$4:$E$216,4,0)</f>
        <v>0</v>
      </c>
      <c r="K208" s="93">
        <f t="shared" ref="K208:K227" si="20">+I208-F208</f>
        <v>-19</v>
      </c>
      <c r="L208" s="179">
        <f t="shared" ref="L208:L228" si="21">+K208/F208</f>
        <v>-2.7900146842878122E-2</v>
      </c>
      <c r="M208" s="93"/>
      <c r="N208" s="98"/>
      <c r="O208" s="102">
        <f t="shared" ref="O208:O227" si="22">+H208-E208</f>
        <v>-19</v>
      </c>
      <c r="P208" s="155">
        <f t="shared" ref="P208:P228" si="23">+O208/E208</f>
        <v>-2.7900146842878122E-2</v>
      </c>
      <c r="Q208" s="126"/>
      <c r="R208" s="10"/>
    </row>
    <row r="209" spans="1:20" ht="30.95" customHeight="1" x14ac:dyDescent="0.25">
      <c r="A209" s="131">
        <v>194</v>
      </c>
      <c r="B209" s="87" t="s">
        <v>226</v>
      </c>
      <c r="C209" s="165">
        <v>273678000198</v>
      </c>
      <c r="D209" s="166" t="s">
        <v>229</v>
      </c>
      <c r="E209" s="32">
        <f t="shared" si="18"/>
        <v>228</v>
      </c>
      <c r="F209" s="33">
        <v>228</v>
      </c>
      <c r="G209" s="34">
        <v>0</v>
      </c>
      <c r="H209" s="32">
        <f t="shared" si="19"/>
        <v>233</v>
      </c>
      <c r="I209" s="33">
        <f>VLOOKUP($C209,[1]Hoja3!$B$4:$E$216,3,0)</f>
        <v>233</v>
      </c>
      <c r="J209" s="33">
        <f>VLOOKUP($C209,[1]Hoja3!$B$4:$E$216,4,0)</f>
        <v>0</v>
      </c>
      <c r="K209" s="93">
        <f t="shared" si="20"/>
        <v>5</v>
      </c>
      <c r="L209" s="181">
        <f t="shared" si="21"/>
        <v>2.1929824561403508E-2</v>
      </c>
      <c r="M209" s="93"/>
      <c r="N209" s="142"/>
      <c r="O209" s="102">
        <f t="shared" si="22"/>
        <v>5</v>
      </c>
      <c r="P209" s="88">
        <f t="shared" si="23"/>
        <v>2.1929824561403508E-2</v>
      </c>
      <c r="Q209" s="126"/>
      <c r="R209" s="10"/>
    </row>
    <row r="210" spans="1:20" ht="30.95" customHeight="1" x14ac:dyDescent="0.25">
      <c r="A210" s="157">
        <v>195</v>
      </c>
      <c r="B210" s="158" t="s">
        <v>226</v>
      </c>
      <c r="C210" s="159">
        <v>273678000384</v>
      </c>
      <c r="D210" s="160" t="s">
        <v>230</v>
      </c>
      <c r="E210" s="32">
        <f t="shared" si="18"/>
        <v>617</v>
      </c>
      <c r="F210" s="33">
        <v>617</v>
      </c>
      <c r="G210" s="34">
        <v>0</v>
      </c>
      <c r="H210" s="32">
        <f t="shared" si="19"/>
        <v>600</v>
      </c>
      <c r="I210" s="33">
        <f>VLOOKUP($C210,[1]Hoja3!$B$4:$E$216,3,0)</f>
        <v>600</v>
      </c>
      <c r="J210" s="33">
        <f>VLOOKUP($C210,[1]Hoja3!$B$4:$E$216,4,0)</f>
        <v>0</v>
      </c>
      <c r="K210" s="93">
        <f t="shared" si="20"/>
        <v>-17</v>
      </c>
      <c r="L210" s="179">
        <f t="shared" si="21"/>
        <v>-2.7552674230145867E-2</v>
      </c>
      <c r="M210" s="93"/>
      <c r="N210" s="98"/>
      <c r="O210" s="102">
        <f t="shared" si="22"/>
        <v>-17</v>
      </c>
      <c r="P210" s="155">
        <f t="shared" si="23"/>
        <v>-2.7552674230145867E-2</v>
      </c>
      <c r="Q210" s="126"/>
      <c r="R210" s="10"/>
    </row>
    <row r="211" spans="1:20" ht="30.95" customHeight="1" x14ac:dyDescent="0.25">
      <c r="A211" s="130">
        <v>196</v>
      </c>
      <c r="B211" s="42" t="s">
        <v>231</v>
      </c>
      <c r="C211" s="43">
        <v>173686000020</v>
      </c>
      <c r="D211" s="44" t="s">
        <v>232</v>
      </c>
      <c r="E211" s="32">
        <f t="shared" si="18"/>
        <v>751</v>
      </c>
      <c r="F211" s="33">
        <v>592</v>
      </c>
      <c r="G211" s="34">
        <v>159</v>
      </c>
      <c r="H211" s="32">
        <f t="shared" si="19"/>
        <v>602</v>
      </c>
      <c r="I211" s="33">
        <f>VLOOKUP($C211,[1]Hoja3!$B$4:$E$216,3,0)</f>
        <v>516</v>
      </c>
      <c r="J211" s="33">
        <f>VLOOKUP($C211,[1]Hoja3!$B$4:$E$216,4,0)</f>
        <v>86</v>
      </c>
      <c r="K211" s="93">
        <f t="shared" si="20"/>
        <v>-76</v>
      </c>
      <c r="L211" s="177">
        <f t="shared" si="21"/>
        <v>-0.12837837837837837</v>
      </c>
      <c r="M211" s="93">
        <f>+J211-G211</f>
        <v>-73</v>
      </c>
      <c r="N211" s="176">
        <f>+M211/G211</f>
        <v>-0.45911949685534592</v>
      </c>
      <c r="O211" s="102">
        <f t="shared" si="22"/>
        <v>-149</v>
      </c>
      <c r="P211" s="41">
        <f t="shared" si="23"/>
        <v>-0.19840213049267644</v>
      </c>
      <c r="Q211" s="126"/>
      <c r="R211" s="10"/>
    </row>
    <row r="212" spans="1:20" ht="30.95" customHeight="1" x14ac:dyDescent="0.25">
      <c r="A212" s="164">
        <v>197</v>
      </c>
      <c r="B212" s="87" t="s">
        <v>231</v>
      </c>
      <c r="C212" s="165">
        <v>273686000083</v>
      </c>
      <c r="D212" s="166" t="s">
        <v>233</v>
      </c>
      <c r="E212" s="32">
        <f t="shared" si="18"/>
        <v>403</v>
      </c>
      <c r="F212" s="33">
        <v>403</v>
      </c>
      <c r="G212" s="34">
        <v>0</v>
      </c>
      <c r="H212" s="32">
        <f t="shared" si="19"/>
        <v>413</v>
      </c>
      <c r="I212" s="33">
        <f>VLOOKUP($C212,[1]Hoja3!$B$4:$E$216,3,0)</f>
        <v>413</v>
      </c>
      <c r="J212" s="33">
        <f>VLOOKUP($C212,[1]Hoja3!$B$4:$E$216,4,0)</f>
        <v>0</v>
      </c>
      <c r="K212" s="93">
        <f t="shared" si="20"/>
        <v>10</v>
      </c>
      <c r="L212" s="181">
        <f t="shared" si="21"/>
        <v>2.4813895781637719E-2</v>
      </c>
      <c r="M212" s="93"/>
      <c r="N212" s="98"/>
      <c r="O212" s="102">
        <f t="shared" si="22"/>
        <v>10</v>
      </c>
      <c r="P212" s="88">
        <f t="shared" si="23"/>
        <v>2.4813895781637719E-2</v>
      </c>
      <c r="Q212" s="126"/>
      <c r="R212" s="10"/>
    </row>
    <row r="213" spans="1:20" ht="30.95" customHeight="1" x14ac:dyDescent="0.25">
      <c r="A213" s="130">
        <v>198</v>
      </c>
      <c r="B213" s="42" t="s">
        <v>231</v>
      </c>
      <c r="C213" s="43">
        <v>273686000261</v>
      </c>
      <c r="D213" s="44" t="s">
        <v>234</v>
      </c>
      <c r="E213" s="32">
        <f t="shared" si="18"/>
        <v>197</v>
      </c>
      <c r="F213" s="33">
        <v>197</v>
      </c>
      <c r="G213" s="34">
        <v>0</v>
      </c>
      <c r="H213" s="32">
        <f t="shared" si="19"/>
        <v>175</v>
      </c>
      <c r="I213" s="33">
        <f>VLOOKUP($C213,[1]Hoja3!$B$4:$E$216,3,0)</f>
        <v>175</v>
      </c>
      <c r="J213" s="33">
        <f>VLOOKUP($C213,[1]Hoja3!$B$4:$E$216,4,0)</f>
        <v>0</v>
      </c>
      <c r="K213" s="93">
        <f t="shared" si="20"/>
        <v>-22</v>
      </c>
      <c r="L213" s="177">
        <f t="shared" si="21"/>
        <v>-0.1116751269035533</v>
      </c>
      <c r="M213" s="93"/>
      <c r="N213" s="98"/>
      <c r="O213" s="102">
        <f t="shared" si="22"/>
        <v>-22</v>
      </c>
      <c r="P213" s="45">
        <f t="shared" si="23"/>
        <v>-0.1116751269035533</v>
      </c>
      <c r="Q213" s="126"/>
      <c r="R213" s="10"/>
    </row>
    <row r="214" spans="1:20" ht="30.95" customHeight="1" x14ac:dyDescent="0.25">
      <c r="A214" s="164">
        <v>199</v>
      </c>
      <c r="B214" s="87" t="s">
        <v>235</v>
      </c>
      <c r="C214" s="165">
        <v>173770000019</v>
      </c>
      <c r="D214" s="166" t="s">
        <v>236</v>
      </c>
      <c r="E214" s="32">
        <f t="shared" si="18"/>
        <v>571</v>
      </c>
      <c r="F214" s="33">
        <v>571</v>
      </c>
      <c r="G214" s="34">
        <v>0</v>
      </c>
      <c r="H214" s="32">
        <f t="shared" si="19"/>
        <v>574</v>
      </c>
      <c r="I214" s="33">
        <f>VLOOKUP($C214,[1]Hoja3!$B$4:$E$216,3,0)</f>
        <v>574</v>
      </c>
      <c r="J214" s="33">
        <f>VLOOKUP($C214,[1]Hoja3!$B$4:$E$216,4,0)</f>
        <v>0</v>
      </c>
      <c r="K214" s="93">
        <f t="shared" si="20"/>
        <v>3</v>
      </c>
      <c r="L214" s="181">
        <f t="shared" si="21"/>
        <v>5.2539404553415062E-3</v>
      </c>
      <c r="M214" s="93"/>
      <c r="N214" s="98"/>
      <c r="O214" s="102">
        <f t="shared" si="22"/>
        <v>3</v>
      </c>
      <c r="P214" s="88">
        <f t="shared" si="23"/>
        <v>5.2539404553415062E-3</v>
      </c>
      <c r="Q214" s="126"/>
      <c r="R214" s="10"/>
    </row>
    <row r="215" spans="1:20" ht="30.95" customHeight="1" x14ac:dyDescent="0.2">
      <c r="A215" s="152">
        <v>200</v>
      </c>
      <c r="B215" s="39" t="s">
        <v>237</v>
      </c>
      <c r="C215" s="203">
        <v>173854000014</v>
      </c>
      <c r="D215" s="37" t="s">
        <v>238</v>
      </c>
      <c r="E215" s="32">
        <f t="shared" si="18"/>
        <v>689</v>
      </c>
      <c r="F215" s="33">
        <v>689</v>
      </c>
      <c r="G215" s="34">
        <v>0</v>
      </c>
      <c r="H215" s="32">
        <f t="shared" si="19"/>
        <v>632</v>
      </c>
      <c r="I215" s="33">
        <f>VLOOKUP($C215,[1]Hoja3!$B$4:$E$216,3,0)</f>
        <v>632</v>
      </c>
      <c r="J215" s="33">
        <f>VLOOKUP($C215,[1]Hoja3!$B$4:$E$216,4,0)</f>
        <v>0</v>
      </c>
      <c r="K215" s="93">
        <f t="shared" si="20"/>
        <v>-57</v>
      </c>
      <c r="L215" s="178">
        <f t="shared" si="21"/>
        <v>-8.2728592162554432E-2</v>
      </c>
      <c r="M215" s="93"/>
      <c r="N215" s="98"/>
      <c r="O215" s="102">
        <f t="shared" si="22"/>
        <v>-57</v>
      </c>
      <c r="P215" s="38">
        <f t="shared" si="23"/>
        <v>-8.2728592162554432E-2</v>
      </c>
      <c r="Q215" s="126"/>
      <c r="R215" s="10"/>
    </row>
    <row r="216" spans="1:20" ht="30.95" customHeight="1" x14ac:dyDescent="0.25">
      <c r="A216" s="157">
        <v>201</v>
      </c>
      <c r="B216" s="158" t="s">
        <v>237</v>
      </c>
      <c r="C216" s="162">
        <v>273854000329</v>
      </c>
      <c r="D216" s="160" t="s">
        <v>239</v>
      </c>
      <c r="E216" s="32">
        <f t="shared" si="18"/>
        <v>302</v>
      </c>
      <c r="F216" s="33">
        <v>302</v>
      </c>
      <c r="G216" s="34">
        <v>0</v>
      </c>
      <c r="H216" s="32">
        <f t="shared" si="19"/>
        <v>290</v>
      </c>
      <c r="I216" s="33">
        <f>VLOOKUP($C216,[1]Hoja3!$B$4:$E$216,3,0)</f>
        <v>290</v>
      </c>
      <c r="J216" s="33">
        <f>VLOOKUP($C216,[1]Hoja3!$B$4:$E$216,4,0)</f>
        <v>0</v>
      </c>
      <c r="K216" s="93">
        <f t="shared" si="20"/>
        <v>-12</v>
      </c>
      <c r="L216" s="179">
        <f t="shared" si="21"/>
        <v>-3.9735099337748346E-2</v>
      </c>
      <c r="M216" s="93"/>
      <c r="N216" s="98"/>
      <c r="O216" s="102">
        <f t="shared" si="22"/>
        <v>-12</v>
      </c>
      <c r="P216" s="155">
        <f t="shared" si="23"/>
        <v>-3.9735099337748346E-2</v>
      </c>
      <c r="Q216" s="126"/>
      <c r="R216" s="10"/>
    </row>
    <row r="217" spans="1:20" ht="30.95" customHeight="1" x14ac:dyDescent="0.25">
      <c r="A217" s="131">
        <v>202</v>
      </c>
      <c r="B217" s="87" t="s">
        <v>240</v>
      </c>
      <c r="C217" s="173">
        <v>173861000038</v>
      </c>
      <c r="D217" s="166" t="s">
        <v>241</v>
      </c>
      <c r="E217" s="32">
        <f t="shared" si="18"/>
        <v>867</v>
      </c>
      <c r="F217" s="33">
        <v>867</v>
      </c>
      <c r="G217" s="34">
        <v>0</v>
      </c>
      <c r="H217" s="32">
        <f t="shared" si="19"/>
        <v>868</v>
      </c>
      <c r="I217" s="33">
        <f>VLOOKUP($C217,[1]Hoja3!$B$4:$E$216,3,0)</f>
        <v>868</v>
      </c>
      <c r="J217" s="33">
        <f>VLOOKUP($C217,[1]Hoja3!$B$4:$E$216,4,0)</f>
        <v>0</v>
      </c>
      <c r="K217" s="93">
        <f t="shared" si="20"/>
        <v>1</v>
      </c>
      <c r="L217" s="181">
        <f t="shared" si="21"/>
        <v>1.1534025374855825E-3</v>
      </c>
      <c r="M217" s="93"/>
      <c r="N217" s="98"/>
      <c r="O217" s="102">
        <f t="shared" si="22"/>
        <v>1</v>
      </c>
      <c r="P217" s="88">
        <f t="shared" si="23"/>
        <v>1.1534025374855825E-3</v>
      </c>
      <c r="Q217" s="126"/>
      <c r="R217" s="10"/>
    </row>
    <row r="218" spans="1:20" ht="30.95" customHeight="1" x14ac:dyDescent="0.25">
      <c r="A218" s="164">
        <v>203</v>
      </c>
      <c r="B218" s="87" t="s">
        <v>240</v>
      </c>
      <c r="C218" s="165">
        <v>173861000721</v>
      </c>
      <c r="D218" s="166" t="s">
        <v>242</v>
      </c>
      <c r="E218" s="32">
        <f t="shared" si="18"/>
        <v>917</v>
      </c>
      <c r="F218" s="33">
        <v>802</v>
      </c>
      <c r="G218" s="34">
        <v>115</v>
      </c>
      <c r="H218" s="32">
        <f t="shared" si="19"/>
        <v>946</v>
      </c>
      <c r="I218" s="33">
        <f>VLOOKUP($C218,[1]Hoja3!$B$4:$E$216,3,0)</f>
        <v>803</v>
      </c>
      <c r="J218" s="33">
        <f>VLOOKUP($C218,[1]Hoja3!$B$4:$E$216,4,0)</f>
        <v>143</v>
      </c>
      <c r="K218" s="93">
        <f t="shared" si="20"/>
        <v>1</v>
      </c>
      <c r="L218" s="181">
        <f t="shared" si="21"/>
        <v>1.2468827930174563E-3</v>
      </c>
      <c r="M218" s="93">
        <f>+J218-G218</f>
        <v>28</v>
      </c>
      <c r="N218" s="181">
        <f>+M218/G218</f>
        <v>0.24347826086956523</v>
      </c>
      <c r="O218" s="102">
        <f t="shared" si="22"/>
        <v>29</v>
      </c>
      <c r="P218" s="88">
        <f t="shared" si="23"/>
        <v>3.162486368593239E-2</v>
      </c>
      <c r="Q218" s="126"/>
      <c r="R218" s="10"/>
    </row>
    <row r="219" spans="1:20" ht="30.95" customHeight="1" x14ac:dyDescent="0.25">
      <c r="A219" s="152">
        <v>204</v>
      </c>
      <c r="B219" s="39" t="s">
        <v>240</v>
      </c>
      <c r="C219" s="36">
        <v>173861000771</v>
      </c>
      <c r="D219" s="37" t="s">
        <v>16</v>
      </c>
      <c r="E219" s="32">
        <f t="shared" si="18"/>
        <v>442</v>
      </c>
      <c r="F219" s="33">
        <v>346</v>
      </c>
      <c r="G219" s="34">
        <v>96</v>
      </c>
      <c r="H219" s="32">
        <f t="shared" si="19"/>
        <v>421</v>
      </c>
      <c r="I219" s="33">
        <f>VLOOKUP($C219,[1]Hoja3!$B$4:$E$216,3,0)</f>
        <v>320</v>
      </c>
      <c r="J219" s="33">
        <f>VLOOKUP($C219,[1]Hoja3!$B$4:$E$216,4,0)</f>
        <v>101</v>
      </c>
      <c r="K219" s="93">
        <f t="shared" si="20"/>
        <v>-26</v>
      </c>
      <c r="L219" s="178">
        <f t="shared" si="21"/>
        <v>-7.5144508670520235E-2</v>
      </c>
      <c r="M219" s="93">
        <f>+J219-G219</f>
        <v>5</v>
      </c>
      <c r="N219" s="181">
        <f>+M219/G219</f>
        <v>5.2083333333333336E-2</v>
      </c>
      <c r="O219" s="102">
        <f t="shared" si="22"/>
        <v>-21</v>
      </c>
      <c r="P219" s="155">
        <f t="shared" si="23"/>
        <v>-4.7511312217194568E-2</v>
      </c>
      <c r="Q219" s="126"/>
      <c r="R219" s="10"/>
    </row>
    <row r="220" spans="1:20" ht="30.95" customHeight="1" x14ac:dyDescent="0.25">
      <c r="A220" s="149">
        <v>205</v>
      </c>
      <c r="B220" s="42" t="s">
        <v>240</v>
      </c>
      <c r="C220" s="43">
        <v>273861000253</v>
      </c>
      <c r="D220" s="44" t="s">
        <v>243</v>
      </c>
      <c r="E220" s="32">
        <f t="shared" si="18"/>
        <v>197</v>
      </c>
      <c r="F220" s="33">
        <v>197</v>
      </c>
      <c r="G220" s="34">
        <v>0</v>
      </c>
      <c r="H220" s="32">
        <f t="shared" si="19"/>
        <v>169</v>
      </c>
      <c r="I220" s="33">
        <f>VLOOKUP($C220,[1]Hoja3!$B$4:$E$216,3,0)</f>
        <v>169</v>
      </c>
      <c r="J220" s="33">
        <f>VLOOKUP($C220,[1]Hoja3!$B$4:$E$216,4,0)</f>
        <v>0</v>
      </c>
      <c r="K220" s="93">
        <f t="shared" si="20"/>
        <v>-28</v>
      </c>
      <c r="L220" s="177">
        <f t="shared" si="21"/>
        <v>-0.14213197969543148</v>
      </c>
      <c r="M220" s="93"/>
      <c r="N220" s="98"/>
      <c r="O220" s="102">
        <f t="shared" si="22"/>
        <v>-28</v>
      </c>
      <c r="P220" s="45">
        <f t="shared" si="23"/>
        <v>-0.14213197969543148</v>
      </c>
      <c r="Q220" s="126"/>
      <c r="R220" s="10"/>
    </row>
    <row r="221" spans="1:20" ht="30.95" customHeight="1" x14ac:dyDescent="0.25">
      <c r="A221" s="161">
        <v>206</v>
      </c>
      <c r="B221" s="158" t="s">
        <v>240</v>
      </c>
      <c r="C221" s="159">
        <v>273861000571</v>
      </c>
      <c r="D221" s="160" t="s">
        <v>244</v>
      </c>
      <c r="E221" s="32">
        <f t="shared" si="18"/>
        <v>231</v>
      </c>
      <c r="F221" s="33">
        <v>231</v>
      </c>
      <c r="G221" s="34">
        <v>0</v>
      </c>
      <c r="H221" s="32">
        <f t="shared" si="19"/>
        <v>224</v>
      </c>
      <c r="I221" s="33">
        <f>VLOOKUP($C221,[1]Hoja3!$B$4:$E$216,3,0)</f>
        <v>224</v>
      </c>
      <c r="J221" s="33">
        <f>VLOOKUP($C221,[1]Hoja3!$B$4:$E$216,4,0)</f>
        <v>0</v>
      </c>
      <c r="K221" s="93">
        <f t="shared" si="20"/>
        <v>-7</v>
      </c>
      <c r="L221" s="179">
        <f t="shared" si="21"/>
        <v>-3.0303030303030304E-2</v>
      </c>
      <c r="M221" s="93"/>
      <c r="N221" s="142"/>
      <c r="O221" s="102">
        <f t="shared" si="22"/>
        <v>-7</v>
      </c>
      <c r="P221" s="155">
        <f t="shared" si="23"/>
        <v>-3.0303030303030304E-2</v>
      </c>
      <c r="Q221" s="126"/>
      <c r="R221" s="10"/>
    </row>
    <row r="222" spans="1:20" ht="30.95" customHeight="1" x14ac:dyDescent="0.25">
      <c r="A222" s="157">
        <v>207</v>
      </c>
      <c r="B222" s="158" t="s">
        <v>245</v>
      </c>
      <c r="C222" s="159">
        <v>173870000512</v>
      </c>
      <c r="D222" s="160" t="s">
        <v>246</v>
      </c>
      <c r="E222" s="32">
        <f t="shared" si="18"/>
        <v>668</v>
      </c>
      <c r="F222" s="33">
        <v>668</v>
      </c>
      <c r="G222" s="34">
        <v>0</v>
      </c>
      <c r="H222" s="32">
        <f t="shared" si="19"/>
        <v>649</v>
      </c>
      <c r="I222" s="33">
        <f>VLOOKUP($C222,[1]Hoja3!$B$4:$E$216,3,0)</f>
        <v>649</v>
      </c>
      <c r="J222" s="33">
        <f>VLOOKUP($C222,[1]Hoja3!$B$4:$E$216,4,0)</f>
        <v>0</v>
      </c>
      <c r="K222" s="93">
        <f t="shared" si="20"/>
        <v>-19</v>
      </c>
      <c r="L222" s="179">
        <f t="shared" si="21"/>
        <v>-2.8443113772455089E-2</v>
      </c>
      <c r="M222" s="93"/>
      <c r="N222" s="98"/>
      <c r="O222" s="102">
        <f t="shared" si="22"/>
        <v>-19</v>
      </c>
      <c r="P222" s="155">
        <f t="shared" si="23"/>
        <v>-2.8443113772455089E-2</v>
      </c>
      <c r="Q222" s="126"/>
      <c r="R222" s="10"/>
    </row>
    <row r="223" spans="1:20" ht="30.95" customHeight="1" x14ac:dyDescent="0.25">
      <c r="A223" s="161">
        <v>208</v>
      </c>
      <c r="B223" s="158" t="s">
        <v>245</v>
      </c>
      <c r="C223" s="159">
        <v>173870000521</v>
      </c>
      <c r="D223" s="160" t="s">
        <v>161</v>
      </c>
      <c r="E223" s="32">
        <f t="shared" si="18"/>
        <v>691</v>
      </c>
      <c r="F223" s="33">
        <v>691</v>
      </c>
      <c r="G223" s="34">
        <v>0</v>
      </c>
      <c r="H223" s="32">
        <f t="shared" si="19"/>
        <v>676</v>
      </c>
      <c r="I223" s="33">
        <f>VLOOKUP($C223,[1]Hoja3!$B$4:$E$216,3,0)</f>
        <v>676</v>
      </c>
      <c r="J223" s="33">
        <f>VLOOKUP($C223,[1]Hoja3!$B$4:$E$216,4,0)</f>
        <v>0</v>
      </c>
      <c r="K223" s="93">
        <f t="shared" si="20"/>
        <v>-15</v>
      </c>
      <c r="L223" s="179">
        <f t="shared" si="21"/>
        <v>-2.1707670043415339E-2</v>
      </c>
      <c r="M223" s="93"/>
      <c r="N223" s="98"/>
      <c r="O223" s="102">
        <f t="shared" si="22"/>
        <v>-15</v>
      </c>
      <c r="P223" s="155">
        <f t="shared" si="23"/>
        <v>-2.1707670043415339E-2</v>
      </c>
      <c r="Q223" s="126"/>
      <c r="R223" s="10"/>
      <c r="T223" s="46"/>
    </row>
    <row r="224" spans="1:20" ht="30.95" customHeight="1" x14ac:dyDescent="0.25">
      <c r="A224" s="157">
        <v>209</v>
      </c>
      <c r="B224" s="158" t="s">
        <v>245</v>
      </c>
      <c r="C224" s="159">
        <v>273870000193</v>
      </c>
      <c r="D224" s="160" t="s">
        <v>247</v>
      </c>
      <c r="E224" s="32">
        <f t="shared" si="18"/>
        <v>245</v>
      </c>
      <c r="F224" s="33">
        <v>245</v>
      </c>
      <c r="G224" s="34">
        <v>0</v>
      </c>
      <c r="H224" s="32">
        <f t="shared" si="19"/>
        <v>237</v>
      </c>
      <c r="I224" s="33">
        <f>VLOOKUP($C224,[1]Hoja3!$B$4:$E$216,3,0)</f>
        <v>237</v>
      </c>
      <c r="J224" s="33">
        <f>VLOOKUP($C224,[1]Hoja3!$B$4:$E$216,4,0)</f>
        <v>0</v>
      </c>
      <c r="K224" s="93">
        <f t="shared" si="20"/>
        <v>-8</v>
      </c>
      <c r="L224" s="179">
        <f t="shared" si="21"/>
        <v>-3.2653061224489799E-2</v>
      </c>
      <c r="M224" s="93"/>
      <c r="N224" s="98"/>
      <c r="O224" s="102">
        <f t="shared" si="22"/>
        <v>-8</v>
      </c>
      <c r="P224" s="155">
        <f t="shared" si="23"/>
        <v>-3.2653061224489799E-2</v>
      </c>
      <c r="Q224" s="126"/>
      <c r="R224" s="10"/>
    </row>
    <row r="225" spans="1:18" ht="30.95" customHeight="1" x14ac:dyDescent="0.25">
      <c r="A225" s="152">
        <v>210</v>
      </c>
      <c r="B225" s="39" t="s">
        <v>245</v>
      </c>
      <c r="C225" s="36">
        <v>273870000371</v>
      </c>
      <c r="D225" s="37" t="s">
        <v>248</v>
      </c>
      <c r="E225" s="32">
        <f t="shared" si="18"/>
        <v>262</v>
      </c>
      <c r="F225" s="33">
        <v>262</v>
      </c>
      <c r="G225" s="34">
        <v>0</v>
      </c>
      <c r="H225" s="32">
        <f t="shared" si="19"/>
        <v>247</v>
      </c>
      <c r="I225" s="33">
        <f>VLOOKUP($C225,[1]Hoja3!$B$4:$E$216,3,0)</f>
        <v>247</v>
      </c>
      <c r="J225" s="33">
        <f>VLOOKUP($C225,[1]Hoja3!$B$4:$E$216,4,0)</f>
        <v>0</v>
      </c>
      <c r="K225" s="93">
        <f t="shared" si="20"/>
        <v>-15</v>
      </c>
      <c r="L225" s="178">
        <f t="shared" si="21"/>
        <v>-5.7251908396946563E-2</v>
      </c>
      <c r="M225" s="93"/>
      <c r="N225" s="98"/>
      <c r="O225" s="102">
        <f t="shared" si="22"/>
        <v>-15</v>
      </c>
      <c r="P225" s="75">
        <f t="shared" si="23"/>
        <v>-5.7251908396946563E-2</v>
      </c>
      <c r="Q225" s="126"/>
      <c r="R225" s="10"/>
    </row>
    <row r="226" spans="1:18" ht="30.95" customHeight="1" x14ac:dyDescent="0.25">
      <c r="A226" s="164">
        <v>211</v>
      </c>
      <c r="B226" s="87" t="s">
        <v>249</v>
      </c>
      <c r="C226" s="165">
        <v>173873000041</v>
      </c>
      <c r="D226" s="166" t="s">
        <v>250</v>
      </c>
      <c r="E226" s="32">
        <f t="shared" si="18"/>
        <v>619</v>
      </c>
      <c r="F226" s="33">
        <v>619</v>
      </c>
      <c r="G226" s="34">
        <v>0</v>
      </c>
      <c r="H226" s="32">
        <f t="shared" si="19"/>
        <v>619</v>
      </c>
      <c r="I226" s="33">
        <f>VLOOKUP($C226,[1]Hoja3!$B$4:$E$216,3,0)</f>
        <v>619</v>
      </c>
      <c r="J226" s="33">
        <f>VLOOKUP($C226,[1]Hoja3!$B$4:$E$216,4,0)</f>
        <v>0</v>
      </c>
      <c r="K226" s="93">
        <f t="shared" si="20"/>
        <v>0</v>
      </c>
      <c r="L226" s="181">
        <f t="shared" si="21"/>
        <v>0</v>
      </c>
      <c r="M226" s="93"/>
      <c r="N226" s="98"/>
      <c r="O226" s="102">
        <f t="shared" si="22"/>
        <v>0</v>
      </c>
      <c r="P226" s="134">
        <f t="shared" si="23"/>
        <v>0</v>
      </c>
      <c r="Q226" s="126"/>
      <c r="R226" s="10"/>
    </row>
    <row r="227" spans="1:18" ht="30.95" customHeight="1" thickBot="1" x14ac:dyDescent="0.3">
      <c r="A227" s="152">
        <v>212</v>
      </c>
      <c r="B227" s="192" t="s">
        <v>249</v>
      </c>
      <c r="C227" s="193">
        <v>273873000615</v>
      </c>
      <c r="D227" s="194" t="s">
        <v>251</v>
      </c>
      <c r="E227" s="47">
        <f t="shared" si="18"/>
        <v>335</v>
      </c>
      <c r="F227" s="33">
        <v>335</v>
      </c>
      <c r="G227" s="34">
        <v>0</v>
      </c>
      <c r="H227" s="47">
        <f t="shared" si="19"/>
        <v>312</v>
      </c>
      <c r="I227" s="33">
        <f>VLOOKUP($C227,[1]Hoja3!$B$4:$E$216,3,0)</f>
        <v>312</v>
      </c>
      <c r="J227" s="33">
        <f>VLOOKUP($C227,[1]Hoja3!$B$4:$E$216,4,0)</f>
        <v>0</v>
      </c>
      <c r="K227" s="94">
        <f t="shared" si="20"/>
        <v>-23</v>
      </c>
      <c r="L227" s="189">
        <f t="shared" si="21"/>
        <v>-6.8656716417910449E-2</v>
      </c>
      <c r="M227" s="94"/>
      <c r="N227" s="99"/>
      <c r="O227" s="103">
        <f t="shared" si="22"/>
        <v>-23</v>
      </c>
      <c r="P227" s="188">
        <f t="shared" si="23"/>
        <v>-6.8656716417910449E-2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259</v>
      </c>
      <c r="E228" s="53">
        <f>SUM(E16:E227)</f>
        <v>150387</v>
      </c>
      <c r="F228" s="53">
        <f>SUM(F16:F227)</f>
        <v>144705</v>
      </c>
      <c r="G228" s="53">
        <f>SUBTOTAL(9,G16:G227)</f>
        <v>5682</v>
      </c>
      <c r="H228" s="52">
        <f t="shared" ref="H228:O228" si="24">SUM(H16:H227)</f>
        <v>144758</v>
      </c>
      <c r="I228" s="53">
        <f t="shared" si="24"/>
        <v>139602</v>
      </c>
      <c r="J228" s="53">
        <f t="shared" si="24"/>
        <v>5156</v>
      </c>
      <c r="K228" s="135">
        <f t="shared" si="24"/>
        <v>-5103</v>
      </c>
      <c r="L228" s="115">
        <f t="shared" si="21"/>
        <v>-3.5264849175909607E-2</v>
      </c>
      <c r="M228" s="52">
        <f>SUBTOTAL(9,M27:M219)</f>
        <v>-526</v>
      </c>
      <c r="N228" s="115"/>
      <c r="O228" s="52">
        <f t="shared" si="24"/>
        <v>-5629</v>
      </c>
      <c r="P228" s="136">
        <f t="shared" si="23"/>
        <v>-3.7430097016364447E-2</v>
      </c>
      <c r="Q228" s="126"/>
      <c r="R228" s="10"/>
    </row>
    <row r="229" spans="1:18" ht="15.75" thickBot="1" x14ac:dyDescent="0.3">
      <c r="A229" s="55" t="s">
        <v>295</v>
      </c>
      <c r="E229" s="107"/>
      <c r="F229" s="107"/>
      <c r="G229" s="108"/>
      <c r="H229" s="218">
        <f>+H228/E228</f>
        <v>0.96256990298363554</v>
      </c>
      <c r="I229" s="117">
        <f>+I228/F228</f>
        <v>0.96473515082409034</v>
      </c>
      <c r="J229" s="118">
        <f>+J228/G228</f>
        <v>0.90742696233720521</v>
      </c>
      <c r="K229" s="109"/>
      <c r="L229" s="116"/>
      <c r="M229" s="105"/>
      <c r="N229" s="105"/>
      <c r="O229" s="217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/>
      <c r="M230" s="104"/>
      <c r="O230" s="104"/>
    </row>
    <row r="231" spans="1:18" x14ac:dyDescent="0.25">
      <c r="E231" s="127"/>
      <c r="F231" s="127"/>
      <c r="G231" s="127"/>
      <c r="H231" s="125"/>
      <c r="I231" s="56"/>
      <c r="J231" s="56"/>
      <c r="K231" s="104"/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7"/>
    </row>
  </sheetData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1E3A-8E7A-4F73-81F7-D4AA29AC2EA0}">
  <dimension ref="A1:W236"/>
  <sheetViews>
    <sheetView zoomScale="89" zoomScaleNormal="89" workbookViewId="0">
      <selection activeCell="M229" sqref="M229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23" ht="14.25" customHeight="1" x14ac:dyDescent="0.25">
      <c r="A2" s="204" t="s">
        <v>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</row>
    <row r="3" spans="1:23" ht="15" customHeight="1" x14ac:dyDescent="0.25">
      <c r="A3" s="204" t="s">
        <v>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</row>
    <row r="4" spans="1:23" ht="17.25" customHeight="1" x14ac:dyDescent="0.25"/>
    <row r="5" spans="1:23" ht="21" x14ac:dyDescent="0.25">
      <c r="B5" s="3" t="s">
        <v>284</v>
      </c>
    </row>
    <row r="6" spans="1:23" ht="21" x14ac:dyDescent="0.25">
      <c r="B6" s="3"/>
    </row>
    <row r="7" spans="1:23" ht="15" customHeight="1" x14ac:dyDescent="0.25">
      <c r="B7" s="7" t="s">
        <v>269</v>
      </c>
      <c r="C7" s="190">
        <v>0.04</v>
      </c>
      <c r="D7" s="1" t="s">
        <v>286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287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0.3</v>
      </c>
      <c r="D9" s="1" t="s">
        <v>288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252</v>
      </c>
      <c r="C10" s="13">
        <v>0.36</v>
      </c>
      <c r="D10" s="1" t="s">
        <v>289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0.2</v>
      </c>
      <c r="D11" s="1" t="s">
        <v>290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205" t="s">
        <v>266</v>
      </c>
      <c r="F14" s="206"/>
      <c r="G14" s="207"/>
      <c r="H14" s="205" t="s">
        <v>270</v>
      </c>
      <c r="I14" s="206"/>
      <c r="J14" s="208"/>
      <c r="K14" s="209" t="s">
        <v>271</v>
      </c>
      <c r="L14" s="210"/>
      <c r="M14" s="210"/>
      <c r="N14" s="210"/>
      <c r="O14" s="210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272</v>
      </c>
      <c r="F15" s="26" t="s">
        <v>267</v>
      </c>
      <c r="G15" s="27" t="s">
        <v>268</v>
      </c>
      <c r="H15" s="198" t="s">
        <v>285</v>
      </c>
      <c r="I15" s="28" t="s">
        <v>273</v>
      </c>
      <c r="J15" s="59" t="s">
        <v>274</v>
      </c>
      <c r="K15" s="60" t="s">
        <v>260</v>
      </c>
      <c r="L15" s="114" t="s">
        <v>261</v>
      </c>
      <c r="M15" s="60" t="s">
        <v>262</v>
      </c>
      <c r="N15" s="68" t="s">
        <v>264</v>
      </c>
      <c r="O15" s="101" t="s">
        <v>263</v>
      </c>
      <c r="P15" s="29" t="s">
        <v>275</v>
      </c>
      <c r="S15" s="31"/>
      <c r="T15" s="31"/>
      <c r="U15" s="31"/>
      <c r="V15" s="31"/>
      <c r="W15" s="31"/>
    </row>
    <row r="16" spans="1:23" ht="30.95" customHeight="1" x14ac:dyDescent="0.25">
      <c r="A16" s="140">
        <v>1</v>
      </c>
      <c r="B16" s="143" t="s">
        <v>114</v>
      </c>
      <c r="C16" s="132">
        <v>273347000252</v>
      </c>
      <c r="D16" s="133" t="s">
        <v>116</v>
      </c>
      <c r="E16" s="32">
        <f>+F16+G16</f>
        <v>187</v>
      </c>
      <c r="F16" s="33">
        <v>187</v>
      </c>
      <c r="G16" s="34">
        <v>0</v>
      </c>
      <c r="H16" s="32">
        <f>+I16+J16</f>
        <v>139</v>
      </c>
      <c r="I16" s="33">
        <f>VLOOKUP($C16,[1]Hoja3!$B$4:$E$216,3,0)</f>
        <v>139</v>
      </c>
      <c r="J16" s="33">
        <f>VLOOKUP($C16,[1]Hoja3!$B$4:$E$216,4,0)</f>
        <v>0</v>
      </c>
      <c r="K16" s="93">
        <f>+I16-F16</f>
        <v>-48</v>
      </c>
      <c r="L16" s="176">
        <f>+K16/F16</f>
        <v>-0.25668449197860965</v>
      </c>
      <c r="M16" s="93"/>
      <c r="N16" s="98"/>
      <c r="O16" s="102">
        <f>+H16-E16</f>
        <v>-48</v>
      </c>
      <c r="P16" s="41">
        <f>+O16/E16</f>
        <v>-0.25668449197860965</v>
      </c>
      <c r="Q16" s="126"/>
      <c r="R16" s="10"/>
    </row>
    <row r="17" spans="1:19" ht="30.95" customHeight="1" x14ac:dyDescent="0.25">
      <c r="A17" s="35">
        <v>2</v>
      </c>
      <c r="B17" s="40" t="s">
        <v>134</v>
      </c>
      <c r="C17" s="132">
        <v>273411000687</v>
      </c>
      <c r="D17" s="133" t="s">
        <v>144</v>
      </c>
      <c r="E17" s="32">
        <f>+F17+G17</f>
        <v>284</v>
      </c>
      <c r="F17" s="33">
        <v>267</v>
      </c>
      <c r="G17" s="34">
        <v>17</v>
      </c>
      <c r="H17" s="32">
        <f>+I17+J17</f>
        <v>223</v>
      </c>
      <c r="I17" s="33">
        <f>VLOOKUP($C17,[1]Hoja3!$B$4:$E$216,3,0)</f>
        <v>203</v>
      </c>
      <c r="J17" s="33">
        <f>VLOOKUP($C17,[1]Hoja3!$B$4:$E$216,4,0)</f>
        <v>20</v>
      </c>
      <c r="K17" s="93">
        <f>+I17-F17</f>
        <v>-64</v>
      </c>
      <c r="L17" s="176">
        <f>+K17/F17</f>
        <v>-0.23970037453183521</v>
      </c>
      <c r="M17" s="93">
        <f>+J17-G17</f>
        <v>3</v>
      </c>
      <c r="N17" s="181">
        <f>+M17/G17</f>
        <v>0.17647058823529413</v>
      </c>
      <c r="O17" s="102">
        <f>+H17-E17</f>
        <v>-61</v>
      </c>
      <c r="P17" s="41">
        <f>+O17/E17</f>
        <v>-0.21478873239436619</v>
      </c>
      <c r="Q17" s="126"/>
      <c r="R17" s="10"/>
    </row>
    <row r="18" spans="1:19" ht="30.95" customHeight="1" x14ac:dyDescent="0.25">
      <c r="A18" s="140">
        <v>3</v>
      </c>
      <c r="B18" s="40" t="s">
        <v>123</v>
      </c>
      <c r="C18" s="132">
        <v>273352000163</v>
      </c>
      <c r="D18" s="133" t="s">
        <v>126</v>
      </c>
      <c r="E18" s="32">
        <f>+F18+G18</f>
        <v>224</v>
      </c>
      <c r="F18" s="33">
        <v>224</v>
      </c>
      <c r="G18" s="34">
        <v>0</v>
      </c>
      <c r="H18" s="32">
        <f>+I18+J18</f>
        <v>181</v>
      </c>
      <c r="I18" s="33">
        <f>VLOOKUP($C18,[1]Hoja3!$B$4:$E$216,3,0)</f>
        <v>181</v>
      </c>
      <c r="J18" s="33">
        <f>VLOOKUP($C18,[1]Hoja3!$B$4:$E$216,4,0)</f>
        <v>0</v>
      </c>
      <c r="K18" s="93">
        <f>+I18-F18</f>
        <v>-43</v>
      </c>
      <c r="L18" s="176">
        <f>+K18/F18</f>
        <v>-0.19196428571428573</v>
      </c>
      <c r="M18" s="93"/>
      <c r="N18" s="98"/>
      <c r="O18" s="102">
        <f>+H18-E18</f>
        <v>-43</v>
      </c>
      <c r="P18" s="41">
        <f>+O18/E18</f>
        <v>-0.19196428571428573</v>
      </c>
      <c r="Q18" s="126"/>
      <c r="R18" s="10"/>
    </row>
    <row r="19" spans="1:19" ht="30.95" customHeight="1" x14ac:dyDescent="0.25">
      <c r="A19" s="35">
        <v>4</v>
      </c>
      <c r="B19" s="40" t="s">
        <v>89</v>
      </c>
      <c r="C19" s="132">
        <v>273270000726</v>
      </c>
      <c r="D19" s="133" t="s">
        <v>92</v>
      </c>
      <c r="E19" s="32">
        <f>+F19+G19</f>
        <v>539</v>
      </c>
      <c r="F19" s="33">
        <v>539</v>
      </c>
      <c r="G19" s="34">
        <v>0</v>
      </c>
      <c r="H19" s="32">
        <f>+I19+J19</f>
        <v>450</v>
      </c>
      <c r="I19" s="33">
        <f>VLOOKUP($C19,[1]Hoja3!$B$4:$E$216,3,0)</f>
        <v>450</v>
      </c>
      <c r="J19" s="33">
        <f>VLOOKUP($C19,[1]Hoja3!$B$4:$E$216,4,0)</f>
        <v>0</v>
      </c>
      <c r="K19" s="93">
        <f>+I19-F19</f>
        <v>-89</v>
      </c>
      <c r="L19" s="176">
        <f>+K19/F19</f>
        <v>-0.16512059369202226</v>
      </c>
      <c r="M19" s="93"/>
      <c r="N19" s="98"/>
      <c r="O19" s="102">
        <f>+H19-E19</f>
        <v>-89</v>
      </c>
      <c r="P19" s="41">
        <f>+O19/E19</f>
        <v>-0.16512059369202226</v>
      </c>
      <c r="Q19" s="126"/>
      <c r="R19" s="10"/>
    </row>
    <row r="20" spans="1:19" ht="30.95" customHeight="1" x14ac:dyDescent="0.25">
      <c r="A20" s="140">
        <v>5</v>
      </c>
      <c r="B20" s="40" t="s">
        <v>118</v>
      </c>
      <c r="C20" s="132">
        <v>173349000263</v>
      </c>
      <c r="D20" s="133" t="s">
        <v>122</v>
      </c>
      <c r="E20" s="32">
        <f>+F20+G20</f>
        <v>337</v>
      </c>
      <c r="F20" s="33">
        <v>337</v>
      </c>
      <c r="G20" s="34">
        <v>0</v>
      </c>
      <c r="H20" s="32">
        <f>+I20+J20</f>
        <v>283</v>
      </c>
      <c r="I20" s="33">
        <f>VLOOKUP($C20,[1]Hoja3!$B$4:$E$216,3,0)</f>
        <v>283</v>
      </c>
      <c r="J20" s="33">
        <f>VLOOKUP($C20,[1]Hoja3!$B$4:$E$216,4,0)</f>
        <v>0</v>
      </c>
      <c r="K20" s="93">
        <f>+I20-F20</f>
        <v>-54</v>
      </c>
      <c r="L20" s="176">
        <f>+K20/F20</f>
        <v>-0.16023738872403562</v>
      </c>
      <c r="M20" s="93"/>
      <c r="N20" s="98"/>
      <c r="O20" s="102">
        <f>+H20-E20</f>
        <v>-54</v>
      </c>
      <c r="P20" s="41">
        <f>+O20/E20</f>
        <v>-0.16023738872403562</v>
      </c>
      <c r="Q20" s="126"/>
      <c r="R20" s="10"/>
      <c r="S20" s="191"/>
    </row>
    <row r="21" spans="1:19" ht="30.95" customHeight="1" x14ac:dyDescent="0.25">
      <c r="A21" s="35">
        <v>6</v>
      </c>
      <c r="B21" s="40" t="s">
        <v>175</v>
      </c>
      <c r="C21" s="132">
        <v>273270000181</v>
      </c>
      <c r="D21" s="133" t="s">
        <v>176</v>
      </c>
      <c r="E21" s="32">
        <f>+F21+G21</f>
        <v>252</v>
      </c>
      <c r="F21" s="33">
        <v>252</v>
      </c>
      <c r="G21" s="34">
        <v>0</v>
      </c>
      <c r="H21" s="32">
        <f>+I21+J21</f>
        <v>213</v>
      </c>
      <c r="I21" s="33">
        <f>VLOOKUP($C21,[1]Hoja3!$B$4:$E$216,3,0)</f>
        <v>213</v>
      </c>
      <c r="J21" s="33">
        <f>VLOOKUP($C21,[1]Hoja3!$B$4:$E$216,4,0)</f>
        <v>0</v>
      </c>
      <c r="K21" s="93">
        <f>+I21-F21</f>
        <v>-39</v>
      </c>
      <c r="L21" s="176">
        <f>+K21/F21</f>
        <v>-0.15476190476190477</v>
      </c>
      <c r="M21" s="93"/>
      <c r="N21" s="98"/>
      <c r="O21" s="102">
        <f>+H21-E21</f>
        <v>-39</v>
      </c>
      <c r="P21" s="41">
        <f>+O21/E21</f>
        <v>-0.15476190476190477</v>
      </c>
      <c r="Q21" s="126"/>
      <c r="R21" s="14"/>
      <c r="S21" s="191"/>
    </row>
    <row r="22" spans="1:19" ht="30.95" customHeight="1" x14ac:dyDescent="0.25">
      <c r="A22" s="140">
        <v>7</v>
      </c>
      <c r="B22" s="40" t="s">
        <v>118</v>
      </c>
      <c r="C22" s="132">
        <v>173349000034</v>
      </c>
      <c r="D22" s="133" t="s">
        <v>255</v>
      </c>
      <c r="E22" s="32">
        <f>+F22+G22</f>
        <v>354</v>
      </c>
      <c r="F22" s="33">
        <v>354</v>
      </c>
      <c r="G22" s="34">
        <v>0</v>
      </c>
      <c r="H22" s="32">
        <f>+I22+J22</f>
        <v>300</v>
      </c>
      <c r="I22" s="33">
        <f>VLOOKUP($C22,[1]Hoja3!$B$4:$E$216,3,0)</f>
        <v>300</v>
      </c>
      <c r="J22" s="33">
        <f>VLOOKUP($C22,[1]Hoja3!$B$4:$E$216,4,0)</f>
        <v>0</v>
      </c>
      <c r="K22" s="93">
        <f>+I22-F22</f>
        <v>-54</v>
      </c>
      <c r="L22" s="176">
        <f>+K22/F22</f>
        <v>-0.15254237288135594</v>
      </c>
      <c r="M22" s="93"/>
      <c r="N22" s="142"/>
      <c r="O22" s="102">
        <f>+H22-E22</f>
        <v>-54</v>
      </c>
      <c r="P22" s="41">
        <f>+O22/E22</f>
        <v>-0.15254237288135594</v>
      </c>
      <c r="Q22" s="126"/>
      <c r="R22" s="10"/>
    </row>
    <row r="23" spans="1:19" ht="30.95" customHeight="1" x14ac:dyDescent="0.25">
      <c r="A23" s="35">
        <v>8</v>
      </c>
      <c r="B23" s="40" t="s">
        <v>98</v>
      </c>
      <c r="C23" s="132">
        <v>273283000521</v>
      </c>
      <c r="D23" s="133" t="s">
        <v>104</v>
      </c>
      <c r="E23" s="32">
        <f>+F23+G23</f>
        <v>578</v>
      </c>
      <c r="F23" s="33">
        <v>578</v>
      </c>
      <c r="G23" s="34">
        <v>0</v>
      </c>
      <c r="H23" s="32">
        <f>+I23+J23</f>
        <v>491</v>
      </c>
      <c r="I23" s="33">
        <f>VLOOKUP($C23,[1]Hoja3!$B$4:$E$216,3,0)</f>
        <v>491</v>
      </c>
      <c r="J23" s="33">
        <f>VLOOKUP($C23,[1]Hoja3!$B$4:$E$216,4,0)</f>
        <v>0</v>
      </c>
      <c r="K23" s="93">
        <f>+I23-F23</f>
        <v>-87</v>
      </c>
      <c r="L23" s="176">
        <f>+K23/F23</f>
        <v>-0.15051903114186851</v>
      </c>
      <c r="M23" s="93"/>
      <c r="N23" s="98"/>
      <c r="O23" s="102">
        <f>+H23-E23</f>
        <v>-87</v>
      </c>
      <c r="P23" s="41">
        <f>+O23/E23</f>
        <v>-0.15051903114186851</v>
      </c>
      <c r="Q23" s="126"/>
      <c r="R23" s="10"/>
    </row>
    <row r="24" spans="1:19" ht="30.95" customHeight="1" x14ac:dyDescent="0.25">
      <c r="A24" s="140">
        <v>9</v>
      </c>
      <c r="B24" s="42" t="s">
        <v>70</v>
      </c>
      <c r="C24" s="145">
        <v>273226001049</v>
      </c>
      <c r="D24" s="44" t="s">
        <v>72</v>
      </c>
      <c r="E24" s="32">
        <f>+F24+G24</f>
        <v>181</v>
      </c>
      <c r="F24" s="33">
        <v>181</v>
      </c>
      <c r="G24" s="34">
        <v>0</v>
      </c>
      <c r="H24" s="32">
        <f>+I24+J24</f>
        <v>154</v>
      </c>
      <c r="I24" s="33">
        <f>VLOOKUP($C24,[1]Hoja3!$B$4:$E$216,3,0)</f>
        <v>154</v>
      </c>
      <c r="J24" s="33">
        <f>VLOOKUP($C24,[1]Hoja3!$B$4:$E$216,4,0)</f>
        <v>0</v>
      </c>
      <c r="K24" s="93">
        <f>+I24-F24</f>
        <v>-27</v>
      </c>
      <c r="L24" s="177">
        <f>+K24/F24</f>
        <v>-0.14917127071823205</v>
      </c>
      <c r="M24" s="93"/>
      <c r="N24" s="142"/>
      <c r="O24" s="102">
        <f>+H24-E24</f>
        <v>-27</v>
      </c>
      <c r="P24" s="139">
        <f>+O24/E24</f>
        <v>-0.14917127071823205</v>
      </c>
      <c r="Q24" s="126"/>
      <c r="R24" s="10"/>
    </row>
    <row r="25" spans="1:19" ht="30.95" customHeight="1" x14ac:dyDescent="0.25">
      <c r="A25" s="35">
        <v>10</v>
      </c>
      <c r="B25" s="42" t="s">
        <v>208</v>
      </c>
      <c r="C25" s="43">
        <v>273624000541</v>
      </c>
      <c r="D25" s="44" t="s">
        <v>213</v>
      </c>
      <c r="E25" s="32">
        <f>+F25+G25</f>
        <v>248</v>
      </c>
      <c r="F25" s="33">
        <v>248</v>
      </c>
      <c r="G25" s="34">
        <v>0</v>
      </c>
      <c r="H25" s="32">
        <f>+I25+J25</f>
        <v>212</v>
      </c>
      <c r="I25" s="33">
        <f>VLOOKUP($C25,[1]Hoja3!$B$4:$E$216,3,0)</f>
        <v>212</v>
      </c>
      <c r="J25" s="33">
        <f>VLOOKUP($C25,[1]Hoja3!$B$4:$E$216,4,0)</f>
        <v>0</v>
      </c>
      <c r="K25" s="93">
        <f>+I25-F25</f>
        <v>-36</v>
      </c>
      <c r="L25" s="177">
        <f>+K25/F25</f>
        <v>-0.14516129032258066</v>
      </c>
      <c r="M25" s="93"/>
      <c r="N25" s="98"/>
      <c r="O25" s="102">
        <f>+H25-E25</f>
        <v>-36</v>
      </c>
      <c r="P25" s="45">
        <f>+O25/E25</f>
        <v>-0.14516129032258066</v>
      </c>
      <c r="Q25" s="126"/>
      <c r="R25" s="10"/>
    </row>
    <row r="26" spans="1:19" ht="30.95" customHeight="1" x14ac:dyDescent="0.25">
      <c r="A26" s="140">
        <v>11</v>
      </c>
      <c r="B26" s="42" t="s">
        <v>240</v>
      </c>
      <c r="C26" s="43">
        <v>273861000253</v>
      </c>
      <c r="D26" s="44" t="s">
        <v>243</v>
      </c>
      <c r="E26" s="32">
        <f>+F26+G26</f>
        <v>197</v>
      </c>
      <c r="F26" s="33">
        <v>197</v>
      </c>
      <c r="G26" s="34">
        <v>0</v>
      </c>
      <c r="H26" s="32">
        <f>+I26+J26</f>
        <v>169</v>
      </c>
      <c r="I26" s="33">
        <f>VLOOKUP($C26,[1]Hoja3!$B$4:$E$216,3,0)</f>
        <v>169</v>
      </c>
      <c r="J26" s="33">
        <f>VLOOKUP($C26,[1]Hoja3!$B$4:$E$216,4,0)</f>
        <v>0</v>
      </c>
      <c r="K26" s="93">
        <f>+I26-F26</f>
        <v>-28</v>
      </c>
      <c r="L26" s="177">
        <f>+K26/F26</f>
        <v>-0.14213197969543148</v>
      </c>
      <c r="M26" s="93"/>
      <c r="N26" s="98"/>
      <c r="O26" s="102">
        <f>+H26-E26</f>
        <v>-28</v>
      </c>
      <c r="P26" s="45">
        <f>+O26/E26</f>
        <v>-0.14213197969543148</v>
      </c>
      <c r="Q26" s="126"/>
      <c r="R26" s="10"/>
    </row>
    <row r="27" spans="1:19" ht="30.95" customHeight="1" x14ac:dyDescent="0.25">
      <c r="A27" s="35">
        <v>12</v>
      </c>
      <c r="B27" s="42" t="s">
        <v>134</v>
      </c>
      <c r="C27" s="43">
        <v>173411000054</v>
      </c>
      <c r="D27" s="44" t="s">
        <v>136</v>
      </c>
      <c r="E27" s="32">
        <f>+F27+G27</f>
        <v>620</v>
      </c>
      <c r="F27" s="33">
        <v>532</v>
      </c>
      <c r="G27" s="34">
        <v>88</v>
      </c>
      <c r="H27" s="32">
        <f>+I27+J27</f>
        <v>458</v>
      </c>
      <c r="I27" s="33">
        <f>VLOOKUP($C27,[1]Hoja3!$B$4:$E$216,3,0)</f>
        <v>458</v>
      </c>
      <c r="J27" s="33">
        <f>VLOOKUP($C27,[1]Hoja3!$B$4:$E$216,4,0)</f>
        <v>0</v>
      </c>
      <c r="K27" s="93">
        <f>+I27-F27</f>
        <v>-74</v>
      </c>
      <c r="L27" s="177">
        <f>+K27/F27</f>
        <v>-0.13909774436090225</v>
      </c>
      <c r="M27" s="93">
        <f>+J27-G27</f>
        <v>-88</v>
      </c>
      <c r="N27" s="176">
        <f>+M27/G27</f>
        <v>-1</v>
      </c>
      <c r="O27" s="102">
        <f>+H27-E27</f>
        <v>-162</v>
      </c>
      <c r="P27" s="41">
        <f>+O27/E27</f>
        <v>-0.26129032258064516</v>
      </c>
      <c r="Q27" s="126"/>
      <c r="R27" s="10"/>
    </row>
    <row r="28" spans="1:19" ht="30.95" customHeight="1" x14ac:dyDescent="0.25">
      <c r="A28" s="140">
        <v>13</v>
      </c>
      <c r="B28" s="42" t="s">
        <v>35</v>
      </c>
      <c r="C28" s="43">
        <v>273124000366</v>
      </c>
      <c r="D28" s="44" t="s">
        <v>39</v>
      </c>
      <c r="E28" s="32">
        <f>+F28+G28</f>
        <v>559</v>
      </c>
      <c r="F28" s="33">
        <v>559</v>
      </c>
      <c r="G28" s="34">
        <v>0</v>
      </c>
      <c r="H28" s="32">
        <f>+I28+J28</f>
        <v>483</v>
      </c>
      <c r="I28" s="33">
        <f>VLOOKUP($C28,[1]Hoja3!$B$4:$E$216,3,0)</f>
        <v>483</v>
      </c>
      <c r="J28" s="33">
        <f>VLOOKUP($C28,[1]Hoja3!$B$4:$E$216,4,0)</f>
        <v>0</v>
      </c>
      <c r="K28" s="93">
        <f>+I28-F28</f>
        <v>-76</v>
      </c>
      <c r="L28" s="177">
        <f>+K28/F28</f>
        <v>-0.13595706618962433</v>
      </c>
      <c r="M28" s="93"/>
      <c r="N28" s="98"/>
      <c r="O28" s="102">
        <f>+H28-E28</f>
        <v>-76</v>
      </c>
      <c r="P28" s="45">
        <f>+O28/E28</f>
        <v>-0.13595706618962433</v>
      </c>
      <c r="Q28" s="126"/>
      <c r="R28" s="10"/>
    </row>
    <row r="29" spans="1:19" ht="30.95" customHeight="1" x14ac:dyDescent="0.25">
      <c r="A29" s="35">
        <v>14</v>
      </c>
      <c r="B29" s="42" t="s">
        <v>231</v>
      </c>
      <c r="C29" s="43">
        <v>173686000020</v>
      </c>
      <c r="D29" s="44" t="s">
        <v>232</v>
      </c>
      <c r="E29" s="32">
        <f>+F29+G29</f>
        <v>751</v>
      </c>
      <c r="F29" s="33">
        <v>592</v>
      </c>
      <c r="G29" s="34">
        <v>159</v>
      </c>
      <c r="H29" s="32">
        <f>+I29+J29</f>
        <v>602</v>
      </c>
      <c r="I29" s="33">
        <f>VLOOKUP($C29,[1]Hoja3!$B$4:$E$216,3,0)</f>
        <v>516</v>
      </c>
      <c r="J29" s="33">
        <f>VLOOKUP($C29,[1]Hoja3!$B$4:$E$216,4,0)</f>
        <v>86</v>
      </c>
      <c r="K29" s="93">
        <f>+I29-F29</f>
        <v>-76</v>
      </c>
      <c r="L29" s="177">
        <f>+K29/F29</f>
        <v>-0.12837837837837837</v>
      </c>
      <c r="M29" s="93">
        <f>+J29-G29</f>
        <v>-73</v>
      </c>
      <c r="N29" s="176">
        <f>+M29/G29</f>
        <v>-0.45911949685534592</v>
      </c>
      <c r="O29" s="102">
        <f>+H29-E29</f>
        <v>-149</v>
      </c>
      <c r="P29" s="41">
        <f>+O29/E29</f>
        <v>-0.19840213049267644</v>
      </c>
      <c r="Q29" s="126"/>
      <c r="R29" s="10"/>
    </row>
    <row r="30" spans="1:19" ht="30.95" customHeight="1" x14ac:dyDescent="0.25">
      <c r="A30" s="140">
        <v>15</v>
      </c>
      <c r="B30" s="42" t="s">
        <v>166</v>
      </c>
      <c r="C30" s="43">
        <v>273504002191</v>
      </c>
      <c r="D30" s="44" t="s">
        <v>174</v>
      </c>
      <c r="E30" s="32">
        <f>+F30+G30</f>
        <v>813</v>
      </c>
      <c r="F30" s="33">
        <v>813</v>
      </c>
      <c r="G30" s="34">
        <v>0</v>
      </c>
      <c r="H30" s="32">
        <f>+I30+J30</f>
        <v>709</v>
      </c>
      <c r="I30" s="33">
        <f>VLOOKUP($C30,[1]Hoja3!$B$4:$E$216,3,0)</f>
        <v>709</v>
      </c>
      <c r="J30" s="33">
        <f>VLOOKUP($C30,[1]Hoja3!$B$4:$E$216,4,0)</f>
        <v>0</v>
      </c>
      <c r="K30" s="93">
        <f>+I30-F30</f>
        <v>-104</v>
      </c>
      <c r="L30" s="177">
        <f>+K30/F30</f>
        <v>-0.12792127921279212</v>
      </c>
      <c r="M30" s="93"/>
      <c r="N30" s="98"/>
      <c r="O30" s="102">
        <f>+H30-E30</f>
        <v>-104</v>
      </c>
      <c r="P30" s="45">
        <f>+O30/E30</f>
        <v>-0.12792127921279212</v>
      </c>
      <c r="Q30" s="126"/>
      <c r="R30" s="10"/>
    </row>
    <row r="31" spans="1:19" ht="30.95" customHeight="1" x14ac:dyDescent="0.25">
      <c r="A31" s="35">
        <v>16</v>
      </c>
      <c r="B31" s="42" t="s">
        <v>70</v>
      </c>
      <c r="C31" s="43">
        <v>173226000056</v>
      </c>
      <c r="D31" s="44" t="s">
        <v>71</v>
      </c>
      <c r="E31" s="32">
        <f>+F31+G31</f>
        <v>770</v>
      </c>
      <c r="F31" s="33">
        <v>692</v>
      </c>
      <c r="G31" s="34">
        <v>78</v>
      </c>
      <c r="H31" s="32">
        <f>+I31+J31</f>
        <v>675</v>
      </c>
      <c r="I31" s="33">
        <f>VLOOKUP($C31,[1]Hoja3!$B$4:$E$216,3,0)</f>
        <v>604</v>
      </c>
      <c r="J31" s="33">
        <f>VLOOKUP($C31,[1]Hoja3!$B$4:$E$216,4,0)</f>
        <v>71</v>
      </c>
      <c r="K31" s="93">
        <f>+I31-F31</f>
        <v>-88</v>
      </c>
      <c r="L31" s="177">
        <f>+K31/F31</f>
        <v>-0.12716763005780346</v>
      </c>
      <c r="M31" s="93">
        <f>+J31-G31</f>
        <v>-7</v>
      </c>
      <c r="N31" s="178">
        <f>+M31/G31</f>
        <v>-8.9743589743589744E-2</v>
      </c>
      <c r="O31" s="102">
        <f>+H31-E31</f>
        <v>-95</v>
      </c>
      <c r="P31" s="45">
        <f>+O31/E31</f>
        <v>-0.12337662337662338</v>
      </c>
      <c r="Q31" s="126"/>
      <c r="R31" s="10"/>
    </row>
    <row r="32" spans="1:19" ht="30.95" customHeight="1" x14ac:dyDescent="0.25">
      <c r="A32" s="140">
        <v>17</v>
      </c>
      <c r="B32" s="42" t="s">
        <v>157</v>
      </c>
      <c r="C32" s="43">
        <v>273411000695</v>
      </c>
      <c r="D32" s="44" t="s">
        <v>158</v>
      </c>
      <c r="E32" s="32">
        <f>+F32+G32</f>
        <v>205</v>
      </c>
      <c r="F32" s="33">
        <v>205</v>
      </c>
      <c r="G32" s="34">
        <v>0</v>
      </c>
      <c r="H32" s="32">
        <f>+I32+J32</f>
        <v>180</v>
      </c>
      <c r="I32" s="33">
        <f>VLOOKUP($C32,[1]Hoja3!$B$4:$E$216,3,0)</f>
        <v>180</v>
      </c>
      <c r="J32" s="33">
        <f>VLOOKUP($C32,[1]Hoja3!$B$4:$E$216,4,0)</f>
        <v>0</v>
      </c>
      <c r="K32" s="93">
        <f>+I32-F32</f>
        <v>-25</v>
      </c>
      <c r="L32" s="177">
        <f>+K32/F32</f>
        <v>-0.12195121951219512</v>
      </c>
      <c r="M32" s="93"/>
      <c r="N32" s="98"/>
      <c r="O32" s="102">
        <f>+H32-E32</f>
        <v>-25</v>
      </c>
      <c r="P32" s="45">
        <f>+O32/E32</f>
        <v>-0.12195121951219512</v>
      </c>
      <c r="Q32" s="126"/>
      <c r="R32" s="10"/>
    </row>
    <row r="33" spans="1:18" ht="30.95" customHeight="1" x14ac:dyDescent="0.25">
      <c r="A33" s="35">
        <v>18</v>
      </c>
      <c r="B33" s="42" t="s">
        <v>17</v>
      </c>
      <c r="C33" s="43">
        <v>273030000192</v>
      </c>
      <c r="D33" s="44" t="s">
        <v>19</v>
      </c>
      <c r="E33" s="32">
        <f>+F33+G33</f>
        <v>175</v>
      </c>
      <c r="F33" s="33">
        <v>175</v>
      </c>
      <c r="G33" s="34">
        <v>0</v>
      </c>
      <c r="H33" s="32">
        <f>+I33+J33</f>
        <v>154</v>
      </c>
      <c r="I33" s="33">
        <f>VLOOKUP($C33,[1]Hoja3!$B$4:$E$216,3,0)</f>
        <v>154</v>
      </c>
      <c r="J33" s="33">
        <f>VLOOKUP($C33,[1]Hoja3!$B$4:$E$216,4,0)</f>
        <v>0</v>
      </c>
      <c r="K33" s="93">
        <f>+I33-F33</f>
        <v>-21</v>
      </c>
      <c r="L33" s="177">
        <f>+K33/F33</f>
        <v>-0.12</v>
      </c>
      <c r="M33" s="93"/>
      <c r="N33" s="142"/>
      <c r="O33" s="102">
        <f>+H33-E33</f>
        <v>-21</v>
      </c>
      <c r="P33" s="45">
        <f>+O33/E33</f>
        <v>-0.12</v>
      </c>
      <c r="Q33" s="126"/>
      <c r="R33" s="10"/>
    </row>
    <row r="34" spans="1:18" ht="30.95" customHeight="1" x14ac:dyDescent="0.25">
      <c r="A34" s="140">
        <v>19</v>
      </c>
      <c r="B34" s="42" t="s">
        <v>75</v>
      </c>
      <c r="C34" s="145">
        <v>273236000288</v>
      </c>
      <c r="D34" s="146" t="s">
        <v>78</v>
      </c>
      <c r="E34" s="32">
        <f>+F34+G34</f>
        <v>270</v>
      </c>
      <c r="F34" s="33">
        <v>270</v>
      </c>
      <c r="G34" s="34">
        <v>0</v>
      </c>
      <c r="H34" s="32">
        <f>+I34+J34</f>
        <v>238</v>
      </c>
      <c r="I34" s="33">
        <f>VLOOKUP($C34,[1]Hoja3!$B$4:$E$216,3,0)</f>
        <v>238</v>
      </c>
      <c r="J34" s="33">
        <f>VLOOKUP($C34,[1]Hoja3!$B$4:$E$216,4,0)</f>
        <v>0</v>
      </c>
      <c r="K34" s="93">
        <f>+I34-F34</f>
        <v>-32</v>
      </c>
      <c r="L34" s="177">
        <f>+K34/F34</f>
        <v>-0.11851851851851852</v>
      </c>
      <c r="M34" s="93"/>
      <c r="N34" s="98"/>
      <c r="O34" s="102">
        <f>+H34-E34</f>
        <v>-32</v>
      </c>
      <c r="P34" s="45">
        <f>+O34/E34</f>
        <v>-0.11851851851851852</v>
      </c>
      <c r="Q34" s="126"/>
      <c r="R34" s="10"/>
    </row>
    <row r="35" spans="1:18" ht="30.95" customHeight="1" x14ac:dyDescent="0.25">
      <c r="A35" s="35">
        <v>20</v>
      </c>
      <c r="B35" s="138" t="s">
        <v>198</v>
      </c>
      <c r="C35" s="43">
        <v>273616000302</v>
      </c>
      <c r="D35" s="44" t="s">
        <v>202</v>
      </c>
      <c r="E35" s="32">
        <f>+F35+G35</f>
        <v>381</v>
      </c>
      <c r="F35" s="33">
        <v>376</v>
      </c>
      <c r="G35" s="34">
        <v>5</v>
      </c>
      <c r="H35" s="32">
        <f>+I35+J35</f>
        <v>342</v>
      </c>
      <c r="I35" s="33">
        <f>VLOOKUP($C35,[1]Hoja3!$B$4:$E$216,3,0)</f>
        <v>332</v>
      </c>
      <c r="J35" s="33">
        <f>VLOOKUP($C35,[1]Hoja3!$B$4:$E$216,4,0)</f>
        <v>10</v>
      </c>
      <c r="K35" s="93">
        <f>+I35-F35</f>
        <v>-44</v>
      </c>
      <c r="L35" s="177">
        <f>+K35/F35</f>
        <v>-0.11702127659574468</v>
      </c>
      <c r="M35" s="93">
        <f>+J35-G35</f>
        <v>5</v>
      </c>
      <c r="N35" s="181">
        <f>+M35/G35</f>
        <v>1</v>
      </c>
      <c r="O35" s="102">
        <f>+H35-E35</f>
        <v>-39</v>
      </c>
      <c r="P35" s="45">
        <f>+O35/E35</f>
        <v>-0.10236220472440945</v>
      </c>
      <c r="Q35" s="126"/>
      <c r="R35" s="10"/>
    </row>
    <row r="36" spans="1:18" ht="30.95" customHeight="1" x14ac:dyDescent="0.25">
      <c r="A36" s="140">
        <v>21</v>
      </c>
      <c r="B36" s="42" t="s">
        <v>79</v>
      </c>
      <c r="C36" s="43">
        <v>273268000336</v>
      </c>
      <c r="D36" s="44" t="s">
        <v>85</v>
      </c>
      <c r="E36" s="32">
        <f>+F36+G36</f>
        <v>320</v>
      </c>
      <c r="F36" s="33">
        <v>320</v>
      </c>
      <c r="G36" s="34">
        <v>0</v>
      </c>
      <c r="H36" s="32">
        <f>+I36+J36</f>
        <v>283</v>
      </c>
      <c r="I36" s="33">
        <f>VLOOKUP($C36,[1]Hoja3!$B$4:$E$216,3,0)</f>
        <v>283</v>
      </c>
      <c r="J36" s="33">
        <f>VLOOKUP($C36,[1]Hoja3!$B$4:$E$216,4,0)</f>
        <v>0</v>
      </c>
      <c r="K36" s="93">
        <f>+I36-F36</f>
        <v>-37</v>
      </c>
      <c r="L36" s="177">
        <f>+K36/F36</f>
        <v>-0.11562500000000001</v>
      </c>
      <c r="M36" s="93"/>
      <c r="N36" s="98"/>
      <c r="O36" s="102">
        <f>+H36-E36</f>
        <v>-37</v>
      </c>
      <c r="P36" s="45">
        <f>+O36/E36</f>
        <v>-0.11562500000000001</v>
      </c>
      <c r="Q36" s="126"/>
      <c r="R36" s="10"/>
    </row>
    <row r="37" spans="1:18" ht="30.95" customHeight="1" x14ac:dyDescent="0.25">
      <c r="A37" s="35">
        <v>22</v>
      </c>
      <c r="B37" s="42" t="s">
        <v>208</v>
      </c>
      <c r="C37" s="43">
        <v>273624000389</v>
      </c>
      <c r="D37" s="44" t="s">
        <v>211</v>
      </c>
      <c r="E37" s="32">
        <f>+F37+G37</f>
        <v>462</v>
      </c>
      <c r="F37" s="33">
        <v>462</v>
      </c>
      <c r="G37" s="34">
        <v>0</v>
      </c>
      <c r="H37" s="32">
        <f>+I37+J37</f>
        <v>409</v>
      </c>
      <c r="I37" s="33">
        <f>VLOOKUP($C37,[1]Hoja3!$B$4:$E$216,3,0)</f>
        <v>409</v>
      </c>
      <c r="J37" s="33">
        <f>VLOOKUP($C37,[1]Hoja3!$B$4:$E$216,4,0)</f>
        <v>0</v>
      </c>
      <c r="K37" s="93">
        <f>+I37-F37</f>
        <v>-53</v>
      </c>
      <c r="L37" s="177">
        <f>+K37/F37</f>
        <v>-0.11471861471861472</v>
      </c>
      <c r="M37" s="93"/>
      <c r="N37" s="98"/>
      <c r="O37" s="102">
        <f>+H37-E37</f>
        <v>-53</v>
      </c>
      <c r="P37" s="45">
        <f>+O37/E37</f>
        <v>-0.11471861471861472</v>
      </c>
      <c r="Q37" s="126"/>
      <c r="R37" s="10"/>
    </row>
    <row r="38" spans="1:18" ht="30.95" customHeight="1" x14ac:dyDescent="0.25">
      <c r="A38" s="140">
        <v>23</v>
      </c>
      <c r="B38" s="42" t="s">
        <v>45</v>
      </c>
      <c r="C38" s="43">
        <v>173168000105</v>
      </c>
      <c r="D38" s="44" t="s">
        <v>46</v>
      </c>
      <c r="E38" s="32">
        <f>+F38+G38</f>
        <v>1635</v>
      </c>
      <c r="F38" s="33">
        <v>1419</v>
      </c>
      <c r="G38" s="34">
        <v>216</v>
      </c>
      <c r="H38" s="32">
        <f>+I38+J38</f>
        <v>1486</v>
      </c>
      <c r="I38" s="33">
        <f>VLOOKUP($C38,[1]Hoja3!$B$4:$E$216,3,0)</f>
        <v>1259</v>
      </c>
      <c r="J38" s="33">
        <f>VLOOKUP($C38,[1]Hoja3!$B$4:$E$216,4,0)</f>
        <v>227</v>
      </c>
      <c r="K38" s="93">
        <f>+I38-F38</f>
        <v>-160</v>
      </c>
      <c r="L38" s="177">
        <f>+K38/F38</f>
        <v>-0.1127554615926709</v>
      </c>
      <c r="M38" s="93">
        <f>+J38-G38</f>
        <v>11</v>
      </c>
      <c r="N38" s="181">
        <f>+M38/G38</f>
        <v>5.0925925925925923E-2</v>
      </c>
      <c r="O38" s="102">
        <f>+H38-E38</f>
        <v>-149</v>
      </c>
      <c r="P38" s="38">
        <f>+O38/E38</f>
        <v>-9.1131498470948008E-2</v>
      </c>
      <c r="Q38" s="126"/>
      <c r="R38" s="10"/>
    </row>
    <row r="39" spans="1:18" ht="30.95" customHeight="1" x14ac:dyDescent="0.25">
      <c r="A39" s="35">
        <v>24</v>
      </c>
      <c r="B39" s="42" t="s">
        <v>231</v>
      </c>
      <c r="C39" s="43">
        <v>273686000261</v>
      </c>
      <c r="D39" s="44" t="s">
        <v>234</v>
      </c>
      <c r="E39" s="32">
        <f>+F39+G39</f>
        <v>197</v>
      </c>
      <c r="F39" s="33">
        <v>197</v>
      </c>
      <c r="G39" s="34">
        <v>0</v>
      </c>
      <c r="H39" s="32">
        <f>+I39+J39</f>
        <v>175</v>
      </c>
      <c r="I39" s="33">
        <f>VLOOKUP($C39,[1]Hoja3!$B$4:$E$216,3,0)</f>
        <v>175</v>
      </c>
      <c r="J39" s="33">
        <f>VLOOKUP($C39,[1]Hoja3!$B$4:$E$216,4,0)</f>
        <v>0</v>
      </c>
      <c r="K39" s="93">
        <f>+I39-F39</f>
        <v>-22</v>
      </c>
      <c r="L39" s="177">
        <f>+K39/F39</f>
        <v>-0.1116751269035533</v>
      </c>
      <c r="M39" s="93"/>
      <c r="N39" s="98"/>
      <c r="O39" s="102">
        <f>+H39-E39</f>
        <v>-22</v>
      </c>
      <c r="P39" s="45">
        <f>+O39/E39</f>
        <v>-0.1116751269035533</v>
      </c>
      <c r="Q39" s="126"/>
      <c r="R39" s="10"/>
    </row>
    <row r="40" spans="1:18" ht="30.95" customHeight="1" x14ac:dyDescent="0.25">
      <c r="A40" s="140">
        <v>25</v>
      </c>
      <c r="B40" s="42" t="s">
        <v>181</v>
      </c>
      <c r="C40" s="43">
        <v>273555000185</v>
      </c>
      <c r="D40" s="44" t="s">
        <v>186</v>
      </c>
      <c r="E40" s="32">
        <f>+F40+G40</f>
        <v>698</v>
      </c>
      <c r="F40" s="33">
        <v>698</v>
      </c>
      <c r="G40" s="34">
        <v>0</v>
      </c>
      <c r="H40" s="32">
        <f>+I40+J40</f>
        <v>621</v>
      </c>
      <c r="I40" s="33">
        <f>VLOOKUP($C40,[1]Hoja3!$B$4:$E$216,3,0)</f>
        <v>621</v>
      </c>
      <c r="J40" s="33">
        <f>VLOOKUP($C40,[1]Hoja3!$B$4:$E$216,4,0)</f>
        <v>0</v>
      </c>
      <c r="K40" s="93">
        <f>+I40-F40</f>
        <v>-77</v>
      </c>
      <c r="L40" s="177">
        <f>+K40/F40</f>
        <v>-0.11031518624641834</v>
      </c>
      <c r="M40" s="93"/>
      <c r="N40" s="98"/>
      <c r="O40" s="102">
        <f>+H40-E40</f>
        <v>-77</v>
      </c>
      <c r="P40" s="45">
        <f>+O40/E40</f>
        <v>-0.11031518624641834</v>
      </c>
      <c r="Q40" s="126"/>
      <c r="R40" s="10"/>
    </row>
    <row r="41" spans="1:18" ht="30.95" customHeight="1" x14ac:dyDescent="0.25">
      <c r="A41" s="35">
        <v>26</v>
      </c>
      <c r="B41" s="42" t="s">
        <v>24</v>
      </c>
      <c r="C41" s="43">
        <v>173055000044</v>
      </c>
      <c r="D41" s="44" t="s">
        <v>25</v>
      </c>
      <c r="E41" s="32">
        <f>+F41+G41</f>
        <v>650</v>
      </c>
      <c r="F41" s="33">
        <v>650</v>
      </c>
      <c r="G41" s="34">
        <v>0</v>
      </c>
      <c r="H41" s="32">
        <f>+I41+J41</f>
        <v>580</v>
      </c>
      <c r="I41" s="33">
        <f>VLOOKUP($C41,[1]Hoja3!$B$4:$E$216,3,0)</f>
        <v>580</v>
      </c>
      <c r="J41" s="33">
        <f>VLOOKUP($C41,[1]Hoja3!$B$4:$E$216,4,0)</f>
        <v>0</v>
      </c>
      <c r="K41" s="93">
        <f>+I41-F41</f>
        <v>-70</v>
      </c>
      <c r="L41" s="177">
        <f>+K41/F41</f>
        <v>-0.1076923076923077</v>
      </c>
      <c r="M41" s="93"/>
      <c r="N41" s="98"/>
      <c r="O41" s="102">
        <f>+H41-E41</f>
        <v>-70</v>
      </c>
      <c r="P41" s="45">
        <f>+O41/E41</f>
        <v>-0.1076923076923077</v>
      </c>
      <c r="Q41" s="126"/>
      <c r="R41" s="10"/>
    </row>
    <row r="42" spans="1:18" ht="30.95" customHeight="1" x14ac:dyDescent="0.25">
      <c r="A42" s="140">
        <v>27</v>
      </c>
      <c r="B42" s="42" t="s">
        <v>89</v>
      </c>
      <c r="C42" s="43">
        <v>273270000262</v>
      </c>
      <c r="D42" s="44" t="s">
        <v>90</v>
      </c>
      <c r="E42" s="32">
        <f>+F42+G42</f>
        <v>238</v>
      </c>
      <c r="F42" s="33">
        <v>238</v>
      </c>
      <c r="G42" s="34">
        <v>0</v>
      </c>
      <c r="H42" s="32">
        <f>+I42+J42</f>
        <v>213</v>
      </c>
      <c r="I42" s="33">
        <f>VLOOKUP($C42,[1]Hoja3!$B$4:$E$216,3,0)</f>
        <v>213</v>
      </c>
      <c r="J42" s="33">
        <f>VLOOKUP($C42,[1]Hoja3!$B$4:$E$216,4,0)</f>
        <v>0</v>
      </c>
      <c r="K42" s="93">
        <f>+I42-F42</f>
        <v>-25</v>
      </c>
      <c r="L42" s="177">
        <f>+K42/F42</f>
        <v>-0.10504201680672269</v>
      </c>
      <c r="M42" s="93"/>
      <c r="N42" s="142"/>
      <c r="O42" s="102">
        <f>+H42-E42</f>
        <v>-25</v>
      </c>
      <c r="P42" s="45">
        <f>+O42/E42</f>
        <v>-0.10504201680672269</v>
      </c>
      <c r="Q42" s="126"/>
      <c r="R42" s="10"/>
    </row>
    <row r="43" spans="1:18" ht="30.95" customHeight="1" x14ac:dyDescent="0.25">
      <c r="A43" s="35">
        <v>28</v>
      </c>
      <c r="B43" s="42" t="s">
        <v>93</v>
      </c>
      <c r="C43" s="43">
        <v>173275000118</v>
      </c>
      <c r="D43" s="44" t="s">
        <v>95</v>
      </c>
      <c r="E43" s="32">
        <f>+F43+G43</f>
        <v>1280</v>
      </c>
      <c r="F43" s="33">
        <v>1171</v>
      </c>
      <c r="G43" s="34">
        <v>109</v>
      </c>
      <c r="H43" s="32">
        <f>+I43+J43</f>
        <v>1192</v>
      </c>
      <c r="I43" s="33">
        <f>VLOOKUP($C43,[1]Hoja3!$B$4:$E$216,3,0)</f>
        <v>1051</v>
      </c>
      <c r="J43" s="33">
        <f>VLOOKUP($C43,[1]Hoja3!$B$4:$E$216,4,0)</f>
        <v>141</v>
      </c>
      <c r="K43" s="93">
        <f>+I43-F43</f>
        <v>-120</v>
      </c>
      <c r="L43" s="177">
        <f>+K43/F43</f>
        <v>-0.10247651579846286</v>
      </c>
      <c r="M43" s="93">
        <f>+J43-G43</f>
        <v>32</v>
      </c>
      <c r="N43" s="181">
        <f>+M43/G43</f>
        <v>0.29357798165137616</v>
      </c>
      <c r="O43" s="102">
        <f>+H43-E43</f>
        <v>-88</v>
      </c>
      <c r="P43" s="75">
        <f>+O43/E43</f>
        <v>-6.8750000000000006E-2</v>
      </c>
      <c r="Q43" s="126"/>
      <c r="R43" s="10"/>
    </row>
    <row r="44" spans="1:18" ht="30.95" customHeight="1" x14ac:dyDescent="0.25">
      <c r="A44" s="140">
        <v>29</v>
      </c>
      <c r="B44" s="39" t="s">
        <v>118</v>
      </c>
      <c r="C44" s="202">
        <v>173349000735</v>
      </c>
      <c r="D44" s="37" t="s">
        <v>16</v>
      </c>
      <c r="E44" s="32">
        <f>+F44+G44</f>
        <v>678</v>
      </c>
      <c r="F44" s="33">
        <v>473</v>
      </c>
      <c r="G44" s="34">
        <v>205</v>
      </c>
      <c r="H44" s="32">
        <f>+I44+J44</f>
        <v>597</v>
      </c>
      <c r="I44" s="33">
        <f>VLOOKUP($C44,[1]Hoja3!$B$4:$E$216,3,0)</f>
        <v>427</v>
      </c>
      <c r="J44" s="33">
        <f>VLOOKUP($C44,[1]Hoja3!$B$4:$E$216,4,0)</f>
        <v>170</v>
      </c>
      <c r="K44" s="93">
        <f>+I44-F44</f>
        <v>-46</v>
      </c>
      <c r="L44" s="178">
        <f>+K44/F44</f>
        <v>-9.7251585623678652E-2</v>
      </c>
      <c r="M44" s="93">
        <f>+J44-G44</f>
        <v>-35</v>
      </c>
      <c r="N44" s="176">
        <f>+M44/G44</f>
        <v>-0.17073170731707318</v>
      </c>
      <c r="O44" s="102">
        <f>+H44-E44</f>
        <v>-81</v>
      </c>
      <c r="P44" s="45">
        <f>+O44/E44</f>
        <v>-0.11946902654867257</v>
      </c>
      <c r="Q44" s="126"/>
      <c r="R44" s="10"/>
    </row>
    <row r="45" spans="1:18" ht="30.95" customHeight="1" x14ac:dyDescent="0.25">
      <c r="A45" s="35">
        <v>30</v>
      </c>
      <c r="B45" s="39" t="s">
        <v>160</v>
      </c>
      <c r="C45" s="36">
        <v>173483000083</v>
      </c>
      <c r="D45" s="37" t="s">
        <v>162</v>
      </c>
      <c r="E45" s="32">
        <f>+F45+G45</f>
        <v>800</v>
      </c>
      <c r="F45" s="33">
        <v>800</v>
      </c>
      <c r="G45" s="34">
        <v>0</v>
      </c>
      <c r="H45" s="32">
        <f>+I45+J45</f>
        <v>723</v>
      </c>
      <c r="I45" s="33">
        <f>VLOOKUP($C45,[1]Hoja3!$B$4:$E$216,3,0)</f>
        <v>723</v>
      </c>
      <c r="J45" s="33">
        <f>VLOOKUP($C45,[1]Hoja3!$B$4:$E$216,4,0)</f>
        <v>0</v>
      </c>
      <c r="K45" s="93">
        <f>+I45-F45</f>
        <v>-77</v>
      </c>
      <c r="L45" s="178">
        <f>+K45/F45</f>
        <v>-9.6250000000000002E-2</v>
      </c>
      <c r="M45" s="93"/>
      <c r="N45" s="98"/>
      <c r="O45" s="102">
        <f>+H45-E45</f>
        <v>-77</v>
      </c>
      <c r="P45" s="38">
        <f>+O45/E45</f>
        <v>-9.6250000000000002E-2</v>
      </c>
      <c r="Q45" s="126"/>
      <c r="R45" s="10"/>
    </row>
    <row r="46" spans="1:18" ht="30.95" customHeight="1" x14ac:dyDescent="0.25">
      <c r="A46" s="140">
        <v>31</v>
      </c>
      <c r="B46" s="39" t="s">
        <v>130</v>
      </c>
      <c r="C46" s="36">
        <v>273408000137</v>
      </c>
      <c r="D46" s="37" t="s">
        <v>133</v>
      </c>
      <c r="E46" s="32">
        <f>+F46+G46</f>
        <v>452</v>
      </c>
      <c r="F46" s="33">
        <v>452</v>
      </c>
      <c r="G46" s="34">
        <v>0</v>
      </c>
      <c r="H46" s="32">
        <f>+I46+J46</f>
        <v>409</v>
      </c>
      <c r="I46" s="33">
        <f>VLOOKUP($C46,[1]Hoja3!$B$4:$E$216,3,0)</f>
        <v>409</v>
      </c>
      <c r="J46" s="33">
        <f>VLOOKUP($C46,[1]Hoja3!$B$4:$E$216,4,0)</f>
        <v>0</v>
      </c>
      <c r="K46" s="93">
        <f>+I46-F46</f>
        <v>-43</v>
      </c>
      <c r="L46" s="178">
        <f>+K46/F46</f>
        <v>-9.5132743362831854E-2</v>
      </c>
      <c r="M46" s="93"/>
      <c r="N46" s="98"/>
      <c r="O46" s="102">
        <f>+H46-E46</f>
        <v>-43</v>
      </c>
      <c r="P46" s="38">
        <f>+O46/E46</f>
        <v>-9.5132743362831854E-2</v>
      </c>
      <c r="Q46" s="126"/>
      <c r="R46" s="10"/>
    </row>
    <row r="47" spans="1:18" ht="30.95" customHeight="1" x14ac:dyDescent="0.25">
      <c r="A47" s="35">
        <v>32</v>
      </c>
      <c r="B47" s="153" t="s">
        <v>10</v>
      </c>
      <c r="C47" s="36">
        <v>273024000482</v>
      </c>
      <c r="D47" s="37" t="s">
        <v>12</v>
      </c>
      <c r="E47" s="32">
        <f>+F47+G47</f>
        <v>242</v>
      </c>
      <c r="F47" s="33">
        <v>242</v>
      </c>
      <c r="G47" s="34">
        <v>0</v>
      </c>
      <c r="H47" s="32">
        <f>+I47+J47</f>
        <v>219</v>
      </c>
      <c r="I47" s="33">
        <f>VLOOKUP($C47,[1]Hoja3!$B$4:$E$216,3,0)</f>
        <v>219</v>
      </c>
      <c r="J47" s="33">
        <f>VLOOKUP($C47,[1]Hoja3!$B$4:$E$216,4,0)</f>
        <v>0</v>
      </c>
      <c r="K47" s="93">
        <f>+I47-F47</f>
        <v>-23</v>
      </c>
      <c r="L47" s="178">
        <f>+K47/F47</f>
        <v>-9.5041322314049589E-2</v>
      </c>
      <c r="M47" s="93"/>
      <c r="N47" s="142"/>
      <c r="O47" s="102">
        <f>+H47-E47</f>
        <v>-23</v>
      </c>
      <c r="P47" s="75">
        <f>+O47/E47</f>
        <v>-9.5041322314049589E-2</v>
      </c>
      <c r="Q47" s="126"/>
      <c r="R47" s="10"/>
    </row>
    <row r="48" spans="1:18" ht="30.95" customHeight="1" x14ac:dyDescent="0.25">
      <c r="A48" s="140">
        <v>33</v>
      </c>
      <c r="B48" s="39" t="s">
        <v>208</v>
      </c>
      <c r="C48" s="36">
        <v>273624001181</v>
      </c>
      <c r="D48" s="37" t="s">
        <v>214</v>
      </c>
      <c r="E48" s="32">
        <f>+F48+G48</f>
        <v>447</v>
      </c>
      <c r="F48" s="33">
        <v>447</v>
      </c>
      <c r="G48" s="34">
        <v>0</v>
      </c>
      <c r="H48" s="32">
        <f>+I48+J48</f>
        <v>405</v>
      </c>
      <c r="I48" s="33">
        <f>VLOOKUP($C48,[1]Hoja3!$B$4:$E$216,3,0)</f>
        <v>405</v>
      </c>
      <c r="J48" s="33">
        <f>VLOOKUP($C48,[1]Hoja3!$B$4:$E$216,4,0)</f>
        <v>0</v>
      </c>
      <c r="K48" s="93">
        <f>+I48-F48</f>
        <v>-42</v>
      </c>
      <c r="L48" s="178">
        <f>+K48/F48</f>
        <v>-9.3959731543624164E-2</v>
      </c>
      <c r="M48" s="93"/>
      <c r="N48" s="98"/>
      <c r="O48" s="102">
        <f>+H48-E48</f>
        <v>-42</v>
      </c>
      <c r="P48" s="38">
        <f>+O48/E48</f>
        <v>-9.3959731543624164E-2</v>
      </c>
      <c r="Q48" s="126"/>
      <c r="R48" s="10"/>
    </row>
    <row r="49" spans="1:18" ht="30.95" customHeight="1" x14ac:dyDescent="0.25">
      <c r="A49" s="35">
        <v>34</v>
      </c>
      <c r="B49" s="39" t="s">
        <v>45</v>
      </c>
      <c r="C49" s="36">
        <v>173168003538</v>
      </c>
      <c r="D49" s="37" t="s">
        <v>49</v>
      </c>
      <c r="E49" s="32">
        <f>+F49+G49</f>
        <v>1960</v>
      </c>
      <c r="F49" s="33">
        <v>1960</v>
      </c>
      <c r="G49" s="34">
        <v>0</v>
      </c>
      <c r="H49" s="32">
        <f>+I49+J49</f>
        <v>1776</v>
      </c>
      <c r="I49" s="33">
        <f>VLOOKUP($C49,[1]Hoja3!$B$4:$E$216,3,0)</f>
        <v>1776</v>
      </c>
      <c r="J49" s="33">
        <f>VLOOKUP($C49,[1]Hoja3!$B$4:$E$216,4,0)</f>
        <v>0</v>
      </c>
      <c r="K49" s="93">
        <f>+I49-F49</f>
        <v>-184</v>
      </c>
      <c r="L49" s="178">
        <f>+K49/F49</f>
        <v>-9.3877551020408165E-2</v>
      </c>
      <c r="M49" s="93"/>
      <c r="N49" s="142"/>
      <c r="O49" s="102">
        <f>+H49-E49</f>
        <v>-184</v>
      </c>
      <c r="P49" s="38">
        <f>+O49/E49</f>
        <v>-9.3877551020408165E-2</v>
      </c>
      <c r="Q49" s="126"/>
      <c r="R49" s="10"/>
    </row>
    <row r="50" spans="1:18" ht="30.95" customHeight="1" x14ac:dyDescent="0.25">
      <c r="A50" s="140">
        <v>35</v>
      </c>
      <c r="B50" s="39" t="s">
        <v>118</v>
      </c>
      <c r="C50" s="36">
        <v>173349000026</v>
      </c>
      <c r="D50" s="37" t="s">
        <v>119</v>
      </c>
      <c r="E50" s="32">
        <f>+F50+G50</f>
        <v>1199</v>
      </c>
      <c r="F50" s="33">
        <v>1199</v>
      </c>
      <c r="G50" s="34">
        <v>0</v>
      </c>
      <c r="H50" s="32">
        <f>+I50+J50</f>
        <v>1090</v>
      </c>
      <c r="I50" s="33">
        <f>VLOOKUP($C50,[1]Hoja3!$B$4:$E$216,3,0)</f>
        <v>1090</v>
      </c>
      <c r="J50" s="33">
        <f>VLOOKUP($C50,[1]Hoja3!$B$4:$E$216,4,0)</f>
        <v>0</v>
      </c>
      <c r="K50" s="93">
        <f>+I50-F50</f>
        <v>-109</v>
      </c>
      <c r="L50" s="178">
        <f>+K50/F50</f>
        <v>-9.0909090909090912E-2</v>
      </c>
      <c r="M50" s="93"/>
      <c r="N50" s="98"/>
      <c r="O50" s="102">
        <f>+H50-E50</f>
        <v>-109</v>
      </c>
      <c r="P50" s="38">
        <f>+O50/E50</f>
        <v>-9.0909090909090912E-2</v>
      </c>
      <c r="Q50" s="126"/>
      <c r="R50" s="10"/>
    </row>
    <row r="51" spans="1:18" ht="30.95" customHeight="1" x14ac:dyDescent="0.25">
      <c r="A51" s="35">
        <v>36</v>
      </c>
      <c r="B51" s="39" t="s">
        <v>35</v>
      </c>
      <c r="C51" s="36">
        <v>173124000019</v>
      </c>
      <c r="D51" s="37" t="s">
        <v>36</v>
      </c>
      <c r="E51" s="32">
        <f>+F51+G51</f>
        <v>1112</v>
      </c>
      <c r="F51" s="33">
        <v>1112</v>
      </c>
      <c r="G51" s="34">
        <v>0</v>
      </c>
      <c r="H51" s="32">
        <f>+I51+J51</f>
        <v>1012</v>
      </c>
      <c r="I51" s="33">
        <f>VLOOKUP($C51,[1]Hoja3!$B$4:$E$216,3,0)</f>
        <v>1012</v>
      </c>
      <c r="J51" s="33">
        <f>VLOOKUP($C51,[1]Hoja3!$B$4:$E$216,4,0)</f>
        <v>0</v>
      </c>
      <c r="K51" s="93">
        <f>+I51-F51</f>
        <v>-100</v>
      </c>
      <c r="L51" s="178">
        <f>+K51/F51</f>
        <v>-8.9928057553956831E-2</v>
      </c>
      <c r="M51" s="93"/>
      <c r="N51" s="142"/>
      <c r="O51" s="102">
        <f>+H51-E51</f>
        <v>-100</v>
      </c>
      <c r="P51" s="38">
        <f>+O51/E51</f>
        <v>-8.9928057553956831E-2</v>
      </c>
      <c r="Q51" s="126"/>
      <c r="R51" s="10"/>
    </row>
    <row r="52" spans="1:18" ht="30.95" customHeight="1" x14ac:dyDescent="0.25">
      <c r="A52" s="140">
        <v>37</v>
      </c>
      <c r="B52" s="39" t="s">
        <v>13</v>
      </c>
      <c r="C52" s="36">
        <v>273026000587</v>
      </c>
      <c r="D52" s="37" t="s">
        <v>16</v>
      </c>
      <c r="E52" s="32">
        <f>+F52+G52</f>
        <v>345</v>
      </c>
      <c r="F52" s="33">
        <v>345</v>
      </c>
      <c r="G52" s="34">
        <v>0</v>
      </c>
      <c r="H52" s="32">
        <f>+I52+J52</f>
        <v>314</v>
      </c>
      <c r="I52" s="33">
        <f>VLOOKUP($C52,[1]Hoja3!$B$4:$E$216,3,0)</f>
        <v>314</v>
      </c>
      <c r="J52" s="33">
        <f>VLOOKUP($C52,[1]Hoja3!$B$4:$E$216,4,0)</f>
        <v>0</v>
      </c>
      <c r="K52" s="93">
        <f>+I52-F52</f>
        <v>-31</v>
      </c>
      <c r="L52" s="178">
        <f>+K52/F52</f>
        <v>-8.9855072463768115E-2</v>
      </c>
      <c r="M52" s="93"/>
      <c r="N52" s="98"/>
      <c r="O52" s="102">
        <f>+H52-E52</f>
        <v>-31</v>
      </c>
      <c r="P52" s="38">
        <f>+O52/E52</f>
        <v>-8.9855072463768115E-2</v>
      </c>
      <c r="Q52" s="126"/>
      <c r="R52" s="10"/>
    </row>
    <row r="53" spans="1:18" ht="30.95" customHeight="1" x14ac:dyDescent="0.25">
      <c r="A53" s="35">
        <v>38</v>
      </c>
      <c r="B53" s="39" t="s">
        <v>166</v>
      </c>
      <c r="C53" s="36">
        <v>173504000330</v>
      </c>
      <c r="D53" s="37" t="s">
        <v>168</v>
      </c>
      <c r="E53" s="32">
        <f>+F53+G53</f>
        <v>820</v>
      </c>
      <c r="F53" s="33">
        <v>820</v>
      </c>
      <c r="G53" s="34">
        <v>0</v>
      </c>
      <c r="H53" s="32">
        <f>+I53+J53</f>
        <v>747</v>
      </c>
      <c r="I53" s="33">
        <f>VLOOKUP($C53,[1]Hoja3!$B$4:$E$216,3,0)</f>
        <v>747</v>
      </c>
      <c r="J53" s="33">
        <f>VLOOKUP($C53,[1]Hoja3!$B$4:$E$216,4,0)</f>
        <v>0</v>
      </c>
      <c r="K53" s="93">
        <f>+I53-F53</f>
        <v>-73</v>
      </c>
      <c r="L53" s="178">
        <f>+K53/F53</f>
        <v>-8.9024390243902435E-2</v>
      </c>
      <c r="M53" s="93"/>
      <c r="N53" s="142"/>
      <c r="O53" s="102">
        <f>+H53-E53</f>
        <v>-73</v>
      </c>
      <c r="P53" s="38">
        <f>+O53/E53</f>
        <v>-8.9024390243902435E-2</v>
      </c>
      <c r="Q53" s="126"/>
      <c r="R53" s="10"/>
    </row>
    <row r="54" spans="1:18" ht="30.95" customHeight="1" x14ac:dyDescent="0.25">
      <c r="A54" s="140">
        <v>39</v>
      </c>
      <c r="B54" s="39" t="s">
        <v>166</v>
      </c>
      <c r="C54" s="36">
        <v>273504002183</v>
      </c>
      <c r="D54" s="37" t="s">
        <v>173</v>
      </c>
      <c r="E54" s="32">
        <f>+F54+G54</f>
        <v>1639</v>
      </c>
      <c r="F54" s="33">
        <v>1604</v>
      </c>
      <c r="G54" s="34">
        <v>35</v>
      </c>
      <c r="H54" s="32">
        <f>+I54+J54</f>
        <v>1487</v>
      </c>
      <c r="I54" s="33">
        <f>VLOOKUP($C54,[1]Hoja3!$B$4:$E$216,3,0)</f>
        <v>1463</v>
      </c>
      <c r="J54" s="33">
        <f>VLOOKUP($C54,[1]Hoja3!$B$4:$E$216,4,0)</f>
        <v>24</v>
      </c>
      <c r="K54" s="93">
        <f>+I54-F54</f>
        <v>-141</v>
      </c>
      <c r="L54" s="178">
        <f>+K54/F54</f>
        <v>-8.790523690773068E-2</v>
      </c>
      <c r="M54" s="93">
        <f>+J54-G54</f>
        <v>-11</v>
      </c>
      <c r="N54" s="176">
        <f>+M54/G54</f>
        <v>-0.31428571428571428</v>
      </c>
      <c r="O54" s="102">
        <f>+H54-E54</f>
        <v>-152</v>
      </c>
      <c r="P54" s="38">
        <f>+O54/E54</f>
        <v>-9.2739475289810858E-2</v>
      </c>
      <c r="Q54" s="126"/>
      <c r="R54" s="10"/>
    </row>
    <row r="55" spans="1:18" ht="30.95" customHeight="1" x14ac:dyDescent="0.25">
      <c r="A55" s="35">
        <v>40</v>
      </c>
      <c r="B55" s="39" t="s">
        <v>192</v>
      </c>
      <c r="C55" s="36">
        <v>273585000571</v>
      </c>
      <c r="D55" s="37" t="s">
        <v>195</v>
      </c>
      <c r="E55" s="32">
        <f>+F55+G55</f>
        <v>229</v>
      </c>
      <c r="F55" s="33">
        <v>229</v>
      </c>
      <c r="G55" s="34">
        <v>0</v>
      </c>
      <c r="H55" s="32">
        <f>+I55+J55</f>
        <v>209</v>
      </c>
      <c r="I55" s="33">
        <f>VLOOKUP($C55,[1]Hoja3!$B$4:$E$216,3,0)</f>
        <v>209</v>
      </c>
      <c r="J55" s="33">
        <f>VLOOKUP($C55,[1]Hoja3!$B$4:$E$216,4,0)</f>
        <v>0</v>
      </c>
      <c r="K55" s="93">
        <f>+I55-F55</f>
        <v>-20</v>
      </c>
      <c r="L55" s="178">
        <f>+K55/F55</f>
        <v>-8.7336244541484712E-2</v>
      </c>
      <c r="M55" s="93"/>
      <c r="N55" s="97"/>
      <c r="O55" s="102">
        <f>+H55-E55</f>
        <v>-20</v>
      </c>
      <c r="P55" s="38">
        <f>+O55/E55</f>
        <v>-8.7336244541484712E-2</v>
      </c>
      <c r="Q55" s="126"/>
      <c r="R55" s="10"/>
    </row>
    <row r="56" spans="1:18" ht="30.95" customHeight="1" x14ac:dyDescent="0.25">
      <c r="A56" s="140">
        <v>41</v>
      </c>
      <c r="B56" s="39" t="s">
        <v>134</v>
      </c>
      <c r="C56" s="36">
        <v>273411002043</v>
      </c>
      <c r="D56" s="37" t="s">
        <v>146</v>
      </c>
      <c r="E56" s="32">
        <f>+F56+G56</f>
        <v>613</v>
      </c>
      <c r="F56" s="33">
        <v>613</v>
      </c>
      <c r="G56" s="34">
        <v>0</v>
      </c>
      <c r="H56" s="32">
        <f>+I56+J56</f>
        <v>561</v>
      </c>
      <c r="I56" s="33">
        <f>VLOOKUP($C56,[1]Hoja3!$B$4:$E$216,3,0)</f>
        <v>561</v>
      </c>
      <c r="J56" s="33">
        <f>VLOOKUP($C56,[1]Hoja3!$B$4:$E$216,4,0)</f>
        <v>0</v>
      </c>
      <c r="K56" s="93">
        <f>+I56-F56</f>
        <v>-52</v>
      </c>
      <c r="L56" s="178">
        <f>+K56/F56</f>
        <v>-8.4828711256117462E-2</v>
      </c>
      <c r="M56" s="93"/>
      <c r="N56" s="98"/>
      <c r="O56" s="102">
        <f>+H56-E56</f>
        <v>-52</v>
      </c>
      <c r="P56" s="38">
        <f>+O56/E56</f>
        <v>-8.4828711256117462E-2</v>
      </c>
      <c r="Q56" s="126"/>
      <c r="R56" s="10"/>
    </row>
    <row r="57" spans="1:18" ht="30.95" customHeight="1" x14ac:dyDescent="0.25">
      <c r="A57" s="35">
        <v>42</v>
      </c>
      <c r="B57" s="39" t="s">
        <v>192</v>
      </c>
      <c r="C57" s="36">
        <v>273585000864</v>
      </c>
      <c r="D57" s="37" t="s">
        <v>196</v>
      </c>
      <c r="E57" s="32">
        <f>+F57+G57</f>
        <v>263</v>
      </c>
      <c r="F57" s="33">
        <v>263</v>
      </c>
      <c r="G57" s="34">
        <v>0</v>
      </c>
      <c r="H57" s="32">
        <f>+I57+J57</f>
        <v>241</v>
      </c>
      <c r="I57" s="33">
        <f>VLOOKUP($C57,[1]Hoja3!$B$4:$E$216,3,0)</f>
        <v>241</v>
      </c>
      <c r="J57" s="33">
        <f>VLOOKUP($C57,[1]Hoja3!$B$4:$E$216,4,0)</f>
        <v>0</v>
      </c>
      <c r="K57" s="93">
        <f>+I57-F57</f>
        <v>-22</v>
      </c>
      <c r="L57" s="178">
        <f>+K57/F57</f>
        <v>-8.3650190114068435E-2</v>
      </c>
      <c r="M57" s="93"/>
      <c r="N57" s="98"/>
      <c r="O57" s="102">
        <f>+H57-E57</f>
        <v>-22</v>
      </c>
      <c r="P57" s="38">
        <f>+O57/E57</f>
        <v>-8.3650190114068435E-2</v>
      </c>
      <c r="Q57" s="126"/>
      <c r="R57" s="10"/>
    </row>
    <row r="58" spans="1:18" ht="30.95" customHeight="1" x14ac:dyDescent="0.2">
      <c r="A58" s="140">
        <v>43</v>
      </c>
      <c r="B58" s="39" t="s">
        <v>237</v>
      </c>
      <c r="C58" s="199">
        <v>173854000014</v>
      </c>
      <c r="D58" s="37" t="s">
        <v>238</v>
      </c>
      <c r="E58" s="32">
        <f>+F58+G58</f>
        <v>689</v>
      </c>
      <c r="F58" s="33">
        <v>689</v>
      </c>
      <c r="G58" s="34">
        <v>0</v>
      </c>
      <c r="H58" s="32">
        <f>+I58+J58</f>
        <v>632</v>
      </c>
      <c r="I58" s="33">
        <f>VLOOKUP($C58,[1]Hoja3!$B$4:$E$216,3,0)</f>
        <v>632</v>
      </c>
      <c r="J58" s="33">
        <f>VLOOKUP($C58,[1]Hoja3!$B$4:$E$216,4,0)</f>
        <v>0</v>
      </c>
      <c r="K58" s="93">
        <f>+I58-F58</f>
        <v>-57</v>
      </c>
      <c r="L58" s="178">
        <f>+K58/F58</f>
        <v>-8.2728592162554432E-2</v>
      </c>
      <c r="M58" s="93"/>
      <c r="N58" s="98"/>
      <c r="O58" s="102">
        <f>+H58-E58</f>
        <v>-57</v>
      </c>
      <c r="P58" s="38">
        <f>+O58/E58</f>
        <v>-8.2728592162554432E-2</v>
      </c>
      <c r="Q58" s="126"/>
      <c r="R58" s="10"/>
    </row>
    <row r="59" spans="1:18" ht="30.95" customHeight="1" x14ac:dyDescent="0.25">
      <c r="A59" s="35">
        <v>44</v>
      </c>
      <c r="B59" s="39" t="s">
        <v>89</v>
      </c>
      <c r="C59" s="36">
        <v>273270000661</v>
      </c>
      <c r="D59" s="37" t="s">
        <v>91</v>
      </c>
      <c r="E59" s="32">
        <f>+F59+G59</f>
        <v>1016</v>
      </c>
      <c r="F59" s="33">
        <v>1016</v>
      </c>
      <c r="G59" s="34">
        <v>0</v>
      </c>
      <c r="H59" s="32">
        <f>+I59+J59</f>
        <v>933</v>
      </c>
      <c r="I59" s="33">
        <f>VLOOKUP($C59,[1]Hoja3!$B$4:$E$216,3,0)</f>
        <v>933</v>
      </c>
      <c r="J59" s="33">
        <f>VLOOKUP($C59,[1]Hoja3!$B$4:$E$216,4,0)</f>
        <v>0</v>
      </c>
      <c r="K59" s="93">
        <f>+I59-F59</f>
        <v>-83</v>
      </c>
      <c r="L59" s="178">
        <f>+K59/F59</f>
        <v>-8.1692913385826765E-2</v>
      </c>
      <c r="M59" s="93"/>
      <c r="N59" s="98"/>
      <c r="O59" s="102">
        <f>+H59-E59</f>
        <v>-83</v>
      </c>
      <c r="P59" s="75">
        <f>+O59/E59</f>
        <v>-8.1692913385826765E-2</v>
      </c>
      <c r="Q59" s="126"/>
      <c r="R59" s="10"/>
    </row>
    <row r="60" spans="1:18" ht="30.95" customHeight="1" x14ac:dyDescent="0.25">
      <c r="A60" s="140">
        <v>45</v>
      </c>
      <c r="B60" s="39" t="s">
        <v>130</v>
      </c>
      <c r="C60" s="36">
        <v>173408000019</v>
      </c>
      <c r="D60" s="37" t="s">
        <v>131</v>
      </c>
      <c r="E60" s="32">
        <f>+F60+G60</f>
        <v>1178</v>
      </c>
      <c r="F60" s="33">
        <v>1070</v>
      </c>
      <c r="G60" s="34">
        <v>108</v>
      </c>
      <c r="H60" s="32">
        <f>+I60+J60</f>
        <v>1054</v>
      </c>
      <c r="I60" s="33">
        <f>VLOOKUP($C60,[1]Hoja3!$B$4:$E$216,3,0)</f>
        <v>984</v>
      </c>
      <c r="J60" s="33">
        <f>VLOOKUP($C60,[1]Hoja3!$B$4:$E$216,4,0)</f>
        <v>70</v>
      </c>
      <c r="K60" s="93">
        <f>+I60-F60</f>
        <v>-86</v>
      </c>
      <c r="L60" s="178">
        <f>+K60/F60</f>
        <v>-8.0373831775700941E-2</v>
      </c>
      <c r="M60" s="93">
        <f>+J60-G60</f>
        <v>-38</v>
      </c>
      <c r="N60" s="176">
        <f>+M60/G60</f>
        <v>-0.35185185185185186</v>
      </c>
      <c r="O60" s="102">
        <f>+H60-E60</f>
        <v>-124</v>
      </c>
      <c r="P60" s="45">
        <f>+O60/E60</f>
        <v>-0.10526315789473684</v>
      </c>
      <c r="Q60" s="126"/>
      <c r="R60" s="10"/>
    </row>
    <row r="61" spans="1:18" ht="30.95" customHeight="1" x14ac:dyDescent="0.25">
      <c r="A61" s="35">
        <v>46</v>
      </c>
      <c r="B61" s="39" t="s">
        <v>106</v>
      </c>
      <c r="C61" s="36">
        <v>273319000859</v>
      </c>
      <c r="D61" s="37" t="s">
        <v>112</v>
      </c>
      <c r="E61" s="32">
        <f>+F61+G61</f>
        <v>326</v>
      </c>
      <c r="F61" s="33">
        <v>326</v>
      </c>
      <c r="G61" s="34">
        <v>0</v>
      </c>
      <c r="H61" s="32">
        <f>+I61+J61</f>
        <v>300</v>
      </c>
      <c r="I61" s="33">
        <f>VLOOKUP($C61,[1]Hoja3!$B$4:$E$216,3,0)</f>
        <v>300</v>
      </c>
      <c r="J61" s="33">
        <f>VLOOKUP($C61,[1]Hoja3!$B$4:$E$216,4,0)</f>
        <v>0</v>
      </c>
      <c r="K61" s="93">
        <f>+I61-F61</f>
        <v>-26</v>
      </c>
      <c r="L61" s="178">
        <f>+K61/F61</f>
        <v>-7.9754601226993863E-2</v>
      </c>
      <c r="M61" s="93"/>
      <c r="N61" s="98"/>
      <c r="O61" s="102">
        <f>+H61-E61</f>
        <v>-26</v>
      </c>
      <c r="P61" s="38">
        <f>+O61/E61</f>
        <v>-7.9754601226993863E-2</v>
      </c>
      <c r="Q61" s="126"/>
      <c r="R61" s="10"/>
    </row>
    <row r="62" spans="1:18" ht="30.95" customHeight="1" x14ac:dyDescent="0.25">
      <c r="A62" s="140">
        <v>47</v>
      </c>
      <c r="B62" s="39" t="s">
        <v>130</v>
      </c>
      <c r="C62" s="36">
        <v>173408000469</v>
      </c>
      <c r="D62" s="37" t="s">
        <v>256</v>
      </c>
      <c r="E62" s="32">
        <f>+F62+G62</f>
        <v>582</v>
      </c>
      <c r="F62" s="33">
        <v>439</v>
      </c>
      <c r="G62" s="34">
        <v>143</v>
      </c>
      <c r="H62" s="32">
        <f>+I62+J62</f>
        <v>511</v>
      </c>
      <c r="I62" s="33">
        <f>VLOOKUP($C62,[1]Hoja3!$B$4:$E$216,3,0)</f>
        <v>404</v>
      </c>
      <c r="J62" s="33">
        <f>VLOOKUP($C62,[1]Hoja3!$B$4:$E$216,4,0)</f>
        <v>107</v>
      </c>
      <c r="K62" s="93">
        <f>+I62-F62</f>
        <v>-35</v>
      </c>
      <c r="L62" s="178">
        <f>+K62/F62</f>
        <v>-7.9726651480637817E-2</v>
      </c>
      <c r="M62" s="93">
        <f>+J62-G62</f>
        <v>-36</v>
      </c>
      <c r="N62" s="176">
        <f>+M62/G62</f>
        <v>-0.25174825174825177</v>
      </c>
      <c r="O62" s="102">
        <f>+H62-E62</f>
        <v>-71</v>
      </c>
      <c r="P62" s="45">
        <f>+O62/E62</f>
        <v>-0.12199312714776632</v>
      </c>
      <c r="Q62" s="126"/>
      <c r="R62" s="10"/>
    </row>
    <row r="63" spans="1:18" ht="30.95" customHeight="1" x14ac:dyDescent="0.25">
      <c r="A63" s="35">
        <v>48</v>
      </c>
      <c r="B63" s="39" t="s">
        <v>58</v>
      </c>
      <c r="C63" s="36">
        <v>273217001061</v>
      </c>
      <c r="D63" s="37" t="s">
        <v>69</v>
      </c>
      <c r="E63" s="32">
        <f>+F63+G63</f>
        <v>418</v>
      </c>
      <c r="F63" s="33">
        <v>418</v>
      </c>
      <c r="G63" s="34">
        <v>0</v>
      </c>
      <c r="H63" s="32">
        <f>+I63+J63</f>
        <v>385</v>
      </c>
      <c r="I63" s="33">
        <f>VLOOKUP($C63,[1]Hoja3!$B$4:$E$216,3,0)</f>
        <v>385</v>
      </c>
      <c r="J63" s="33">
        <f>VLOOKUP($C63,[1]Hoja3!$B$4:$E$216,4,0)</f>
        <v>0</v>
      </c>
      <c r="K63" s="93">
        <f>+I63-F63</f>
        <v>-33</v>
      </c>
      <c r="L63" s="178">
        <f>+K63/F63</f>
        <v>-7.8947368421052627E-2</v>
      </c>
      <c r="M63" s="93"/>
      <c r="N63" s="98"/>
      <c r="O63" s="102">
        <f>+H63-E63</f>
        <v>-33</v>
      </c>
      <c r="P63" s="38">
        <f>+O63/E63</f>
        <v>-7.8947368421052627E-2</v>
      </c>
      <c r="Q63" s="126"/>
      <c r="R63" s="10"/>
    </row>
    <row r="64" spans="1:18" ht="30.95" customHeight="1" x14ac:dyDescent="0.25">
      <c r="A64" s="140">
        <v>49</v>
      </c>
      <c r="B64" s="153" t="s">
        <v>10</v>
      </c>
      <c r="C64" s="36">
        <v>173024000020</v>
      </c>
      <c r="D64" s="37" t="s">
        <v>11</v>
      </c>
      <c r="E64" s="32">
        <f>+F64+G64</f>
        <v>544</v>
      </c>
      <c r="F64" s="33">
        <v>544</v>
      </c>
      <c r="G64" s="34">
        <v>0</v>
      </c>
      <c r="H64" s="32">
        <f>+I64+J64</f>
        <v>502</v>
      </c>
      <c r="I64" s="33">
        <f>VLOOKUP($C64,[1]Hoja3!$B$4:$E$216,3,0)</f>
        <v>502</v>
      </c>
      <c r="J64" s="33">
        <f>VLOOKUP($C64,[1]Hoja3!$B$4:$E$216,4,0)</f>
        <v>0</v>
      </c>
      <c r="K64" s="93">
        <f>+I64-F64</f>
        <v>-42</v>
      </c>
      <c r="L64" s="178">
        <f>+K64/F64</f>
        <v>-7.720588235294118E-2</v>
      </c>
      <c r="M64" s="93"/>
      <c r="N64" s="100"/>
      <c r="O64" s="102">
        <f>+H64-E64</f>
        <v>-42</v>
      </c>
      <c r="P64" s="150">
        <f>+O64/E64</f>
        <v>-7.720588235294118E-2</v>
      </c>
      <c r="Q64" s="126"/>
      <c r="R64" s="10"/>
    </row>
    <row r="65" spans="1:18" ht="30.95" customHeight="1" x14ac:dyDescent="0.25">
      <c r="A65" s="35">
        <v>50</v>
      </c>
      <c r="B65" s="39" t="s">
        <v>98</v>
      </c>
      <c r="C65" s="36">
        <v>273283000075</v>
      </c>
      <c r="D65" s="37" t="s">
        <v>101</v>
      </c>
      <c r="E65" s="32">
        <f>+F65+G65</f>
        <v>196</v>
      </c>
      <c r="F65" s="33">
        <v>196</v>
      </c>
      <c r="G65" s="34">
        <v>0</v>
      </c>
      <c r="H65" s="32">
        <f>+I65+J65</f>
        <v>181</v>
      </c>
      <c r="I65" s="33">
        <f>VLOOKUP($C65,[1]Hoja3!$B$4:$E$216,3,0)</f>
        <v>181</v>
      </c>
      <c r="J65" s="33">
        <f>VLOOKUP($C65,[1]Hoja3!$B$4:$E$216,4,0)</f>
        <v>0</v>
      </c>
      <c r="K65" s="93">
        <f>+I65-F65</f>
        <v>-15</v>
      </c>
      <c r="L65" s="178">
        <f>+K65/F65</f>
        <v>-7.6530612244897961E-2</v>
      </c>
      <c r="M65" s="93"/>
      <c r="N65" s="98"/>
      <c r="O65" s="102">
        <f>+H65-E65</f>
        <v>-15</v>
      </c>
      <c r="P65" s="38">
        <f>+O65/E65</f>
        <v>-7.6530612244897961E-2</v>
      </c>
      <c r="Q65" s="126"/>
      <c r="R65" s="10"/>
    </row>
    <row r="66" spans="1:18" ht="30.95" customHeight="1" x14ac:dyDescent="0.25">
      <c r="A66" s="140">
        <v>51</v>
      </c>
      <c r="B66" s="39" t="s">
        <v>13</v>
      </c>
      <c r="C66" s="36">
        <v>273026000099</v>
      </c>
      <c r="D66" s="37" t="s">
        <v>15</v>
      </c>
      <c r="E66" s="32">
        <f>+F66+G66</f>
        <v>238</v>
      </c>
      <c r="F66" s="33">
        <v>238</v>
      </c>
      <c r="G66" s="34">
        <v>0</v>
      </c>
      <c r="H66" s="32">
        <f>+I66+J66</f>
        <v>220</v>
      </c>
      <c r="I66" s="33">
        <f>VLOOKUP($C66,[1]Hoja3!$B$4:$E$216,3,0)</f>
        <v>220</v>
      </c>
      <c r="J66" s="33">
        <f>VLOOKUP($C66,[1]Hoja3!$B$4:$E$216,4,0)</f>
        <v>0</v>
      </c>
      <c r="K66" s="93">
        <f>+I66-F66</f>
        <v>-18</v>
      </c>
      <c r="L66" s="178">
        <f>+K66/F66</f>
        <v>-7.5630252100840331E-2</v>
      </c>
      <c r="M66" s="93"/>
      <c r="N66" s="98"/>
      <c r="O66" s="102">
        <f>+H66-E66</f>
        <v>-18</v>
      </c>
      <c r="P66" s="38">
        <f>+O66/E66</f>
        <v>-7.5630252100840331E-2</v>
      </c>
      <c r="Q66" s="126"/>
      <c r="R66" s="10"/>
    </row>
    <row r="67" spans="1:18" ht="30.95" customHeight="1" x14ac:dyDescent="0.25">
      <c r="A67" s="35">
        <v>52</v>
      </c>
      <c r="B67" s="39" t="s">
        <v>240</v>
      </c>
      <c r="C67" s="36">
        <v>173861000771</v>
      </c>
      <c r="D67" s="37" t="s">
        <v>16</v>
      </c>
      <c r="E67" s="32">
        <f>+F67+G67</f>
        <v>442</v>
      </c>
      <c r="F67" s="33">
        <v>346</v>
      </c>
      <c r="G67" s="34">
        <v>96</v>
      </c>
      <c r="H67" s="32">
        <f>+I67+J67</f>
        <v>421</v>
      </c>
      <c r="I67" s="33">
        <f>VLOOKUP($C67,[1]Hoja3!$B$4:$E$216,3,0)</f>
        <v>320</v>
      </c>
      <c r="J67" s="33">
        <f>VLOOKUP($C67,[1]Hoja3!$B$4:$E$216,4,0)</f>
        <v>101</v>
      </c>
      <c r="K67" s="93">
        <f>+I67-F67</f>
        <v>-26</v>
      </c>
      <c r="L67" s="178">
        <f>+K67/F67</f>
        <v>-7.5144508670520235E-2</v>
      </c>
      <c r="M67" s="93">
        <f>+J67-G67</f>
        <v>5</v>
      </c>
      <c r="N67" s="181">
        <f>+M67/G67</f>
        <v>5.2083333333333336E-2</v>
      </c>
      <c r="O67" s="102">
        <f>+H67-E67</f>
        <v>-21</v>
      </c>
      <c r="P67" s="155">
        <f>+O67/E67</f>
        <v>-4.7511312217194568E-2</v>
      </c>
      <c r="Q67" s="126"/>
      <c r="R67" s="10"/>
    </row>
    <row r="68" spans="1:18" ht="30.95" customHeight="1" x14ac:dyDescent="0.25">
      <c r="A68" s="140">
        <v>53</v>
      </c>
      <c r="B68" s="39" t="s">
        <v>75</v>
      </c>
      <c r="C68" s="36">
        <v>273236000041</v>
      </c>
      <c r="D68" s="37" t="s">
        <v>28</v>
      </c>
      <c r="E68" s="32">
        <f>+F68+G68</f>
        <v>263</v>
      </c>
      <c r="F68" s="33">
        <v>253</v>
      </c>
      <c r="G68" s="34">
        <v>10</v>
      </c>
      <c r="H68" s="32">
        <f>+I68+J68</f>
        <v>234</v>
      </c>
      <c r="I68" s="33">
        <f>VLOOKUP($C68,[1]Hoja3!$B$4:$E$216,3,0)</f>
        <v>234</v>
      </c>
      <c r="J68" s="33">
        <f>VLOOKUP($C68,[1]Hoja3!$B$4:$E$216,4,0)</f>
        <v>0</v>
      </c>
      <c r="K68" s="93">
        <f>+I68-F68</f>
        <v>-19</v>
      </c>
      <c r="L68" s="178">
        <f>+K68/F68</f>
        <v>-7.5098814229249009E-2</v>
      </c>
      <c r="M68" s="93">
        <f>+J68-G68</f>
        <v>-10</v>
      </c>
      <c r="N68" s="98"/>
      <c r="O68" s="102">
        <f>+H68-E68</f>
        <v>-29</v>
      </c>
      <c r="P68" s="45">
        <f>+O68/E68</f>
        <v>-0.11026615969581749</v>
      </c>
      <c r="Q68" s="126"/>
      <c r="R68" s="10"/>
    </row>
    <row r="69" spans="1:18" ht="30.95" customHeight="1" x14ac:dyDescent="0.25">
      <c r="A69" s="35">
        <v>54</v>
      </c>
      <c r="B69" s="39" t="s">
        <v>192</v>
      </c>
      <c r="C69" s="36">
        <v>273585000082</v>
      </c>
      <c r="D69" s="37" t="s">
        <v>194</v>
      </c>
      <c r="E69" s="32">
        <f>+F69+G69</f>
        <v>574</v>
      </c>
      <c r="F69" s="33">
        <v>574</v>
      </c>
      <c r="G69" s="34">
        <v>0</v>
      </c>
      <c r="H69" s="32">
        <f>+I69+J69</f>
        <v>532</v>
      </c>
      <c r="I69" s="33">
        <f>VLOOKUP($C69,[1]Hoja3!$B$4:$E$216,3,0)</f>
        <v>532</v>
      </c>
      <c r="J69" s="33">
        <f>VLOOKUP($C69,[1]Hoja3!$B$4:$E$216,4,0)</f>
        <v>0</v>
      </c>
      <c r="K69" s="93">
        <f>+I69-F69</f>
        <v>-42</v>
      </c>
      <c r="L69" s="178">
        <f>+K69/F69</f>
        <v>-7.3170731707317069E-2</v>
      </c>
      <c r="M69" s="93"/>
      <c r="N69" s="98"/>
      <c r="O69" s="102">
        <f>+H69-E69</f>
        <v>-42</v>
      </c>
      <c r="P69" s="75">
        <f>+O69/E69</f>
        <v>-7.3170731707317069E-2</v>
      </c>
      <c r="Q69" s="126"/>
      <c r="R69" s="10"/>
    </row>
    <row r="70" spans="1:18" ht="30.95" customHeight="1" x14ac:dyDescent="0.25">
      <c r="A70" s="140">
        <v>55</v>
      </c>
      <c r="B70" s="39" t="s">
        <v>45</v>
      </c>
      <c r="C70" s="36">
        <v>273168002803</v>
      </c>
      <c r="D70" s="37" t="s">
        <v>54</v>
      </c>
      <c r="E70" s="32">
        <f>+F70+G70</f>
        <v>927</v>
      </c>
      <c r="F70" s="33">
        <v>927</v>
      </c>
      <c r="G70" s="34">
        <v>0</v>
      </c>
      <c r="H70" s="32">
        <f>+I70+J70</f>
        <v>860</v>
      </c>
      <c r="I70" s="33">
        <f>VLOOKUP($C70,[1]Hoja3!$B$4:$E$216,3,0)</f>
        <v>860</v>
      </c>
      <c r="J70" s="33">
        <f>VLOOKUP($C70,[1]Hoja3!$B$4:$E$216,4,0)</f>
        <v>0</v>
      </c>
      <c r="K70" s="93">
        <f>+I70-F70</f>
        <v>-67</v>
      </c>
      <c r="L70" s="178">
        <f>+K70/F70</f>
        <v>-7.2276159654800429E-2</v>
      </c>
      <c r="M70" s="93"/>
      <c r="N70" s="98"/>
      <c r="O70" s="102">
        <f>+H70-E70</f>
        <v>-67</v>
      </c>
      <c r="P70" s="75">
        <f>+O70/E70</f>
        <v>-7.2276159654800429E-2</v>
      </c>
      <c r="Q70" s="126"/>
      <c r="R70" s="10"/>
    </row>
    <row r="71" spans="1:18" ht="30.95" customHeight="1" x14ac:dyDescent="0.25">
      <c r="A71" s="35">
        <v>56</v>
      </c>
      <c r="B71" s="39" t="s">
        <v>70</v>
      </c>
      <c r="C71" s="36">
        <v>273226001421</v>
      </c>
      <c r="D71" s="37" t="s">
        <v>74</v>
      </c>
      <c r="E71" s="32">
        <f>+F71+G71</f>
        <v>307</v>
      </c>
      <c r="F71" s="33">
        <v>307</v>
      </c>
      <c r="G71" s="34">
        <v>0</v>
      </c>
      <c r="H71" s="32">
        <f>+I71+J71</f>
        <v>285</v>
      </c>
      <c r="I71" s="33">
        <f>VLOOKUP($C71,[1]Hoja3!$B$4:$E$216,3,0)</f>
        <v>285</v>
      </c>
      <c r="J71" s="33">
        <f>VLOOKUP($C71,[1]Hoja3!$B$4:$E$216,4,0)</f>
        <v>0</v>
      </c>
      <c r="K71" s="93">
        <f>+I71-F71</f>
        <v>-22</v>
      </c>
      <c r="L71" s="178">
        <f>+K71/F71</f>
        <v>-7.1661237785016291E-2</v>
      </c>
      <c r="M71" s="93"/>
      <c r="N71" s="98"/>
      <c r="O71" s="102">
        <f>+H71-E71</f>
        <v>-22</v>
      </c>
      <c r="P71" s="38">
        <f>+O71/E71</f>
        <v>-7.1661237785016291E-2</v>
      </c>
      <c r="Q71" s="126"/>
      <c r="R71" s="10"/>
    </row>
    <row r="72" spans="1:18" ht="30.95" customHeight="1" x14ac:dyDescent="0.25">
      <c r="A72" s="140">
        <v>57</v>
      </c>
      <c r="B72" s="39" t="s">
        <v>166</v>
      </c>
      <c r="C72" s="36">
        <v>273504000687</v>
      </c>
      <c r="D72" s="37" t="s">
        <v>171</v>
      </c>
      <c r="E72" s="32">
        <f>+F72+G72</f>
        <v>364</v>
      </c>
      <c r="F72" s="33">
        <v>364</v>
      </c>
      <c r="G72" s="34">
        <v>0</v>
      </c>
      <c r="H72" s="32">
        <f>+I72+J72</f>
        <v>338</v>
      </c>
      <c r="I72" s="33">
        <f>VLOOKUP($C72,[1]Hoja3!$B$4:$E$216,3,0)</f>
        <v>338</v>
      </c>
      <c r="J72" s="33">
        <f>VLOOKUP($C72,[1]Hoja3!$B$4:$E$216,4,0)</f>
        <v>0</v>
      </c>
      <c r="K72" s="93">
        <f>+I72-F72</f>
        <v>-26</v>
      </c>
      <c r="L72" s="178">
        <f>+K72/F72</f>
        <v>-7.1428571428571425E-2</v>
      </c>
      <c r="M72" s="93"/>
      <c r="N72" s="142"/>
      <c r="O72" s="102">
        <f>+H72-E72</f>
        <v>-26</v>
      </c>
      <c r="P72" s="38">
        <f>+O72/E72</f>
        <v>-7.1428571428571425E-2</v>
      </c>
      <c r="Q72" s="126"/>
      <c r="R72" s="10"/>
    </row>
    <row r="73" spans="1:18" ht="30.95" customHeight="1" x14ac:dyDescent="0.25">
      <c r="A73" s="35">
        <v>58</v>
      </c>
      <c r="B73" s="39" t="s">
        <v>221</v>
      </c>
      <c r="C73" s="36">
        <v>273675000839</v>
      </c>
      <c r="D73" s="37" t="s">
        <v>224</v>
      </c>
      <c r="E73" s="32">
        <f>+F73+G73</f>
        <v>305</v>
      </c>
      <c r="F73" s="33">
        <v>305</v>
      </c>
      <c r="G73" s="34">
        <v>0</v>
      </c>
      <c r="H73" s="32">
        <f>+I73+J73</f>
        <v>284</v>
      </c>
      <c r="I73" s="33">
        <f>VLOOKUP($C73,[1]Hoja3!$B$4:$E$216,3,0)</f>
        <v>284</v>
      </c>
      <c r="J73" s="33">
        <f>VLOOKUP($C73,[1]Hoja3!$B$4:$E$216,4,0)</f>
        <v>0</v>
      </c>
      <c r="K73" s="93">
        <f>+I73-F73</f>
        <v>-21</v>
      </c>
      <c r="L73" s="178">
        <f>+K73/F73</f>
        <v>-6.8852459016393447E-2</v>
      </c>
      <c r="M73" s="93"/>
      <c r="N73" s="98"/>
      <c r="O73" s="102">
        <f>+H73-E73</f>
        <v>-21</v>
      </c>
      <c r="P73" s="38">
        <f>+O73/E73</f>
        <v>-6.8852459016393447E-2</v>
      </c>
      <c r="Q73" s="126"/>
      <c r="R73" s="10"/>
    </row>
    <row r="74" spans="1:18" ht="30.95" customHeight="1" x14ac:dyDescent="0.25">
      <c r="A74" s="140">
        <v>59</v>
      </c>
      <c r="B74" s="39" t="s">
        <v>249</v>
      </c>
      <c r="C74" s="36">
        <v>273873000615</v>
      </c>
      <c r="D74" s="37" t="s">
        <v>251</v>
      </c>
      <c r="E74" s="32">
        <f>+F74+G74</f>
        <v>335</v>
      </c>
      <c r="F74" s="33">
        <v>335</v>
      </c>
      <c r="G74" s="34">
        <v>0</v>
      </c>
      <c r="H74" s="32">
        <f>+I74+J74</f>
        <v>312</v>
      </c>
      <c r="I74" s="33">
        <f>VLOOKUP($C74,[1]Hoja3!$B$4:$E$216,3,0)</f>
        <v>312</v>
      </c>
      <c r="J74" s="33">
        <f>VLOOKUP($C74,[1]Hoja3!$B$4:$E$216,4,0)</f>
        <v>0</v>
      </c>
      <c r="K74" s="93">
        <f>+I74-F74</f>
        <v>-23</v>
      </c>
      <c r="L74" s="178">
        <f>+K74/F74</f>
        <v>-6.8656716417910449E-2</v>
      </c>
      <c r="M74" s="93"/>
      <c r="N74" s="98"/>
      <c r="O74" s="102">
        <f>+H74-E74</f>
        <v>-23</v>
      </c>
      <c r="P74" s="38">
        <f>+O74/E74</f>
        <v>-6.8656716417910449E-2</v>
      </c>
      <c r="Q74" s="126"/>
      <c r="R74" s="10"/>
    </row>
    <row r="75" spans="1:18" ht="30.95" customHeight="1" x14ac:dyDescent="0.25">
      <c r="A75" s="35">
        <v>60</v>
      </c>
      <c r="B75" s="39" t="s">
        <v>147</v>
      </c>
      <c r="C75" s="36">
        <v>273443000506</v>
      </c>
      <c r="D75" s="37" t="s">
        <v>152</v>
      </c>
      <c r="E75" s="32">
        <f>+F75+G75</f>
        <v>307</v>
      </c>
      <c r="F75" s="33">
        <v>307</v>
      </c>
      <c r="G75" s="34">
        <v>0</v>
      </c>
      <c r="H75" s="32">
        <f>+I75+J75</f>
        <v>286</v>
      </c>
      <c r="I75" s="33">
        <f>VLOOKUP($C75,[1]Hoja3!$B$4:$E$216,3,0)</f>
        <v>286</v>
      </c>
      <c r="J75" s="33">
        <f>VLOOKUP($C75,[1]Hoja3!$B$4:$E$216,4,0)</f>
        <v>0</v>
      </c>
      <c r="K75" s="93">
        <f>+I75-F75</f>
        <v>-21</v>
      </c>
      <c r="L75" s="178">
        <f>+K75/F75</f>
        <v>-6.8403908794788276E-2</v>
      </c>
      <c r="M75" s="93"/>
      <c r="N75" s="142"/>
      <c r="O75" s="102">
        <f>+H75-E75</f>
        <v>-21</v>
      </c>
      <c r="P75" s="38">
        <f>+O75/E75</f>
        <v>-6.8403908794788276E-2</v>
      </c>
      <c r="Q75" s="126"/>
      <c r="R75" s="10"/>
    </row>
    <row r="76" spans="1:18" ht="30.95" customHeight="1" x14ac:dyDescent="0.25">
      <c r="A76" s="140">
        <v>61</v>
      </c>
      <c r="B76" s="39" t="s">
        <v>58</v>
      </c>
      <c r="C76" s="36">
        <v>273217000072</v>
      </c>
      <c r="D76" s="37" t="s">
        <v>60</v>
      </c>
      <c r="E76" s="32">
        <f>+F76+G76</f>
        <v>441</v>
      </c>
      <c r="F76" s="33">
        <v>441</v>
      </c>
      <c r="G76" s="34">
        <v>0</v>
      </c>
      <c r="H76" s="32">
        <f>+I76+J76</f>
        <v>411</v>
      </c>
      <c r="I76" s="33">
        <f>VLOOKUP($C76,[1]Hoja3!$B$4:$E$216,3,0)</f>
        <v>411</v>
      </c>
      <c r="J76" s="33">
        <f>VLOOKUP($C76,[1]Hoja3!$B$4:$E$216,4,0)</f>
        <v>0</v>
      </c>
      <c r="K76" s="93">
        <f>+I76-F76</f>
        <v>-30</v>
      </c>
      <c r="L76" s="178">
        <f>+K76/F76</f>
        <v>-6.8027210884353748E-2</v>
      </c>
      <c r="M76" s="93"/>
      <c r="N76" s="98"/>
      <c r="O76" s="102">
        <f>+H76-E76</f>
        <v>-30</v>
      </c>
      <c r="P76" s="75">
        <f>+O76/E76</f>
        <v>-6.8027210884353748E-2</v>
      </c>
      <c r="Q76" s="126"/>
      <c r="R76" s="10"/>
    </row>
    <row r="77" spans="1:18" ht="30.95" customHeight="1" x14ac:dyDescent="0.25">
      <c r="A77" s="35">
        <v>62</v>
      </c>
      <c r="B77" s="39" t="s">
        <v>45</v>
      </c>
      <c r="C77" s="36">
        <v>273168000908</v>
      </c>
      <c r="D77" s="37" t="s">
        <v>51</v>
      </c>
      <c r="E77" s="32">
        <f>+F77+G77</f>
        <v>524</v>
      </c>
      <c r="F77" s="33">
        <v>486</v>
      </c>
      <c r="G77" s="34">
        <v>38</v>
      </c>
      <c r="H77" s="32">
        <f>+I77+J77</f>
        <v>453</v>
      </c>
      <c r="I77" s="33">
        <f>VLOOKUP($C77,[1]Hoja3!$B$4:$E$216,3,0)</f>
        <v>453</v>
      </c>
      <c r="J77" s="33">
        <f>VLOOKUP($C77,[1]Hoja3!$B$4:$E$216,4,0)</f>
        <v>0</v>
      </c>
      <c r="K77" s="93">
        <f>+I77-F77</f>
        <v>-33</v>
      </c>
      <c r="L77" s="178">
        <f>+K77/F77</f>
        <v>-6.7901234567901231E-2</v>
      </c>
      <c r="M77" s="93">
        <f>+J77-G77</f>
        <v>-38</v>
      </c>
      <c r="N77" s="141"/>
      <c r="O77" s="102">
        <f>+H77-E77</f>
        <v>-71</v>
      </c>
      <c r="P77" s="45">
        <f>+O77/E77</f>
        <v>-0.13549618320610687</v>
      </c>
      <c r="Q77" s="126"/>
      <c r="R77" s="10"/>
    </row>
    <row r="78" spans="1:18" ht="30.95" customHeight="1" x14ac:dyDescent="0.25">
      <c r="A78" s="140">
        <v>63</v>
      </c>
      <c r="B78" s="39" t="s">
        <v>134</v>
      </c>
      <c r="C78" s="36">
        <v>173411001000</v>
      </c>
      <c r="D78" s="37" t="s">
        <v>139</v>
      </c>
      <c r="E78" s="32">
        <f>+F78+G78</f>
        <v>1414</v>
      </c>
      <c r="F78" s="33">
        <v>1254</v>
      </c>
      <c r="G78" s="34">
        <v>160</v>
      </c>
      <c r="H78" s="32">
        <f>+I78+J78</f>
        <v>1429</v>
      </c>
      <c r="I78" s="33">
        <f>VLOOKUP($C78,[1]Hoja3!$B$4:$E$216,3,0)</f>
        <v>1169</v>
      </c>
      <c r="J78" s="33">
        <f>VLOOKUP($C78,[1]Hoja3!$B$4:$E$216,4,0)</f>
        <v>260</v>
      </c>
      <c r="K78" s="93">
        <f>+I78-F78</f>
        <v>-85</v>
      </c>
      <c r="L78" s="178">
        <f>+K78/F78</f>
        <v>-6.778309409888357E-2</v>
      </c>
      <c r="M78" s="93">
        <f>+J78-G78</f>
        <v>100</v>
      </c>
      <c r="N78" s="181">
        <f>+M78/G78</f>
        <v>0.625</v>
      </c>
      <c r="O78" s="102">
        <f>+H78-E78</f>
        <v>15</v>
      </c>
      <c r="P78" s="88">
        <f>+O78/E78</f>
        <v>1.0608203677510608E-2</v>
      </c>
      <c r="Q78" s="126"/>
      <c r="R78" s="10"/>
    </row>
    <row r="79" spans="1:18" ht="30.95" customHeight="1" x14ac:dyDescent="0.25">
      <c r="A79" s="35">
        <v>64</v>
      </c>
      <c r="B79" s="39" t="s">
        <v>166</v>
      </c>
      <c r="C79" s="36">
        <v>273504000415</v>
      </c>
      <c r="D79" s="37" t="s">
        <v>170</v>
      </c>
      <c r="E79" s="32">
        <f>+F79+G79</f>
        <v>341</v>
      </c>
      <c r="F79" s="33">
        <v>341</v>
      </c>
      <c r="G79" s="34">
        <v>0</v>
      </c>
      <c r="H79" s="32">
        <f>+I79+J79</f>
        <v>318</v>
      </c>
      <c r="I79" s="33">
        <f>VLOOKUP($C79,[1]Hoja3!$B$4:$E$216,3,0)</f>
        <v>318</v>
      </c>
      <c r="J79" s="33">
        <f>VLOOKUP($C79,[1]Hoja3!$B$4:$E$216,4,0)</f>
        <v>0</v>
      </c>
      <c r="K79" s="93">
        <f>+I79-F79</f>
        <v>-23</v>
      </c>
      <c r="L79" s="178">
        <f>+K79/F79</f>
        <v>-6.7448680351906154E-2</v>
      </c>
      <c r="M79" s="93"/>
      <c r="N79" s="98"/>
      <c r="O79" s="102">
        <f>+H79-E79</f>
        <v>-23</v>
      </c>
      <c r="P79" s="38">
        <f>+O79/E79</f>
        <v>-6.7448680351906154E-2</v>
      </c>
      <c r="Q79" s="126"/>
      <c r="R79" s="10"/>
    </row>
    <row r="80" spans="1:18" ht="30.95" customHeight="1" x14ac:dyDescent="0.25">
      <c r="A80" s="140">
        <v>65</v>
      </c>
      <c r="B80" s="39" t="s">
        <v>134</v>
      </c>
      <c r="C80" s="36">
        <v>273411000491</v>
      </c>
      <c r="D80" s="37" t="s">
        <v>141</v>
      </c>
      <c r="E80" s="32">
        <f>+F80+G80</f>
        <v>208</v>
      </c>
      <c r="F80" s="33">
        <v>208</v>
      </c>
      <c r="G80" s="34">
        <v>0</v>
      </c>
      <c r="H80" s="32">
        <f>+I80+J80</f>
        <v>194</v>
      </c>
      <c r="I80" s="33">
        <f>VLOOKUP($C80,[1]Hoja3!$B$4:$E$216,3,0)</f>
        <v>194</v>
      </c>
      <c r="J80" s="33">
        <f>VLOOKUP($C80,[1]Hoja3!$B$4:$E$216,4,0)</f>
        <v>0</v>
      </c>
      <c r="K80" s="93">
        <f>+I80-F80</f>
        <v>-14</v>
      </c>
      <c r="L80" s="178">
        <f>+K80/F80</f>
        <v>-6.7307692307692304E-2</v>
      </c>
      <c r="M80" s="93"/>
      <c r="N80" s="98"/>
      <c r="O80" s="102">
        <f>+H80-E80</f>
        <v>-14</v>
      </c>
      <c r="P80" s="38">
        <f>+O80/E80</f>
        <v>-6.7307692307692304E-2</v>
      </c>
      <c r="Q80" s="126"/>
      <c r="R80" s="10"/>
    </row>
    <row r="81" spans="1:18" ht="30.95" customHeight="1" x14ac:dyDescent="0.25">
      <c r="A81" s="35">
        <v>66</v>
      </c>
      <c r="B81" s="39" t="s">
        <v>208</v>
      </c>
      <c r="C81" s="36">
        <v>273624000524</v>
      </c>
      <c r="D81" s="37" t="s">
        <v>212</v>
      </c>
      <c r="E81" s="32">
        <f>+F81+G81</f>
        <v>466</v>
      </c>
      <c r="F81" s="33">
        <v>466</v>
      </c>
      <c r="G81" s="34">
        <v>0</v>
      </c>
      <c r="H81" s="32">
        <f>+I81+J81</f>
        <v>435</v>
      </c>
      <c r="I81" s="33">
        <f>VLOOKUP($C81,[1]Hoja3!$B$4:$E$216,3,0)</f>
        <v>435</v>
      </c>
      <c r="J81" s="33">
        <f>VLOOKUP($C81,[1]Hoja3!$B$4:$E$216,4,0)</f>
        <v>0</v>
      </c>
      <c r="K81" s="93">
        <f>+I81-F81</f>
        <v>-31</v>
      </c>
      <c r="L81" s="178">
        <f>+K81/F81</f>
        <v>-6.652360515021459E-2</v>
      </c>
      <c r="M81" s="93"/>
      <c r="N81" s="142"/>
      <c r="O81" s="102">
        <f>+H81-E81</f>
        <v>-31</v>
      </c>
      <c r="P81" s="38">
        <f>+O81/E81</f>
        <v>-6.652360515021459E-2</v>
      </c>
      <c r="Q81" s="126"/>
      <c r="R81" s="10"/>
    </row>
    <row r="82" spans="1:18" ht="30.95" customHeight="1" x14ac:dyDescent="0.25">
      <c r="A82" s="140">
        <v>67</v>
      </c>
      <c r="B82" s="39" t="s">
        <v>45</v>
      </c>
      <c r="C82" s="36">
        <v>273168002111</v>
      </c>
      <c r="D82" s="37" t="s">
        <v>52</v>
      </c>
      <c r="E82" s="32">
        <f>+F82+G82</f>
        <v>806</v>
      </c>
      <c r="F82" s="33">
        <v>795</v>
      </c>
      <c r="G82" s="34">
        <v>11</v>
      </c>
      <c r="H82" s="32">
        <f>+I82+J82</f>
        <v>743</v>
      </c>
      <c r="I82" s="33">
        <f>VLOOKUP($C82,[1]Hoja3!$B$4:$E$216,3,0)</f>
        <v>743</v>
      </c>
      <c r="J82" s="33">
        <f>VLOOKUP($C82,[1]Hoja3!$B$4:$E$216,4,0)</f>
        <v>0</v>
      </c>
      <c r="K82" s="93">
        <f>+I82-F82</f>
        <v>-52</v>
      </c>
      <c r="L82" s="178">
        <f>+K82/F82</f>
        <v>-6.540880503144654E-2</v>
      </c>
      <c r="M82" s="93">
        <f>+J82-G82</f>
        <v>-11</v>
      </c>
      <c r="N82" s="98"/>
      <c r="O82" s="102">
        <f>+H82-E82</f>
        <v>-63</v>
      </c>
      <c r="P82" s="38">
        <f>+O82/E82</f>
        <v>-7.8163771712158811E-2</v>
      </c>
      <c r="Q82" s="126"/>
      <c r="R82" s="10"/>
    </row>
    <row r="83" spans="1:18" ht="30.95" customHeight="1" x14ac:dyDescent="0.25">
      <c r="A83" s="35">
        <v>68</v>
      </c>
      <c r="B83" s="39" t="s">
        <v>106</v>
      </c>
      <c r="C83" s="36">
        <v>173319000099</v>
      </c>
      <c r="D83" s="37" t="s">
        <v>109</v>
      </c>
      <c r="E83" s="32">
        <f>+F83+G83</f>
        <v>1769</v>
      </c>
      <c r="F83" s="33">
        <v>1590</v>
      </c>
      <c r="G83" s="34">
        <v>179</v>
      </c>
      <c r="H83" s="32">
        <f>+I83+J83</f>
        <v>1661</v>
      </c>
      <c r="I83" s="33">
        <f>VLOOKUP($C83,[1]Hoja3!$B$4:$E$216,3,0)</f>
        <v>1486</v>
      </c>
      <c r="J83" s="33">
        <f>VLOOKUP($C83,[1]Hoja3!$B$4:$E$216,4,0)</f>
        <v>175</v>
      </c>
      <c r="K83" s="93">
        <f>+I83-F83</f>
        <v>-104</v>
      </c>
      <c r="L83" s="178">
        <f>+K83/F83</f>
        <v>-6.540880503144654E-2</v>
      </c>
      <c r="M83" s="93">
        <f>+J83-G83</f>
        <v>-4</v>
      </c>
      <c r="N83" s="179">
        <f>+M83/G83</f>
        <v>-2.23463687150838E-2</v>
      </c>
      <c r="O83" s="102">
        <f>+H83-E83</f>
        <v>-108</v>
      </c>
      <c r="P83" s="38">
        <f>+O83/E83</f>
        <v>-6.1051441492368567E-2</v>
      </c>
      <c r="Q83" s="126"/>
      <c r="R83" s="10"/>
    </row>
    <row r="84" spans="1:18" ht="30.95" customHeight="1" x14ac:dyDescent="0.25">
      <c r="A84" s="140">
        <v>69</v>
      </c>
      <c r="B84" s="39" t="s">
        <v>205</v>
      </c>
      <c r="C84" s="36">
        <v>273622000683</v>
      </c>
      <c r="D84" s="37" t="s">
        <v>207</v>
      </c>
      <c r="E84" s="32">
        <f>+F84+G84</f>
        <v>702</v>
      </c>
      <c r="F84" s="33">
        <v>702</v>
      </c>
      <c r="G84" s="34">
        <v>0</v>
      </c>
      <c r="H84" s="32">
        <f>+I84+J84</f>
        <v>657</v>
      </c>
      <c r="I84" s="33">
        <f>VLOOKUP($C84,[1]Hoja3!$B$4:$E$216,3,0)</f>
        <v>657</v>
      </c>
      <c r="J84" s="33">
        <f>VLOOKUP($C84,[1]Hoja3!$B$4:$E$216,4,0)</f>
        <v>0</v>
      </c>
      <c r="K84" s="93">
        <f>+I84-F84</f>
        <v>-45</v>
      </c>
      <c r="L84" s="178">
        <f>+K84/F84</f>
        <v>-6.4102564102564097E-2</v>
      </c>
      <c r="M84" s="93"/>
      <c r="N84" s="97"/>
      <c r="O84" s="102">
        <f>+H84-E84</f>
        <v>-45</v>
      </c>
      <c r="P84" s="38">
        <f>+O84/E84</f>
        <v>-6.4102564102564097E-2</v>
      </c>
      <c r="Q84" s="126"/>
      <c r="R84" s="10"/>
    </row>
    <row r="85" spans="1:18" ht="30.95" customHeight="1" x14ac:dyDescent="0.25">
      <c r="A85" s="35">
        <v>70</v>
      </c>
      <c r="B85" s="39" t="s">
        <v>98</v>
      </c>
      <c r="C85" s="36">
        <v>173283000038</v>
      </c>
      <c r="D85" s="37" t="s">
        <v>78</v>
      </c>
      <c r="E85" s="32">
        <f>+F85+G85</f>
        <v>1052</v>
      </c>
      <c r="F85" s="33">
        <v>1052</v>
      </c>
      <c r="G85" s="34">
        <v>0</v>
      </c>
      <c r="H85" s="32">
        <f>+I85+J85</f>
        <v>985</v>
      </c>
      <c r="I85" s="33">
        <f>VLOOKUP($C85,[1]Hoja3!$B$4:$E$216,3,0)</f>
        <v>985</v>
      </c>
      <c r="J85" s="33">
        <f>VLOOKUP($C85,[1]Hoja3!$B$4:$E$216,4,0)</f>
        <v>0</v>
      </c>
      <c r="K85" s="93">
        <f>+I85-F85</f>
        <v>-67</v>
      </c>
      <c r="L85" s="178">
        <f>+K85/F85</f>
        <v>-6.3688212927756657E-2</v>
      </c>
      <c r="M85" s="93"/>
      <c r="N85" s="98"/>
      <c r="O85" s="102">
        <f>+H85-E85</f>
        <v>-67</v>
      </c>
      <c r="P85" s="38">
        <f>+O85/E85</f>
        <v>-6.3688212927756657E-2</v>
      </c>
      <c r="Q85" s="126"/>
      <c r="R85" s="10"/>
    </row>
    <row r="86" spans="1:18" ht="30.95" customHeight="1" x14ac:dyDescent="0.25">
      <c r="A86" s="140">
        <v>71</v>
      </c>
      <c r="B86" s="39" t="s">
        <v>134</v>
      </c>
      <c r="C86" s="36">
        <v>273411001624</v>
      </c>
      <c r="D86" s="37" t="s">
        <v>145</v>
      </c>
      <c r="E86" s="32">
        <f>+F86+G86</f>
        <v>436</v>
      </c>
      <c r="F86" s="33">
        <v>378</v>
      </c>
      <c r="G86" s="34">
        <v>58</v>
      </c>
      <c r="H86" s="32">
        <f>+I86+J86</f>
        <v>423</v>
      </c>
      <c r="I86" s="33">
        <f>VLOOKUP($C86,[1]Hoja3!$B$4:$E$216,3,0)</f>
        <v>354</v>
      </c>
      <c r="J86" s="33">
        <f>VLOOKUP($C86,[1]Hoja3!$B$4:$E$216,4,0)</f>
        <v>69</v>
      </c>
      <c r="K86" s="93">
        <f>+I86-F86</f>
        <v>-24</v>
      </c>
      <c r="L86" s="178">
        <f>+K86/F86</f>
        <v>-6.3492063492063489E-2</v>
      </c>
      <c r="M86" s="93">
        <f>+J86-G86</f>
        <v>11</v>
      </c>
      <c r="N86" s="181">
        <f>+M86/G86</f>
        <v>0.18965517241379309</v>
      </c>
      <c r="O86" s="102">
        <f>+H86-E86</f>
        <v>-13</v>
      </c>
      <c r="P86" s="155">
        <f>+O86/E86</f>
        <v>-2.9816513761467892E-2</v>
      </c>
      <c r="Q86" s="126"/>
      <c r="R86" s="10"/>
    </row>
    <row r="87" spans="1:18" ht="30.95" customHeight="1" x14ac:dyDescent="0.25">
      <c r="A87" s="35">
        <v>72</v>
      </c>
      <c r="B87" s="39" t="s">
        <v>106</v>
      </c>
      <c r="C87" s="36">
        <v>273319000379</v>
      </c>
      <c r="D87" s="37" t="s">
        <v>110</v>
      </c>
      <c r="E87" s="32">
        <f>+F87+G87</f>
        <v>206</v>
      </c>
      <c r="F87" s="33">
        <v>206</v>
      </c>
      <c r="G87" s="34">
        <v>0</v>
      </c>
      <c r="H87" s="32">
        <f>+I87+J87</f>
        <v>193</v>
      </c>
      <c r="I87" s="33">
        <f>VLOOKUP($C87,[1]Hoja3!$B$4:$E$216,3,0)</f>
        <v>193</v>
      </c>
      <c r="J87" s="33">
        <f>VLOOKUP($C87,[1]Hoja3!$B$4:$E$216,4,0)</f>
        <v>0</v>
      </c>
      <c r="K87" s="93">
        <f>+I87-F87</f>
        <v>-13</v>
      </c>
      <c r="L87" s="178">
        <f>+K87/F87</f>
        <v>-6.3106796116504854E-2</v>
      </c>
      <c r="M87" s="93"/>
      <c r="N87" s="142"/>
      <c r="O87" s="102">
        <f>+H87-E87</f>
        <v>-13</v>
      </c>
      <c r="P87" s="38">
        <f>+O87/E87</f>
        <v>-6.3106796116504854E-2</v>
      </c>
      <c r="Q87" s="126"/>
      <c r="R87" s="10"/>
    </row>
    <row r="88" spans="1:18" ht="30.95" customHeight="1" x14ac:dyDescent="0.25">
      <c r="A88" s="140">
        <v>73</v>
      </c>
      <c r="B88" s="39" t="s">
        <v>147</v>
      </c>
      <c r="C88" s="36">
        <v>173443000277</v>
      </c>
      <c r="D88" s="37" t="s">
        <v>150</v>
      </c>
      <c r="E88" s="32">
        <f>+F88+G88</f>
        <v>1588</v>
      </c>
      <c r="F88" s="33">
        <v>1419</v>
      </c>
      <c r="G88" s="34">
        <v>169</v>
      </c>
      <c r="H88" s="32">
        <f>+I88+J88</f>
        <v>1492</v>
      </c>
      <c r="I88" s="33">
        <f>VLOOKUP($C88,[1]Hoja3!$B$4:$E$216,3,0)</f>
        <v>1330</v>
      </c>
      <c r="J88" s="33">
        <f>VLOOKUP($C88,[1]Hoja3!$B$4:$E$216,4,0)</f>
        <v>162</v>
      </c>
      <c r="K88" s="93">
        <f>+I88-F88</f>
        <v>-89</v>
      </c>
      <c r="L88" s="178">
        <f>+K88/F88</f>
        <v>-6.2720225510923183E-2</v>
      </c>
      <c r="M88" s="93">
        <f>+J88-G88</f>
        <v>-7</v>
      </c>
      <c r="N88" s="181">
        <f>+M88/G88</f>
        <v>-4.142011834319527E-2</v>
      </c>
      <c r="O88" s="102">
        <f>+H88-E88</f>
        <v>-96</v>
      </c>
      <c r="P88" s="38">
        <f>+O88/E88</f>
        <v>-6.0453400503778336E-2</v>
      </c>
      <c r="Q88" s="126"/>
      <c r="R88" s="10"/>
    </row>
    <row r="89" spans="1:18" ht="30.95" customHeight="1" x14ac:dyDescent="0.25">
      <c r="A89" s="35">
        <v>74</v>
      </c>
      <c r="B89" s="39" t="s">
        <v>153</v>
      </c>
      <c r="C89" s="36">
        <v>173449000031</v>
      </c>
      <c r="D89" s="37" t="s">
        <v>155</v>
      </c>
      <c r="E89" s="32">
        <f>+F89+G89</f>
        <v>2055</v>
      </c>
      <c r="F89" s="33">
        <v>2055</v>
      </c>
      <c r="G89" s="34">
        <v>0</v>
      </c>
      <c r="H89" s="32">
        <f>+I89+J89</f>
        <v>1927</v>
      </c>
      <c r="I89" s="33">
        <f>VLOOKUP($C89,[1]Hoja3!$B$4:$E$216,3,0)</f>
        <v>1927</v>
      </c>
      <c r="J89" s="33">
        <f>VLOOKUP($C89,[1]Hoja3!$B$4:$E$216,4,0)</f>
        <v>0</v>
      </c>
      <c r="K89" s="93">
        <f>+I89-F89</f>
        <v>-128</v>
      </c>
      <c r="L89" s="178">
        <f>+K89/F89</f>
        <v>-6.2287104622871049E-2</v>
      </c>
      <c r="M89" s="93"/>
      <c r="N89" s="98"/>
      <c r="O89" s="102">
        <f>+H89-E89</f>
        <v>-128</v>
      </c>
      <c r="P89" s="38">
        <f>+O89/E89</f>
        <v>-6.2287104622871049E-2</v>
      </c>
      <c r="Q89" s="126"/>
      <c r="R89" s="10"/>
    </row>
    <row r="90" spans="1:18" ht="30.95" customHeight="1" x14ac:dyDescent="0.25">
      <c r="A90" s="140">
        <v>75</v>
      </c>
      <c r="B90" s="39" t="s">
        <v>217</v>
      </c>
      <c r="C90" s="36">
        <v>173671000228</v>
      </c>
      <c r="D90" s="37" t="s">
        <v>219</v>
      </c>
      <c r="E90" s="32">
        <f>+F90+G90</f>
        <v>1150</v>
      </c>
      <c r="F90" s="33">
        <v>1111</v>
      </c>
      <c r="G90" s="34">
        <v>39</v>
      </c>
      <c r="H90" s="32">
        <f>+I90+J90</f>
        <v>1098</v>
      </c>
      <c r="I90" s="33">
        <f>VLOOKUP($C90,[1]Hoja3!$B$4:$E$216,3,0)</f>
        <v>1042</v>
      </c>
      <c r="J90" s="33">
        <f>VLOOKUP($C90,[1]Hoja3!$B$4:$E$216,4,0)</f>
        <v>56</v>
      </c>
      <c r="K90" s="93">
        <f>+I90-F90</f>
        <v>-69</v>
      </c>
      <c r="L90" s="178">
        <f>+K90/F90</f>
        <v>-6.2106210621062106E-2</v>
      </c>
      <c r="M90" s="93">
        <f>+J90-G90</f>
        <v>17</v>
      </c>
      <c r="N90" s="181">
        <f>+M90/G90</f>
        <v>0.4358974358974359</v>
      </c>
      <c r="O90" s="102">
        <f>+H90-E90</f>
        <v>-52</v>
      </c>
      <c r="P90" s="155">
        <f>+O90/E90</f>
        <v>-4.5217391304347827E-2</v>
      </c>
      <c r="Q90" s="126"/>
      <c r="R90" s="10"/>
    </row>
    <row r="91" spans="1:18" ht="30.95" customHeight="1" x14ac:dyDescent="0.25">
      <c r="A91" s="35">
        <v>76</v>
      </c>
      <c r="B91" s="39" t="s">
        <v>157</v>
      </c>
      <c r="C91" s="36">
        <v>273411000725</v>
      </c>
      <c r="D91" s="37" t="s">
        <v>159</v>
      </c>
      <c r="E91" s="32">
        <f>+F91+G91</f>
        <v>520</v>
      </c>
      <c r="F91" s="33">
        <v>520</v>
      </c>
      <c r="G91" s="34">
        <v>0</v>
      </c>
      <c r="H91" s="32">
        <f>+I91+J91</f>
        <v>488</v>
      </c>
      <c r="I91" s="33">
        <f>VLOOKUP($C91,[1]Hoja3!$B$4:$E$216,3,0)</f>
        <v>488</v>
      </c>
      <c r="J91" s="33">
        <f>VLOOKUP($C91,[1]Hoja3!$B$4:$E$216,4,0)</f>
        <v>0</v>
      </c>
      <c r="K91" s="93">
        <f>+I91-F91</f>
        <v>-32</v>
      </c>
      <c r="L91" s="178">
        <f>+K91/F91</f>
        <v>-6.1538461538461542E-2</v>
      </c>
      <c r="M91" s="93"/>
      <c r="N91" s="98"/>
      <c r="O91" s="102">
        <f>+H91-E91</f>
        <v>-32</v>
      </c>
      <c r="P91" s="38">
        <f>+O91/E91</f>
        <v>-6.1538461538461542E-2</v>
      </c>
      <c r="Q91" s="126"/>
      <c r="R91" s="10"/>
    </row>
    <row r="92" spans="1:18" ht="30.95" customHeight="1" x14ac:dyDescent="0.25">
      <c r="A92" s="140">
        <v>77</v>
      </c>
      <c r="B92" s="39" t="s">
        <v>192</v>
      </c>
      <c r="C92" s="36">
        <v>273585000996</v>
      </c>
      <c r="D92" s="37" t="s">
        <v>197</v>
      </c>
      <c r="E92" s="32">
        <f>+F92+G92</f>
        <v>450</v>
      </c>
      <c r="F92" s="33">
        <v>450</v>
      </c>
      <c r="G92" s="34">
        <v>0</v>
      </c>
      <c r="H92" s="32">
        <f>+I92+J92</f>
        <v>423</v>
      </c>
      <c r="I92" s="33">
        <f>VLOOKUP($C92,[1]Hoja3!$B$4:$E$216,3,0)</f>
        <v>423</v>
      </c>
      <c r="J92" s="33">
        <f>VLOOKUP($C92,[1]Hoja3!$B$4:$E$216,4,0)</f>
        <v>0</v>
      </c>
      <c r="K92" s="93">
        <f>+I92-F92</f>
        <v>-27</v>
      </c>
      <c r="L92" s="178">
        <f>+K92/F92</f>
        <v>-0.06</v>
      </c>
      <c r="M92" s="93"/>
      <c r="N92" s="98"/>
      <c r="O92" s="102">
        <f>+H92-E92</f>
        <v>-27</v>
      </c>
      <c r="P92" s="38">
        <f>+O92/E92</f>
        <v>-0.06</v>
      </c>
      <c r="Q92" s="126"/>
      <c r="R92" s="10"/>
    </row>
    <row r="93" spans="1:18" ht="30.95" customHeight="1" x14ac:dyDescent="0.25">
      <c r="A93" s="35">
        <v>78</v>
      </c>
      <c r="B93" s="39" t="s">
        <v>134</v>
      </c>
      <c r="C93" s="36">
        <v>273411000563</v>
      </c>
      <c r="D93" s="37" t="s">
        <v>142</v>
      </c>
      <c r="E93" s="32">
        <f>+F93+G93</f>
        <v>203</v>
      </c>
      <c r="F93" s="33">
        <v>203</v>
      </c>
      <c r="G93" s="34">
        <v>0</v>
      </c>
      <c r="H93" s="32">
        <f>+I93+J93</f>
        <v>191</v>
      </c>
      <c r="I93" s="33">
        <f>VLOOKUP($C93,[1]Hoja3!$B$4:$E$216,3,0)</f>
        <v>191</v>
      </c>
      <c r="J93" s="33">
        <f>VLOOKUP($C93,[1]Hoja3!$B$4:$E$216,4,0)</f>
        <v>0</v>
      </c>
      <c r="K93" s="93">
        <f>+I93-F93</f>
        <v>-12</v>
      </c>
      <c r="L93" s="178">
        <f>+K93/F93</f>
        <v>-5.9113300492610835E-2</v>
      </c>
      <c r="M93" s="93"/>
      <c r="N93" s="98"/>
      <c r="O93" s="102">
        <f>+H93-E93</f>
        <v>-12</v>
      </c>
      <c r="P93" s="38">
        <f>+O93/E93</f>
        <v>-5.9113300492610835E-2</v>
      </c>
      <c r="Q93" s="126"/>
      <c r="R93" s="10"/>
    </row>
    <row r="94" spans="1:18" ht="30.95" customHeight="1" x14ac:dyDescent="0.25">
      <c r="A94" s="140">
        <v>79</v>
      </c>
      <c r="B94" s="39" t="s">
        <v>70</v>
      </c>
      <c r="C94" s="36">
        <v>273226001171</v>
      </c>
      <c r="D94" s="37" t="s">
        <v>73</v>
      </c>
      <c r="E94" s="32">
        <f>+F94+G94</f>
        <v>596</v>
      </c>
      <c r="F94" s="33">
        <v>555</v>
      </c>
      <c r="G94" s="34">
        <v>41</v>
      </c>
      <c r="H94" s="32">
        <f>+I94+J94</f>
        <v>572</v>
      </c>
      <c r="I94" s="33">
        <f>VLOOKUP($C94,[1]Hoja3!$B$4:$E$216,3,0)</f>
        <v>523</v>
      </c>
      <c r="J94" s="33">
        <f>VLOOKUP($C94,[1]Hoja3!$B$4:$E$216,4,0)</f>
        <v>49</v>
      </c>
      <c r="K94" s="93">
        <f>+I94-F94</f>
        <v>-32</v>
      </c>
      <c r="L94" s="178">
        <f>+K94/F94</f>
        <v>-5.7657657657657659E-2</v>
      </c>
      <c r="M94" s="93">
        <f>+J94-G94</f>
        <v>8</v>
      </c>
      <c r="N94" s="181">
        <f>+M94/G94</f>
        <v>0.1951219512195122</v>
      </c>
      <c r="O94" s="102">
        <f>+H94-E94</f>
        <v>-24</v>
      </c>
      <c r="P94" s="156">
        <f>+O94/E94</f>
        <v>-4.0268456375838924E-2</v>
      </c>
      <c r="Q94" s="126"/>
      <c r="R94" s="10"/>
    </row>
    <row r="95" spans="1:18" ht="30.95" customHeight="1" x14ac:dyDescent="0.25">
      <c r="A95" s="35">
        <v>80</v>
      </c>
      <c r="B95" s="39" t="s">
        <v>245</v>
      </c>
      <c r="C95" s="36">
        <v>273870000371</v>
      </c>
      <c r="D95" s="37" t="s">
        <v>248</v>
      </c>
      <c r="E95" s="32">
        <f>+F95+G95</f>
        <v>262</v>
      </c>
      <c r="F95" s="33">
        <v>262</v>
      </c>
      <c r="G95" s="34">
        <v>0</v>
      </c>
      <c r="H95" s="32">
        <f>+I95+J95</f>
        <v>247</v>
      </c>
      <c r="I95" s="33">
        <f>VLOOKUP($C95,[1]Hoja3!$B$4:$E$216,3,0)</f>
        <v>247</v>
      </c>
      <c r="J95" s="33">
        <f>VLOOKUP($C95,[1]Hoja3!$B$4:$E$216,4,0)</f>
        <v>0</v>
      </c>
      <c r="K95" s="93">
        <f>+I95-F95</f>
        <v>-15</v>
      </c>
      <c r="L95" s="178">
        <f>+K95/F95</f>
        <v>-5.7251908396946563E-2</v>
      </c>
      <c r="M95" s="93"/>
      <c r="N95" s="98"/>
      <c r="O95" s="102">
        <f>+H95-E95</f>
        <v>-15</v>
      </c>
      <c r="P95" s="75">
        <f>+O95/E95</f>
        <v>-5.7251908396946563E-2</v>
      </c>
      <c r="Q95" s="126"/>
      <c r="R95" s="10"/>
    </row>
    <row r="96" spans="1:18" ht="30.95" customHeight="1" x14ac:dyDescent="0.25">
      <c r="A96" s="140">
        <v>81</v>
      </c>
      <c r="B96" s="39" t="s">
        <v>58</v>
      </c>
      <c r="C96" s="36">
        <v>273217000234</v>
      </c>
      <c r="D96" s="37" t="s">
        <v>61</v>
      </c>
      <c r="E96" s="32">
        <f>+F96+G96</f>
        <v>280</v>
      </c>
      <c r="F96" s="33">
        <v>280</v>
      </c>
      <c r="G96" s="34">
        <v>0</v>
      </c>
      <c r="H96" s="32">
        <f>+I96+J96</f>
        <v>264</v>
      </c>
      <c r="I96" s="33">
        <f>VLOOKUP($C96,[1]Hoja3!$B$4:$E$216,3,0)</f>
        <v>264</v>
      </c>
      <c r="J96" s="33">
        <f>VLOOKUP($C96,[1]Hoja3!$B$4:$E$216,4,0)</f>
        <v>0</v>
      </c>
      <c r="K96" s="93">
        <f>+I96-F96</f>
        <v>-16</v>
      </c>
      <c r="L96" s="178">
        <f>+K96/F96</f>
        <v>-5.7142857142857141E-2</v>
      </c>
      <c r="M96" s="93"/>
      <c r="N96" s="98"/>
      <c r="O96" s="102">
        <f>+H96-E96</f>
        <v>-16</v>
      </c>
      <c r="P96" s="38">
        <f>+O96/E96</f>
        <v>-5.7142857142857141E-2</v>
      </c>
      <c r="Q96" s="126"/>
      <c r="R96" s="10"/>
    </row>
    <row r="97" spans="1:18" ht="30.95" customHeight="1" x14ac:dyDescent="0.25">
      <c r="A97" s="35">
        <v>82</v>
      </c>
      <c r="B97" s="39" t="s">
        <v>181</v>
      </c>
      <c r="C97" s="36">
        <v>173555000016</v>
      </c>
      <c r="D97" s="37" t="s">
        <v>182</v>
      </c>
      <c r="E97" s="32">
        <f>+F97+G97</f>
        <v>754</v>
      </c>
      <c r="F97" s="33">
        <v>754</v>
      </c>
      <c r="G97" s="34">
        <v>0</v>
      </c>
      <c r="H97" s="32">
        <f>+I97+J97</f>
        <v>711</v>
      </c>
      <c r="I97" s="33">
        <f>VLOOKUP($C97,[1]Hoja3!$B$4:$E$216,3,0)</f>
        <v>711</v>
      </c>
      <c r="J97" s="33">
        <f>VLOOKUP($C97,[1]Hoja3!$B$4:$E$216,4,0)</f>
        <v>0</v>
      </c>
      <c r="K97" s="93">
        <f>+I97-F97</f>
        <v>-43</v>
      </c>
      <c r="L97" s="178">
        <f>+K97/F97</f>
        <v>-5.7029177718832889E-2</v>
      </c>
      <c r="M97" s="93"/>
      <c r="N97" s="98"/>
      <c r="O97" s="102">
        <f>+H97-E97</f>
        <v>-43</v>
      </c>
      <c r="P97" s="38">
        <f>+O97/E97</f>
        <v>-5.7029177718832889E-2</v>
      </c>
      <c r="Q97" s="126"/>
      <c r="R97" s="10"/>
    </row>
    <row r="98" spans="1:18" ht="30.95" customHeight="1" x14ac:dyDescent="0.25">
      <c r="A98" s="140">
        <v>83</v>
      </c>
      <c r="B98" s="39" t="s">
        <v>118</v>
      </c>
      <c r="C98" s="36">
        <v>173349000093</v>
      </c>
      <c r="D98" s="37" t="s">
        <v>120</v>
      </c>
      <c r="E98" s="32">
        <f>+F98+G98</f>
        <v>527</v>
      </c>
      <c r="F98" s="33">
        <v>527</v>
      </c>
      <c r="G98" s="34">
        <v>0</v>
      </c>
      <c r="H98" s="32">
        <f>+I98+J98</f>
        <v>497</v>
      </c>
      <c r="I98" s="33">
        <f>VLOOKUP($C98,[1]Hoja3!$B$4:$E$216,3,0)</f>
        <v>497</v>
      </c>
      <c r="J98" s="33">
        <f>VLOOKUP($C98,[1]Hoja3!$B$4:$E$216,4,0)</f>
        <v>0</v>
      </c>
      <c r="K98" s="93">
        <f>+I98-F98</f>
        <v>-30</v>
      </c>
      <c r="L98" s="178">
        <f>+K98/F98</f>
        <v>-5.6925996204933584E-2</v>
      </c>
      <c r="M98" s="93"/>
      <c r="N98" s="98"/>
      <c r="O98" s="102">
        <f>+H98-E98</f>
        <v>-30</v>
      </c>
      <c r="P98" s="38">
        <f>+O98/E98</f>
        <v>-5.6925996204933584E-2</v>
      </c>
      <c r="Q98" s="126"/>
      <c r="R98" s="10"/>
    </row>
    <row r="99" spans="1:18" ht="30.95" customHeight="1" x14ac:dyDescent="0.25">
      <c r="A99" s="35">
        <v>84</v>
      </c>
      <c r="B99" s="39" t="s">
        <v>79</v>
      </c>
      <c r="C99" s="36">
        <v>273268000506</v>
      </c>
      <c r="D99" s="37" t="s">
        <v>87</v>
      </c>
      <c r="E99" s="32">
        <f>+F99+G99</f>
        <v>494</v>
      </c>
      <c r="F99" s="33">
        <v>494</v>
      </c>
      <c r="G99" s="34">
        <v>0</v>
      </c>
      <c r="H99" s="32">
        <f>+I99+J99</f>
        <v>466</v>
      </c>
      <c r="I99" s="33">
        <f>VLOOKUP($C99,[1]Hoja3!$B$4:$E$216,3,0)</f>
        <v>466</v>
      </c>
      <c r="J99" s="33">
        <f>VLOOKUP($C99,[1]Hoja3!$B$4:$E$216,4,0)</f>
        <v>0</v>
      </c>
      <c r="K99" s="93">
        <f>+I99-F99</f>
        <v>-28</v>
      </c>
      <c r="L99" s="178">
        <f>+K99/F99</f>
        <v>-5.6680161943319839E-2</v>
      </c>
      <c r="M99" s="93"/>
      <c r="N99" s="98"/>
      <c r="O99" s="102">
        <f>+H99-E99</f>
        <v>-28</v>
      </c>
      <c r="P99" s="38">
        <f>+O99/E99</f>
        <v>-5.6680161943319839E-2</v>
      </c>
      <c r="Q99" s="126"/>
      <c r="R99" s="10"/>
    </row>
    <row r="100" spans="1:18" ht="30.95" customHeight="1" x14ac:dyDescent="0.25">
      <c r="A100" s="140">
        <v>85</v>
      </c>
      <c r="B100" s="39" t="s">
        <v>55</v>
      </c>
      <c r="C100" s="36">
        <v>273200000354</v>
      </c>
      <c r="D100" s="37" t="s">
        <v>44</v>
      </c>
      <c r="E100" s="32">
        <f>+F100+G100</f>
        <v>606</v>
      </c>
      <c r="F100" s="33">
        <v>606</v>
      </c>
      <c r="G100" s="34">
        <v>0</v>
      </c>
      <c r="H100" s="32">
        <f>+I100+J100</f>
        <v>572</v>
      </c>
      <c r="I100" s="33">
        <f>VLOOKUP($C100,[1]Hoja3!$B$4:$E$216,3,0)</f>
        <v>572</v>
      </c>
      <c r="J100" s="33">
        <f>VLOOKUP($C100,[1]Hoja3!$B$4:$E$216,4,0)</f>
        <v>0</v>
      </c>
      <c r="K100" s="93">
        <f>+I100-F100</f>
        <v>-34</v>
      </c>
      <c r="L100" s="178">
        <f>+K100/F100</f>
        <v>-5.6105610561056105E-2</v>
      </c>
      <c r="M100" s="93"/>
      <c r="N100" s="142"/>
      <c r="O100" s="102">
        <f>+H100-E100</f>
        <v>-34</v>
      </c>
      <c r="P100" s="38">
        <f>+O100/E100</f>
        <v>-5.6105610561056105E-2</v>
      </c>
      <c r="Q100" s="126"/>
      <c r="R100" s="10"/>
    </row>
    <row r="101" spans="1:18" ht="30.95" customHeight="1" x14ac:dyDescent="0.25">
      <c r="A101" s="35">
        <v>86</v>
      </c>
      <c r="B101" s="39" t="s">
        <v>178</v>
      </c>
      <c r="C101" s="36">
        <v>173547000015</v>
      </c>
      <c r="D101" s="37" t="s">
        <v>179</v>
      </c>
      <c r="E101" s="32">
        <f>+F101+G101</f>
        <v>484</v>
      </c>
      <c r="F101" s="33">
        <v>484</v>
      </c>
      <c r="G101" s="34">
        <v>0</v>
      </c>
      <c r="H101" s="32">
        <f>+I101+J101</f>
        <v>457</v>
      </c>
      <c r="I101" s="33">
        <f>VLOOKUP($C101,[1]Hoja3!$B$4:$E$216,3,0)</f>
        <v>457</v>
      </c>
      <c r="J101" s="33">
        <f>VLOOKUP($C101,[1]Hoja3!$B$4:$E$216,4,0)</f>
        <v>0</v>
      </c>
      <c r="K101" s="93">
        <f>+I101-F101</f>
        <v>-27</v>
      </c>
      <c r="L101" s="178">
        <f>+K101/F101</f>
        <v>-5.578512396694215E-2</v>
      </c>
      <c r="M101" s="93"/>
      <c r="N101" s="142"/>
      <c r="O101" s="102">
        <f>+H101-E101</f>
        <v>-27</v>
      </c>
      <c r="P101" s="38">
        <f>+O101/E101</f>
        <v>-5.578512396694215E-2</v>
      </c>
      <c r="Q101" s="126"/>
      <c r="R101" s="10"/>
    </row>
    <row r="102" spans="1:18" ht="30.95" customHeight="1" x14ac:dyDescent="0.25">
      <c r="A102" s="140">
        <v>87</v>
      </c>
      <c r="B102" s="39" t="s">
        <v>58</v>
      </c>
      <c r="C102" s="36">
        <v>273217000293</v>
      </c>
      <c r="D102" s="37" t="s">
        <v>62</v>
      </c>
      <c r="E102" s="32">
        <f>+F102+G102</f>
        <v>237</v>
      </c>
      <c r="F102" s="33">
        <v>237</v>
      </c>
      <c r="G102" s="34">
        <v>0</v>
      </c>
      <c r="H102" s="32">
        <f>+I102+J102</f>
        <v>224</v>
      </c>
      <c r="I102" s="33">
        <f>VLOOKUP($C102,[1]Hoja3!$B$4:$E$216,3,0)</f>
        <v>224</v>
      </c>
      <c r="J102" s="33">
        <f>VLOOKUP($C102,[1]Hoja3!$B$4:$E$216,4,0)</f>
        <v>0</v>
      </c>
      <c r="K102" s="93">
        <f>+I102-F102</f>
        <v>-13</v>
      </c>
      <c r="L102" s="178">
        <f>+K102/F102</f>
        <v>-5.4852320675105488E-2</v>
      </c>
      <c r="M102" s="93"/>
      <c r="N102" s="142"/>
      <c r="O102" s="102">
        <f>+H102-E102</f>
        <v>-13</v>
      </c>
      <c r="P102" s="38">
        <f>+O102/E102</f>
        <v>-5.4852320675105488E-2</v>
      </c>
      <c r="Q102" s="126"/>
      <c r="R102" s="10"/>
    </row>
    <row r="103" spans="1:18" ht="30.95" customHeight="1" x14ac:dyDescent="0.25">
      <c r="A103" s="35">
        <v>88</v>
      </c>
      <c r="B103" s="39" t="s">
        <v>205</v>
      </c>
      <c r="C103" s="36">
        <v>273622000268</v>
      </c>
      <c r="D103" s="37" t="s">
        <v>206</v>
      </c>
      <c r="E103" s="32">
        <f>+F103+G103</f>
        <v>374</v>
      </c>
      <c r="F103" s="33">
        <v>366</v>
      </c>
      <c r="G103" s="34">
        <v>8</v>
      </c>
      <c r="H103" s="32">
        <f>+I103+J103</f>
        <v>346</v>
      </c>
      <c r="I103" s="33">
        <f>VLOOKUP($C103,[1]Hoja3!$B$4:$E$216,3,0)</f>
        <v>346</v>
      </c>
      <c r="J103" s="33">
        <f>VLOOKUP($C103,[1]Hoja3!$B$4:$E$216,4,0)</f>
        <v>0</v>
      </c>
      <c r="K103" s="93">
        <f>+I103-F103</f>
        <v>-20</v>
      </c>
      <c r="L103" s="178">
        <f>+K103/F103</f>
        <v>-5.4644808743169397E-2</v>
      </c>
      <c r="M103" s="93">
        <f>+J103-G103</f>
        <v>-8</v>
      </c>
      <c r="N103" s="142"/>
      <c r="O103" s="102">
        <f>+H103-E103</f>
        <v>-28</v>
      </c>
      <c r="P103" s="38">
        <f>+O103/E103</f>
        <v>-7.4866310160427801E-2</v>
      </c>
      <c r="Q103" s="126"/>
      <c r="R103" s="10"/>
    </row>
    <row r="104" spans="1:18" ht="30.95" customHeight="1" x14ac:dyDescent="0.25">
      <c r="A104" s="140">
        <v>89</v>
      </c>
      <c r="B104" s="39" t="s">
        <v>45</v>
      </c>
      <c r="C104" s="154">
        <v>273168000487</v>
      </c>
      <c r="D104" s="37" t="s">
        <v>50</v>
      </c>
      <c r="E104" s="32">
        <f>+F104+G104</f>
        <v>431</v>
      </c>
      <c r="F104" s="33">
        <v>431</v>
      </c>
      <c r="G104" s="34">
        <v>0</v>
      </c>
      <c r="H104" s="32">
        <f>+I104+J104</f>
        <v>408</v>
      </c>
      <c r="I104" s="33">
        <f>VLOOKUP($C104,[1]Hoja3!$B$4:$E$216,3,0)</f>
        <v>408</v>
      </c>
      <c r="J104" s="33">
        <f>VLOOKUP($C104,[1]Hoja3!$B$4:$E$216,4,0)</f>
        <v>0</v>
      </c>
      <c r="K104" s="93">
        <f>+I104-F104</f>
        <v>-23</v>
      </c>
      <c r="L104" s="178">
        <f>+K104/F104</f>
        <v>-5.336426914153132E-2</v>
      </c>
      <c r="M104" s="93"/>
      <c r="N104" s="98"/>
      <c r="O104" s="102">
        <f>+H104-E104</f>
        <v>-23</v>
      </c>
      <c r="P104" s="38">
        <f>+O104/E104</f>
        <v>-5.336426914153132E-2</v>
      </c>
      <c r="Q104" s="126"/>
      <c r="R104" s="10"/>
    </row>
    <row r="105" spans="1:18" ht="30.95" customHeight="1" x14ac:dyDescent="0.25">
      <c r="A105" s="35">
        <v>90</v>
      </c>
      <c r="B105" s="39" t="s">
        <v>75</v>
      </c>
      <c r="C105" s="36">
        <v>173236000020</v>
      </c>
      <c r="D105" s="37" t="s">
        <v>76</v>
      </c>
      <c r="E105" s="32">
        <f>+F105+G105</f>
        <v>784</v>
      </c>
      <c r="F105" s="33">
        <v>694</v>
      </c>
      <c r="G105" s="34">
        <v>90</v>
      </c>
      <c r="H105" s="32">
        <f>+I105+J105</f>
        <v>725</v>
      </c>
      <c r="I105" s="33">
        <f>VLOOKUP($C105,[1]Hoja3!$B$4:$E$216,3,0)</f>
        <v>657</v>
      </c>
      <c r="J105" s="33">
        <f>VLOOKUP($C105,[1]Hoja3!$B$4:$E$216,4,0)</f>
        <v>68</v>
      </c>
      <c r="K105" s="93">
        <f>+I105-F105</f>
        <v>-37</v>
      </c>
      <c r="L105" s="178">
        <f>+K105/F105</f>
        <v>-5.3314121037463975E-2</v>
      </c>
      <c r="M105" s="93">
        <f>+J105-G105</f>
        <v>-22</v>
      </c>
      <c r="N105" s="176">
        <f>+M105/G105</f>
        <v>-0.24444444444444444</v>
      </c>
      <c r="O105" s="102">
        <f>+H105-E105</f>
        <v>-59</v>
      </c>
      <c r="P105" s="38">
        <f>+O105/E105</f>
        <v>-7.5255102040816327E-2</v>
      </c>
      <c r="Q105" s="126"/>
      <c r="R105" s="10"/>
    </row>
    <row r="106" spans="1:18" ht="30.95" customHeight="1" x14ac:dyDescent="0.25">
      <c r="A106" s="140">
        <v>91</v>
      </c>
      <c r="B106" s="39" t="s">
        <v>123</v>
      </c>
      <c r="C106" s="36">
        <v>173352000690</v>
      </c>
      <c r="D106" s="37" t="s">
        <v>125</v>
      </c>
      <c r="E106" s="32">
        <f>+F106+G106</f>
        <v>603</v>
      </c>
      <c r="F106" s="33">
        <v>603</v>
      </c>
      <c r="G106" s="34">
        <v>0</v>
      </c>
      <c r="H106" s="32">
        <f>+I106+J106</f>
        <v>572</v>
      </c>
      <c r="I106" s="33">
        <f>VLOOKUP($C106,[1]Hoja3!$B$4:$E$216,3,0)</f>
        <v>572</v>
      </c>
      <c r="J106" s="33">
        <f>VLOOKUP($C106,[1]Hoja3!$B$4:$E$216,4,0)</f>
        <v>0</v>
      </c>
      <c r="K106" s="93">
        <f>+I106-F106</f>
        <v>-31</v>
      </c>
      <c r="L106" s="178">
        <f>+K106/F106</f>
        <v>-5.140961857379768E-2</v>
      </c>
      <c r="M106" s="93"/>
      <c r="N106" s="98"/>
      <c r="O106" s="102">
        <f>+H106-E106</f>
        <v>-31</v>
      </c>
      <c r="P106" s="75">
        <f>+O106/E106</f>
        <v>-5.140961857379768E-2</v>
      </c>
      <c r="Q106" s="126"/>
      <c r="R106" s="10"/>
    </row>
    <row r="107" spans="1:18" ht="30.95" customHeight="1" x14ac:dyDescent="0.25">
      <c r="A107" s="35">
        <v>92</v>
      </c>
      <c r="B107" s="39" t="s">
        <v>147</v>
      </c>
      <c r="C107" s="36">
        <v>173443000021</v>
      </c>
      <c r="D107" s="37" t="s">
        <v>148</v>
      </c>
      <c r="E107" s="32">
        <f>+F107+G107</f>
        <v>1705</v>
      </c>
      <c r="F107" s="33">
        <v>1705</v>
      </c>
      <c r="G107" s="34">
        <v>0</v>
      </c>
      <c r="H107" s="32">
        <f>+I107+J107</f>
        <v>1618</v>
      </c>
      <c r="I107" s="33">
        <f>VLOOKUP($C107,[1]Hoja3!$B$4:$E$216,3,0)</f>
        <v>1618</v>
      </c>
      <c r="J107" s="33">
        <f>VLOOKUP($C107,[1]Hoja3!$B$4:$E$216,4,0)</f>
        <v>0</v>
      </c>
      <c r="K107" s="93">
        <f>+I107-F107</f>
        <v>-87</v>
      </c>
      <c r="L107" s="178">
        <f>+K107/F107</f>
        <v>-5.1026392961876832E-2</v>
      </c>
      <c r="M107" s="93"/>
      <c r="N107" s="98"/>
      <c r="O107" s="102">
        <f>+H107-E107</f>
        <v>-87</v>
      </c>
      <c r="P107" s="38">
        <f>+O107/E107</f>
        <v>-5.1026392961876832E-2</v>
      </c>
      <c r="Q107" s="126"/>
      <c r="R107" s="10"/>
    </row>
    <row r="108" spans="1:18" ht="30.95" customHeight="1" x14ac:dyDescent="0.25">
      <c r="A108" s="140">
        <v>93</v>
      </c>
      <c r="B108" s="158" t="s">
        <v>79</v>
      </c>
      <c r="C108" s="159">
        <v>173268000200</v>
      </c>
      <c r="D108" s="160" t="s">
        <v>81</v>
      </c>
      <c r="E108" s="32">
        <f>+F108+G108</f>
        <v>2130</v>
      </c>
      <c r="F108" s="33">
        <v>2130</v>
      </c>
      <c r="G108" s="34">
        <v>0</v>
      </c>
      <c r="H108" s="32">
        <f>+I108+J108</f>
        <v>2023</v>
      </c>
      <c r="I108" s="33">
        <f>VLOOKUP($C108,[1]Hoja3!$B$4:$E$216,3,0)</f>
        <v>2023</v>
      </c>
      <c r="J108" s="33">
        <f>VLOOKUP($C108,[1]Hoja3!$B$4:$E$216,4,0)</f>
        <v>0</v>
      </c>
      <c r="K108" s="93">
        <f>+I108-F108</f>
        <v>-107</v>
      </c>
      <c r="L108" s="179">
        <f>+K108/F108</f>
        <v>-5.0234741784037557E-2</v>
      </c>
      <c r="M108" s="93"/>
      <c r="N108" s="98"/>
      <c r="O108" s="102">
        <f>+H108-E108</f>
        <v>-107</v>
      </c>
      <c r="P108" s="156">
        <f>+O108/E108</f>
        <v>-5.0234741784037557E-2</v>
      </c>
      <c r="Q108" s="126"/>
      <c r="R108" s="10"/>
    </row>
    <row r="109" spans="1:18" ht="30.95" customHeight="1" x14ac:dyDescent="0.25">
      <c r="A109" s="35">
        <v>94</v>
      </c>
      <c r="B109" s="158" t="s">
        <v>166</v>
      </c>
      <c r="C109" s="159">
        <v>273504000270</v>
      </c>
      <c r="D109" s="160" t="s">
        <v>169</v>
      </c>
      <c r="E109" s="32">
        <f>+F109+G109</f>
        <v>676</v>
      </c>
      <c r="F109" s="33">
        <v>676</v>
      </c>
      <c r="G109" s="34">
        <v>0</v>
      </c>
      <c r="H109" s="32">
        <f>+I109+J109</f>
        <v>643</v>
      </c>
      <c r="I109" s="33">
        <f>VLOOKUP($C109,[1]Hoja3!$B$4:$E$216,3,0)</f>
        <v>643</v>
      </c>
      <c r="J109" s="33">
        <f>VLOOKUP($C109,[1]Hoja3!$B$4:$E$216,4,0)</f>
        <v>0</v>
      </c>
      <c r="K109" s="93">
        <f>+I109-F109</f>
        <v>-33</v>
      </c>
      <c r="L109" s="179">
        <f>+K109/F109</f>
        <v>-4.8816568047337278E-2</v>
      </c>
      <c r="M109" s="93"/>
      <c r="N109" s="98"/>
      <c r="O109" s="102">
        <f>+H109-E109</f>
        <v>-33</v>
      </c>
      <c r="P109" s="155">
        <f>+O109/E109</f>
        <v>-4.8816568047337278E-2</v>
      </c>
      <c r="Q109" s="126"/>
      <c r="R109" s="10"/>
    </row>
    <row r="110" spans="1:18" ht="30.95" customHeight="1" x14ac:dyDescent="0.25">
      <c r="A110" s="140">
        <v>95</v>
      </c>
      <c r="B110" s="158" t="s">
        <v>123</v>
      </c>
      <c r="C110" s="159">
        <v>273352000601</v>
      </c>
      <c r="D110" s="160" t="s">
        <v>128</v>
      </c>
      <c r="E110" s="32">
        <f>+F110+G110</f>
        <v>194</v>
      </c>
      <c r="F110" s="33">
        <v>194</v>
      </c>
      <c r="G110" s="34">
        <v>0</v>
      </c>
      <c r="H110" s="32">
        <f>+I110+J110</f>
        <v>185</v>
      </c>
      <c r="I110" s="33">
        <f>VLOOKUP($C110,[1]Hoja3!$B$4:$E$216,3,0)</f>
        <v>185</v>
      </c>
      <c r="J110" s="33">
        <f>VLOOKUP($C110,[1]Hoja3!$B$4:$E$216,4,0)</f>
        <v>0</v>
      </c>
      <c r="K110" s="93">
        <f>+I110-F110</f>
        <v>-9</v>
      </c>
      <c r="L110" s="179">
        <f>+K110/F110</f>
        <v>-4.6391752577319589E-2</v>
      </c>
      <c r="M110" s="93"/>
      <c r="N110" s="98"/>
      <c r="O110" s="102">
        <f>+H110-E110</f>
        <v>-9</v>
      </c>
      <c r="P110" s="155">
        <f>+O110/E110</f>
        <v>-4.6391752577319589E-2</v>
      </c>
      <c r="Q110" s="126"/>
      <c r="R110" s="10"/>
    </row>
    <row r="111" spans="1:18" ht="30.95" customHeight="1" x14ac:dyDescent="0.25">
      <c r="A111" s="35">
        <v>96</v>
      </c>
      <c r="B111" s="158" t="s">
        <v>208</v>
      </c>
      <c r="C111" s="159">
        <v>273624001199</v>
      </c>
      <c r="D111" s="160" t="s">
        <v>215</v>
      </c>
      <c r="E111" s="32">
        <f>+F111+G111</f>
        <v>482</v>
      </c>
      <c r="F111" s="33">
        <v>482</v>
      </c>
      <c r="G111" s="34">
        <v>0</v>
      </c>
      <c r="H111" s="32">
        <f>+I111+J111</f>
        <v>460</v>
      </c>
      <c r="I111" s="33">
        <f>VLOOKUP($C111,[1]Hoja3!$B$4:$E$216,3,0)</f>
        <v>460</v>
      </c>
      <c r="J111" s="33">
        <f>VLOOKUP($C111,[1]Hoja3!$B$4:$E$216,4,0)</f>
        <v>0</v>
      </c>
      <c r="K111" s="93">
        <f>+I111-F111</f>
        <v>-22</v>
      </c>
      <c r="L111" s="179">
        <f>+K111/F111</f>
        <v>-4.5643153526970952E-2</v>
      </c>
      <c r="M111" s="93"/>
      <c r="N111" s="98"/>
      <c r="O111" s="102">
        <f>+H111-E111</f>
        <v>-22</v>
      </c>
      <c r="P111" s="155">
        <f>+O111/E111</f>
        <v>-4.5643153526970952E-2</v>
      </c>
      <c r="Q111" s="126"/>
      <c r="R111" s="10"/>
    </row>
    <row r="112" spans="1:18" ht="30.95" customHeight="1" x14ac:dyDescent="0.25">
      <c r="A112" s="140">
        <v>97</v>
      </c>
      <c r="B112" s="158" t="s">
        <v>29</v>
      </c>
      <c r="C112" s="159">
        <v>273067001202</v>
      </c>
      <c r="D112" s="160" t="s">
        <v>33</v>
      </c>
      <c r="E112" s="32">
        <f>+F112+G112</f>
        <v>1301</v>
      </c>
      <c r="F112" s="33">
        <v>1244</v>
      </c>
      <c r="G112" s="34">
        <v>57</v>
      </c>
      <c r="H112" s="32">
        <f>+I112+J112</f>
        <v>1317</v>
      </c>
      <c r="I112" s="33">
        <f>VLOOKUP($C112,[1]Hoja3!$B$4:$E$216,3,0)</f>
        <v>1188</v>
      </c>
      <c r="J112" s="33">
        <f>VLOOKUP($C112,[1]Hoja3!$B$4:$E$216,4,0)</f>
        <v>129</v>
      </c>
      <c r="K112" s="93">
        <f>+I112-F112</f>
        <v>-56</v>
      </c>
      <c r="L112" s="179">
        <f>+K112/F112</f>
        <v>-4.5016077170418008E-2</v>
      </c>
      <c r="M112" s="93">
        <f>+J112-G112</f>
        <v>72</v>
      </c>
      <c r="N112" s="181">
        <f>+M112/G112</f>
        <v>1.263157894736842</v>
      </c>
      <c r="O112" s="102">
        <f>+H112-E112</f>
        <v>16</v>
      </c>
      <c r="P112" s="134">
        <f>+O112/E112</f>
        <v>1.2298232129131437E-2</v>
      </c>
      <c r="Q112" s="126"/>
      <c r="R112" s="10"/>
    </row>
    <row r="113" spans="1:18" ht="30.95" customHeight="1" x14ac:dyDescent="0.25">
      <c r="A113" s="35">
        <v>98</v>
      </c>
      <c r="B113" s="158" t="s">
        <v>208</v>
      </c>
      <c r="C113" s="159">
        <v>273624001261</v>
      </c>
      <c r="D113" s="160" t="s">
        <v>216</v>
      </c>
      <c r="E113" s="32">
        <f>+F113+G113</f>
        <v>293</v>
      </c>
      <c r="F113" s="33">
        <v>293</v>
      </c>
      <c r="G113" s="34">
        <v>0</v>
      </c>
      <c r="H113" s="32">
        <f>+I113+J113</f>
        <v>280</v>
      </c>
      <c r="I113" s="33">
        <f>VLOOKUP($C113,[1]Hoja3!$B$4:$E$216,3,0)</f>
        <v>280</v>
      </c>
      <c r="J113" s="33">
        <f>VLOOKUP($C113,[1]Hoja3!$B$4:$E$216,4,0)</f>
        <v>0</v>
      </c>
      <c r="K113" s="93">
        <f>+I113-F113</f>
        <v>-13</v>
      </c>
      <c r="L113" s="179">
        <f>+K113/F113</f>
        <v>-4.4368600682593858E-2</v>
      </c>
      <c r="M113" s="93"/>
      <c r="N113" s="98"/>
      <c r="O113" s="102">
        <f>+H113-E113</f>
        <v>-13</v>
      </c>
      <c r="P113" s="155">
        <f>+O113/E113</f>
        <v>-4.4368600682593858E-2</v>
      </c>
      <c r="Q113" s="126"/>
      <c r="R113" s="10"/>
    </row>
    <row r="114" spans="1:18" ht="30.95" customHeight="1" x14ac:dyDescent="0.25">
      <c r="A114" s="140">
        <v>99</v>
      </c>
      <c r="B114" s="158" t="s">
        <v>79</v>
      </c>
      <c r="C114" s="159">
        <v>273268000476</v>
      </c>
      <c r="D114" s="160" t="s">
        <v>86</v>
      </c>
      <c r="E114" s="32">
        <f>+F114+G114</f>
        <v>408</v>
      </c>
      <c r="F114" s="33">
        <v>408</v>
      </c>
      <c r="G114" s="34">
        <v>0</v>
      </c>
      <c r="H114" s="32">
        <f>+I114+J114</f>
        <v>390</v>
      </c>
      <c r="I114" s="33">
        <f>VLOOKUP($C114,[1]Hoja3!$B$4:$E$216,3,0)</f>
        <v>390</v>
      </c>
      <c r="J114" s="33">
        <f>VLOOKUP($C114,[1]Hoja3!$B$4:$E$216,4,0)</f>
        <v>0</v>
      </c>
      <c r="K114" s="93">
        <f>+I114-F114</f>
        <v>-18</v>
      </c>
      <c r="L114" s="179">
        <f>+K114/F114</f>
        <v>-4.4117647058823532E-2</v>
      </c>
      <c r="M114" s="93"/>
      <c r="N114" s="142"/>
      <c r="O114" s="102">
        <f>+H114-E114</f>
        <v>-18</v>
      </c>
      <c r="P114" s="155">
        <f>+O114/E114</f>
        <v>-4.4117647058823532E-2</v>
      </c>
      <c r="Q114" s="126"/>
      <c r="R114" s="10"/>
    </row>
    <row r="115" spans="1:18" ht="30.95" customHeight="1" x14ac:dyDescent="0.25">
      <c r="A115" s="35">
        <v>100</v>
      </c>
      <c r="B115" s="158" t="s">
        <v>153</v>
      </c>
      <c r="C115" s="159">
        <v>273449000141</v>
      </c>
      <c r="D115" s="160" t="s">
        <v>156</v>
      </c>
      <c r="E115" s="32">
        <f>+F115+G115</f>
        <v>955</v>
      </c>
      <c r="F115" s="33">
        <v>955</v>
      </c>
      <c r="G115" s="34">
        <v>0</v>
      </c>
      <c r="H115" s="32">
        <f>+I115+J115</f>
        <v>915</v>
      </c>
      <c r="I115" s="33">
        <f>VLOOKUP($C115,[1]Hoja3!$B$4:$E$216,3,0)</f>
        <v>915</v>
      </c>
      <c r="J115" s="33">
        <f>VLOOKUP($C115,[1]Hoja3!$B$4:$E$216,4,0)</f>
        <v>0</v>
      </c>
      <c r="K115" s="93">
        <f>+I115-F115</f>
        <v>-40</v>
      </c>
      <c r="L115" s="179">
        <f>+K115/F115</f>
        <v>-4.1884816753926704E-2</v>
      </c>
      <c r="M115" s="93"/>
      <c r="N115" s="98"/>
      <c r="O115" s="102">
        <f>+H115-E115</f>
        <v>-40</v>
      </c>
      <c r="P115" s="155">
        <f>+O115/E115</f>
        <v>-4.1884816753926704E-2</v>
      </c>
      <c r="Q115" s="126"/>
      <c r="R115" s="10"/>
    </row>
    <row r="116" spans="1:18" ht="30.95" customHeight="1" x14ac:dyDescent="0.25">
      <c r="A116" s="140">
        <v>101</v>
      </c>
      <c r="B116" s="158" t="s">
        <v>79</v>
      </c>
      <c r="C116" s="159">
        <v>173268001010</v>
      </c>
      <c r="D116" s="160" t="s">
        <v>83</v>
      </c>
      <c r="E116" s="32">
        <f>+F116+G116</f>
        <v>1370</v>
      </c>
      <c r="F116" s="33">
        <v>1158</v>
      </c>
      <c r="G116" s="34">
        <v>212</v>
      </c>
      <c r="H116" s="32">
        <f>+I116+J116</f>
        <v>1435</v>
      </c>
      <c r="I116" s="33">
        <f>VLOOKUP($C116,[1]Hoja3!$B$4:$E$216,3,0)</f>
        <v>1110</v>
      </c>
      <c r="J116" s="33">
        <f>VLOOKUP($C116,[1]Hoja3!$B$4:$E$216,4,0)</f>
        <v>325</v>
      </c>
      <c r="K116" s="93">
        <f>+I116-F116</f>
        <v>-48</v>
      </c>
      <c r="L116" s="179">
        <f>+K116/F116</f>
        <v>-4.145077720207254E-2</v>
      </c>
      <c r="M116" s="93">
        <f>+J116-G116</f>
        <v>113</v>
      </c>
      <c r="N116" s="181">
        <f>+M116/G116</f>
        <v>0.53301886792452835</v>
      </c>
      <c r="O116" s="102">
        <f>+H116-E116</f>
        <v>65</v>
      </c>
      <c r="P116" s="88">
        <f>+O116/E116</f>
        <v>4.7445255474452552E-2</v>
      </c>
      <c r="Q116" s="126"/>
      <c r="R116" s="10"/>
    </row>
    <row r="117" spans="1:18" ht="30.95" customHeight="1" x14ac:dyDescent="0.25">
      <c r="A117" s="35">
        <v>102</v>
      </c>
      <c r="B117" s="158" t="s">
        <v>123</v>
      </c>
      <c r="C117" s="159">
        <v>173352000037</v>
      </c>
      <c r="D117" s="160" t="s">
        <v>124</v>
      </c>
      <c r="E117" s="32">
        <f>+F117+G117</f>
        <v>866</v>
      </c>
      <c r="F117" s="33">
        <v>866</v>
      </c>
      <c r="G117" s="34">
        <v>0</v>
      </c>
      <c r="H117" s="32">
        <f>+I117+J117</f>
        <v>831</v>
      </c>
      <c r="I117" s="33">
        <f>VLOOKUP($C117,[1]Hoja3!$B$4:$E$216,3,0)</f>
        <v>831</v>
      </c>
      <c r="J117" s="33">
        <f>VLOOKUP($C117,[1]Hoja3!$B$4:$E$216,4,0)</f>
        <v>0</v>
      </c>
      <c r="K117" s="93">
        <f>+I117-F117</f>
        <v>-35</v>
      </c>
      <c r="L117" s="179">
        <f>+K117/F117</f>
        <v>-4.0415704387990761E-2</v>
      </c>
      <c r="M117" s="93"/>
      <c r="N117" s="142"/>
      <c r="O117" s="102">
        <f>+H117-E117</f>
        <v>-35</v>
      </c>
      <c r="P117" s="156">
        <f>+O117/E117</f>
        <v>-4.0415704387990761E-2</v>
      </c>
      <c r="Q117" s="126"/>
      <c r="R117" s="10"/>
    </row>
    <row r="118" spans="1:18" ht="30.95" customHeight="1" x14ac:dyDescent="0.25">
      <c r="A118" s="140">
        <v>103</v>
      </c>
      <c r="B118" s="158" t="s">
        <v>237</v>
      </c>
      <c r="C118" s="159">
        <v>273854000329</v>
      </c>
      <c r="D118" s="160" t="s">
        <v>239</v>
      </c>
      <c r="E118" s="32">
        <f>+F118+G118</f>
        <v>302</v>
      </c>
      <c r="F118" s="33">
        <v>302</v>
      </c>
      <c r="G118" s="34">
        <v>0</v>
      </c>
      <c r="H118" s="32">
        <f>+I118+J118</f>
        <v>290</v>
      </c>
      <c r="I118" s="33">
        <f>VLOOKUP($C118,[1]Hoja3!$B$4:$E$216,3,0)</f>
        <v>290</v>
      </c>
      <c r="J118" s="33">
        <f>VLOOKUP($C118,[1]Hoja3!$B$4:$E$216,4,0)</f>
        <v>0</v>
      </c>
      <c r="K118" s="93">
        <f>+I118-F118</f>
        <v>-12</v>
      </c>
      <c r="L118" s="179">
        <f>+K118/F118</f>
        <v>-3.9735099337748346E-2</v>
      </c>
      <c r="M118" s="93"/>
      <c r="N118" s="98"/>
      <c r="O118" s="102">
        <f>+H118-E118</f>
        <v>-12</v>
      </c>
      <c r="P118" s="155">
        <f>+O118/E118</f>
        <v>-3.9735099337748346E-2</v>
      </c>
      <c r="Q118" s="126"/>
      <c r="R118" s="10"/>
    </row>
    <row r="119" spans="1:18" ht="30.95" customHeight="1" x14ac:dyDescent="0.25">
      <c r="A119" s="35">
        <v>104</v>
      </c>
      <c r="B119" s="158" t="s">
        <v>24</v>
      </c>
      <c r="C119" s="159">
        <v>273055000219</v>
      </c>
      <c r="D119" s="160" t="s">
        <v>28</v>
      </c>
      <c r="E119" s="32">
        <f>+F119+G119</f>
        <v>280</v>
      </c>
      <c r="F119" s="33">
        <v>280</v>
      </c>
      <c r="G119" s="34">
        <v>0</v>
      </c>
      <c r="H119" s="32">
        <f>+I119+J119</f>
        <v>269</v>
      </c>
      <c r="I119" s="33">
        <f>VLOOKUP($C119,[1]Hoja3!$B$4:$E$216,3,0)</f>
        <v>269</v>
      </c>
      <c r="J119" s="33">
        <f>VLOOKUP($C119,[1]Hoja3!$B$4:$E$216,4,0)</f>
        <v>0</v>
      </c>
      <c r="K119" s="93">
        <f>+I119-F119</f>
        <v>-11</v>
      </c>
      <c r="L119" s="179">
        <f>+K119/F119</f>
        <v>-3.9285714285714285E-2</v>
      </c>
      <c r="M119" s="93"/>
      <c r="N119" s="98"/>
      <c r="O119" s="102">
        <f>+H119-E119</f>
        <v>-11</v>
      </c>
      <c r="P119" s="155">
        <f>+O119/E119</f>
        <v>-3.9285714285714285E-2</v>
      </c>
      <c r="Q119" s="126"/>
      <c r="R119" s="10"/>
    </row>
    <row r="120" spans="1:18" ht="30.95" customHeight="1" x14ac:dyDescent="0.25">
      <c r="A120" s="140">
        <v>105</v>
      </c>
      <c r="B120" s="158" t="s">
        <v>178</v>
      </c>
      <c r="C120" s="159">
        <v>273547000192</v>
      </c>
      <c r="D120" s="160" t="s">
        <v>180</v>
      </c>
      <c r="E120" s="32">
        <f>+F120+G120</f>
        <v>459</v>
      </c>
      <c r="F120" s="33">
        <v>459</v>
      </c>
      <c r="G120" s="34">
        <v>0</v>
      </c>
      <c r="H120" s="32">
        <f>+I120+J120</f>
        <v>441</v>
      </c>
      <c r="I120" s="33">
        <f>VLOOKUP($C120,[1]Hoja3!$B$4:$E$216,3,0)</f>
        <v>441</v>
      </c>
      <c r="J120" s="33">
        <f>VLOOKUP($C120,[1]Hoja3!$B$4:$E$216,4,0)</f>
        <v>0</v>
      </c>
      <c r="K120" s="93">
        <f>+I120-F120</f>
        <v>-18</v>
      </c>
      <c r="L120" s="179">
        <f>+K120/F120</f>
        <v>-3.9215686274509803E-2</v>
      </c>
      <c r="M120" s="93"/>
      <c r="N120" s="142"/>
      <c r="O120" s="102">
        <f>+H120-E120</f>
        <v>-18</v>
      </c>
      <c r="P120" s="155">
        <f>+O120/E120</f>
        <v>-3.9215686274509803E-2</v>
      </c>
      <c r="Q120" s="126"/>
      <c r="R120" s="10"/>
    </row>
    <row r="121" spans="1:18" ht="30.95" customHeight="1" x14ac:dyDescent="0.25">
      <c r="A121" s="35">
        <v>106</v>
      </c>
      <c r="B121" s="158" t="s">
        <v>58</v>
      </c>
      <c r="C121" s="159">
        <v>273217001001</v>
      </c>
      <c r="D121" s="160" t="s">
        <v>67</v>
      </c>
      <c r="E121" s="32">
        <f>+F121+G121</f>
        <v>435</v>
      </c>
      <c r="F121" s="33">
        <v>435</v>
      </c>
      <c r="G121" s="34">
        <v>0</v>
      </c>
      <c r="H121" s="32">
        <f>+I121+J121</f>
        <v>418</v>
      </c>
      <c r="I121" s="33">
        <f>VLOOKUP($C121,[1]Hoja3!$B$4:$E$216,3,0)</f>
        <v>418</v>
      </c>
      <c r="J121" s="33">
        <f>VLOOKUP($C121,[1]Hoja3!$B$4:$E$216,4,0)</f>
        <v>0</v>
      </c>
      <c r="K121" s="93">
        <f>+I121-F121</f>
        <v>-17</v>
      </c>
      <c r="L121" s="179">
        <f>+K121/F121</f>
        <v>-3.9080459770114942E-2</v>
      </c>
      <c r="M121" s="93"/>
      <c r="N121" s="98"/>
      <c r="O121" s="102">
        <f>+H121-E121</f>
        <v>-17</v>
      </c>
      <c r="P121" s="155">
        <f>+O121/E121</f>
        <v>-3.9080459770114942E-2</v>
      </c>
      <c r="Q121" s="126"/>
      <c r="R121" s="10"/>
    </row>
    <row r="122" spans="1:18" ht="30.95" customHeight="1" x14ac:dyDescent="0.25">
      <c r="A122" s="140">
        <v>107</v>
      </c>
      <c r="B122" s="158" t="s">
        <v>188</v>
      </c>
      <c r="C122" s="159">
        <v>273563000615</v>
      </c>
      <c r="D122" s="160" t="s">
        <v>191</v>
      </c>
      <c r="E122" s="32">
        <f>+F122+G122</f>
        <v>233</v>
      </c>
      <c r="F122" s="33">
        <v>233</v>
      </c>
      <c r="G122" s="34">
        <v>0</v>
      </c>
      <c r="H122" s="32">
        <f>+I122+J122</f>
        <v>224</v>
      </c>
      <c r="I122" s="33">
        <f>VLOOKUP($C122,[1]Hoja3!$B$4:$E$216,3,0)</f>
        <v>224</v>
      </c>
      <c r="J122" s="33">
        <f>VLOOKUP($C122,[1]Hoja3!$B$4:$E$216,4,0)</f>
        <v>0</v>
      </c>
      <c r="K122" s="93">
        <f>+I122-F122</f>
        <v>-9</v>
      </c>
      <c r="L122" s="179">
        <f>+K122/F122</f>
        <v>-3.8626609442060089E-2</v>
      </c>
      <c r="M122" s="93"/>
      <c r="N122" s="142"/>
      <c r="O122" s="102">
        <f>+H122-E122</f>
        <v>-9</v>
      </c>
      <c r="P122" s="155">
        <f>+O122/E122</f>
        <v>-3.8626609442060089E-2</v>
      </c>
      <c r="Q122" s="126"/>
      <c r="R122" s="10"/>
    </row>
    <row r="123" spans="1:18" ht="30.95" customHeight="1" x14ac:dyDescent="0.25">
      <c r="A123" s="35">
        <v>108</v>
      </c>
      <c r="B123" s="158" t="s">
        <v>160</v>
      </c>
      <c r="C123" s="159">
        <v>273483000851</v>
      </c>
      <c r="D123" s="160" t="s">
        <v>165</v>
      </c>
      <c r="E123" s="32">
        <f>+F123+G123</f>
        <v>468</v>
      </c>
      <c r="F123" s="33">
        <v>468</v>
      </c>
      <c r="G123" s="34">
        <v>0</v>
      </c>
      <c r="H123" s="32">
        <f>+I123+J123</f>
        <v>450</v>
      </c>
      <c r="I123" s="33">
        <f>VLOOKUP($C123,[1]Hoja3!$B$4:$E$216,3,0)</f>
        <v>450</v>
      </c>
      <c r="J123" s="33">
        <f>VLOOKUP($C123,[1]Hoja3!$B$4:$E$216,4,0)</f>
        <v>0</v>
      </c>
      <c r="K123" s="93">
        <f>+I123-F123</f>
        <v>-18</v>
      </c>
      <c r="L123" s="179">
        <f>+K123/F123</f>
        <v>-3.8461538461538464E-2</v>
      </c>
      <c r="M123" s="93"/>
      <c r="N123" s="98"/>
      <c r="O123" s="102">
        <f>+H123-E123</f>
        <v>-18</v>
      </c>
      <c r="P123" s="155">
        <f>+O123/E123</f>
        <v>-3.8461538461538464E-2</v>
      </c>
      <c r="Q123" s="126"/>
      <c r="R123" s="10"/>
    </row>
    <row r="124" spans="1:18" ht="30.95" customHeight="1" x14ac:dyDescent="0.25">
      <c r="A124" s="140">
        <v>109</v>
      </c>
      <c r="B124" s="158" t="s">
        <v>166</v>
      </c>
      <c r="C124" s="159">
        <v>173504000011</v>
      </c>
      <c r="D124" s="160" t="s">
        <v>167</v>
      </c>
      <c r="E124" s="32">
        <f>+F124+G124</f>
        <v>1239</v>
      </c>
      <c r="F124" s="33">
        <v>1192</v>
      </c>
      <c r="G124" s="34">
        <v>47</v>
      </c>
      <c r="H124" s="32">
        <f>+I124+J124</f>
        <v>1208</v>
      </c>
      <c r="I124" s="33">
        <f>VLOOKUP($C124,[1]Hoja3!$B$4:$E$216,3,0)</f>
        <v>1147</v>
      </c>
      <c r="J124" s="33">
        <f>VLOOKUP($C124,[1]Hoja3!$B$4:$E$216,4,0)</f>
        <v>61</v>
      </c>
      <c r="K124" s="93">
        <f>+I124-F124</f>
        <v>-45</v>
      </c>
      <c r="L124" s="179">
        <f>+K124/F124</f>
        <v>-3.7751677852348994E-2</v>
      </c>
      <c r="M124" s="93">
        <f>+J124-G124</f>
        <v>14</v>
      </c>
      <c r="N124" s="181">
        <f>+M124/G124</f>
        <v>0.2978723404255319</v>
      </c>
      <c r="O124" s="102">
        <f>+H124-E124</f>
        <v>-31</v>
      </c>
      <c r="P124" s="155">
        <f>+O124/E124</f>
        <v>-2.5020177562550445E-2</v>
      </c>
      <c r="Q124" s="126"/>
      <c r="R124" s="10"/>
    </row>
    <row r="125" spans="1:18" ht="30.95" customHeight="1" x14ac:dyDescent="0.25">
      <c r="A125" s="35">
        <v>110</v>
      </c>
      <c r="B125" s="158" t="s">
        <v>106</v>
      </c>
      <c r="C125" s="159">
        <v>273319000841</v>
      </c>
      <c r="D125" s="160" t="s">
        <v>111</v>
      </c>
      <c r="E125" s="32">
        <f>+F125+G125</f>
        <v>266</v>
      </c>
      <c r="F125" s="33">
        <v>266</v>
      </c>
      <c r="G125" s="34">
        <v>0</v>
      </c>
      <c r="H125" s="32">
        <f>+I125+J125</f>
        <v>256</v>
      </c>
      <c r="I125" s="33">
        <f>VLOOKUP($C125,[1]Hoja3!$B$4:$E$216,3,0)</f>
        <v>256</v>
      </c>
      <c r="J125" s="33">
        <f>VLOOKUP($C125,[1]Hoja3!$B$4:$E$216,4,0)</f>
        <v>0</v>
      </c>
      <c r="K125" s="93">
        <f>+I125-F125</f>
        <v>-10</v>
      </c>
      <c r="L125" s="179">
        <f>+K125/F125</f>
        <v>-3.7593984962406013E-2</v>
      </c>
      <c r="M125" s="93"/>
      <c r="N125" s="98"/>
      <c r="O125" s="102">
        <f>+H125-E125</f>
        <v>-10</v>
      </c>
      <c r="P125" s="155">
        <f>+O125/E125</f>
        <v>-3.7593984962406013E-2</v>
      </c>
      <c r="Q125" s="126"/>
      <c r="R125" s="10"/>
    </row>
    <row r="126" spans="1:18" ht="30.95" customHeight="1" x14ac:dyDescent="0.25">
      <c r="A126" s="140">
        <v>111</v>
      </c>
      <c r="B126" s="158" t="s">
        <v>58</v>
      </c>
      <c r="C126" s="159">
        <v>273217000315</v>
      </c>
      <c r="D126" s="160" t="s">
        <v>63</v>
      </c>
      <c r="E126" s="32">
        <f>+F126+G126</f>
        <v>534</v>
      </c>
      <c r="F126" s="33">
        <v>534</v>
      </c>
      <c r="G126" s="34">
        <v>0</v>
      </c>
      <c r="H126" s="32">
        <f>+I126+J126</f>
        <v>514</v>
      </c>
      <c r="I126" s="33">
        <f>VLOOKUP($C126,[1]Hoja3!$B$4:$E$216,3,0)</f>
        <v>514</v>
      </c>
      <c r="J126" s="33">
        <f>VLOOKUP($C126,[1]Hoja3!$B$4:$E$216,4,0)</f>
        <v>0</v>
      </c>
      <c r="K126" s="93">
        <f>+I126-F126</f>
        <v>-20</v>
      </c>
      <c r="L126" s="179">
        <f>+K126/F126</f>
        <v>-3.7453183520599252E-2</v>
      </c>
      <c r="M126" s="93"/>
      <c r="N126" s="98"/>
      <c r="O126" s="102">
        <f>+H126-E126</f>
        <v>-20</v>
      </c>
      <c r="P126" s="155">
        <f>+O126/E126</f>
        <v>-3.7453183520599252E-2</v>
      </c>
      <c r="Q126" s="126"/>
      <c r="R126" s="10"/>
    </row>
    <row r="127" spans="1:18" ht="30.95" customHeight="1" x14ac:dyDescent="0.25">
      <c r="A127" s="35">
        <v>112</v>
      </c>
      <c r="B127" s="158" t="s">
        <v>93</v>
      </c>
      <c r="C127" s="159">
        <v>273275000163</v>
      </c>
      <c r="D127" s="160" t="s">
        <v>97</v>
      </c>
      <c r="E127" s="32">
        <f>+F127+G127</f>
        <v>502</v>
      </c>
      <c r="F127" s="33">
        <v>477</v>
      </c>
      <c r="G127" s="34">
        <v>25</v>
      </c>
      <c r="H127" s="32">
        <f>+I127+J127</f>
        <v>473</v>
      </c>
      <c r="I127" s="33">
        <f>VLOOKUP($C127,[1]Hoja3!$B$4:$E$216,3,0)</f>
        <v>460</v>
      </c>
      <c r="J127" s="33">
        <f>VLOOKUP($C127,[1]Hoja3!$B$4:$E$216,4,0)</f>
        <v>13</v>
      </c>
      <c r="K127" s="93">
        <f>+I127-F127</f>
        <v>-17</v>
      </c>
      <c r="L127" s="179">
        <f>+K127/F127</f>
        <v>-3.5639412997903561E-2</v>
      </c>
      <c r="M127" s="93">
        <f>+J127-G127</f>
        <v>-12</v>
      </c>
      <c r="N127" s="176">
        <f>+M127/G127</f>
        <v>-0.48</v>
      </c>
      <c r="O127" s="102">
        <f>+H127-E127</f>
        <v>-29</v>
      </c>
      <c r="P127" s="38">
        <f>+O127/E127</f>
        <v>-5.7768924302788842E-2</v>
      </c>
      <c r="Q127" s="126"/>
      <c r="R127" s="10"/>
    </row>
    <row r="128" spans="1:18" ht="30.95" customHeight="1" x14ac:dyDescent="0.25">
      <c r="A128" s="140">
        <v>113</v>
      </c>
      <c r="B128" s="158" t="s">
        <v>79</v>
      </c>
      <c r="C128" s="159">
        <v>173268000137</v>
      </c>
      <c r="D128" s="160" t="s">
        <v>80</v>
      </c>
      <c r="E128" s="32">
        <f>+F128+G128</f>
        <v>2940</v>
      </c>
      <c r="F128" s="33">
        <v>2838</v>
      </c>
      <c r="G128" s="34">
        <v>102</v>
      </c>
      <c r="H128" s="32">
        <f>+I128+J128</f>
        <v>2796</v>
      </c>
      <c r="I128" s="33">
        <f>VLOOKUP($C128,[1]Hoja3!$B$4:$E$216,3,0)</f>
        <v>2737</v>
      </c>
      <c r="J128" s="33">
        <f>VLOOKUP($C128,[1]Hoja3!$B$4:$E$216,4,0)</f>
        <v>59</v>
      </c>
      <c r="K128" s="93">
        <f>+I128-F128</f>
        <v>-101</v>
      </c>
      <c r="L128" s="179">
        <f>+K128/F128</f>
        <v>-3.5588442565186749E-2</v>
      </c>
      <c r="M128" s="93">
        <f>+J128-G128</f>
        <v>-43</v>
      </c>
      <c r="N128" s="176">
        <f>+M128/G128</f>
        <v>-0.42156862745098039</v>
      </c>
      <c r="O128" s="102">
        <f>+H128-E128</f>
        <v>-144</v>
      </c>
      <c r="P128" s="156">
        <f>+O128/E128</f>
        <v>-4.8979591836734691E-2</v>
      </c>
      <c r="Q128" s="126"/>
      <c r="R128" s="10"/>
    </row>
    <row r="129" spans="1:18" ht="30.95" customHeight="1" x14ac:dyDescent="0.25">
      <c r="A129" s="35">
        <v>114</v>
      </c>
      <c r="B129" s="158" t="s">
        <v>98</v>
      </c>
      <c r="C129" s="159">
        <v>273283000245</v>
      </c>
      <c r="D129" s="160" t="s">
        <v>102</v>
      </c>
      <c r="E129" s="32">
        <f>+F129+G129</f>
        <v>479</v>
      </c>
      <c r="F129" s="33">
        <v>479</v>
      </c>
      <c r="G129" s="34">
        <v>0</v>
      </c>
      <c r="H129" s="32">
        <f>+I129+J129</f>
        <v>462</v>
      </c>
      <c r="I129" s="33">
        <f>VLOOKUP($C129,[1]Hoja3!$B$4:$E$216,3,0)</f>
        <v>462</v>
      </c>
      <c r="J129" s="33">
        <f>VLOOKUP($C129,[1]Hoja3!$B$4:$E$216,4,0)</f>
        <v>0</v>
      </c>
      <c r="K129" s="93">
        <f>+I129-F129</f>
        <v>-17</v>
      </c>
      <c r="L129" s="179">
        <f>+K129/F129</f>
        <v>-3.5490605427974949E-2</v>
      </c>
      <c r="M129" s="93"/>
      <c r="N129" s="98"/>
      <c r="O129" s="102">
        <f>+H129-E129</f>
        <v>-17</v>
      </c>
      <c r="P129" s="155">
        <f>+O129/E129</f>
        <v>-3.5490605427974949E-2</v>
      </c>
      <c r="Q129" s="126"/>
      <c r="R129" s="10"/>
    </row>
    <row r="130" spans="1:18" ht="30.95" customHeight="1" x14ac:dyDescent="0.25">
      <c r="A130" s="140">
        <v>115</v>
      </c>
      <c r="B130" s="158" t="s">
        <v>55</v>
      </c>
      <c r="C130" s="159">
        <v>273200000095</v>
      </c>
      <c r="D130" s="160" t="s">
        <v>56</v>
      </c>
      <c r="E130" s="32">
        <f>+F130+G130</f>
        <v>228</v>
      </c>
      <c r="F130" s="33">
        <v>228</v>
      </c>
      <c r="G130" s="34">
        <v>0</v>
      </c>
      <c r="H130" s="32">
        <f>+I130+J130</f>
        <v>220</v>
      </c>
      <c r="I130" s="33">
        <f>VLOOKUP($C130,[1]Hoja3!$B$4:$E$216,3,0)</f>
        <v>220</v>
      </c>
      <c r="J130" s="33">
        <f>VLOOKUP($C130,[1]Hoja3!$B$4:$E$216,4,0)</f>
        <v>0</v>
      </c>
      <c r="K130" s="93">
        <f>+I130-F130</f>
        <v>-8</v>
      </c>
      <c r="L130" s="179">
        <f>+K130/F130</f>
        <v>-3.5087719298245612E-2</v>
      </c>
      <c r="M130" s="93"/>
      <c r="N130" s="98"/>
      <c r="O130" s="102">
        <f>+H130-E130</f>
        <v>-8</v>
      </c>
      <c r="P130" s="155">
        <f>+O130/E130</f>
        <v>-3.5087719298245612E-2</v>
      </c>
      <c r="Q130" s="126"/>
      <c r="R130" s="10"/>
    </row>
    <row r="131" spans="1:18" ht="30.95" customHeight="1" x14ac:dyDescent="0.25">
      <c r="A131" s="35">
        <v>116</v>
      </c>
      <c r="B131" s="158" t="s">
        <v>93</v>
      </c>
      <c r="C131" s="159">
        <v>173275000428</v>
      </c>
      <c r="D131" s="160" t="s">
        <v>96</v>
      </c>
      <c r="E131" s="32">
        <f>+F131+G131</f>
        <v>1354</v>
      </c>
      <c r="F131" s="33">
        <v>1243</v>
      </c>
      <c r="G131" s="34">
        <v>111</v>
      </c>
      <c r="H131" s="32">
        <f>+I131+J131</f>
        <v>1322</v>
      </c>
      <c r="I131" s="33">
        <f>VLOOKUP($C131,[1]Hoja3!$B$4:$E$216,3,0)</f>
        <v>1200</v>
      </c>
      <c r="J131" s="33">
        <f>VLOOKUP($C131,[1]Hoja3!$B$4:$E$216,4,0)</f>
        <v>122</v>
      </c>
      <c r="K131" s="93">
        <f>+I131-F131</f>
        <v>-43</v>
      </c>
      <c r="L131" s="179">
        <f>+K131/F131</f>
        <v>-3.4593724859211583E-2</v>
      </c>
      <c r="M131" s="93">
        <f>+J131-G131</f>
        <v>11</v>
      </c>
      <c r="N131" s="181">
        <f>+M131/G131</f>
        <v>9.90990990990991E-2</v>
      </c>
      <c r="O131" s="102">
        <f>+H131-E131</f>
        <v>-32</v>
      </c>
      <c r="P131" s="156">
        <f>+O131/E131</f>
        <v>-2.3633677991137372E-2</v>
      </c>
      <c r="Q131" s="126"/>
      <c r="R131" s="10"/>
    </row>
    <row r="132" spans="1:18" ht="30.95" customHeight="1" x14ac:dyDescent="0.25">
      <c r="A132" s="140">
        <v>117</v>
      </c>
      <c r="B132" s="158" t="s">
        <v>188</v>
      </c>
      <c r="C132" s="159">
        <v>173563000017</v>
      </c>
      <c r="D132" s="160" t="s">
        <v>189</v>
      </c>
      <c r="E132" s="32">
        <f>+F132+G132</f>
        <v>1076</v>
      </c>
      <c r="F132" s="33">
        <v>1030</v>
      </c>
      <c r="G132" s="34">
        <v>46</v>
      </c>
      <c r="H132" s="32">
        <f>+I132+J132</f>
        <v>1049</v>
      </c>
      <c r="I132" s="33">
        <f>VLOOKUP($C132,[1]Hoja3!$B$4:$E$216,3,0)</f>
        <v>996</v>
      </c>
      <c r="J132" s="33">
        <f>VLOOKUP($C132,[1]Hoja3!$B$4:$E$216,4,0)</f>
        <v>53</v>
      </c>
      <c r="K132" s="93">
        <f>+I132-F132</f>
        <v>-34</v>
      </c>
      <c r="L132" s="179">
        <f>+K132/F132</f>
        <v>-3.3009708737864081E-2</v>
      </c>
      <c r="M132" s="93">
        <f>+J132-G132</f>
        <v>7</v>
      </c>
      <c r="N132" s="181">
        <f>+M132/G132</f>
        <v>0.15217391304347827</v>
      </c>
      <c r="O132" s="102">
        <f>+H132-E132</f>
        <v>-27</v>
      </c>
      <c r="P132" s="155">
        <f>+O132/E132</f>
        <v>-2.5092936802973979E-2</v>
      </c>
      <c r="Q132" s="126"/>
      <c r="R132" s="10"/>
    </row>
    <row r="133" spans="1:18" ht="30.95" customHeight="1" x14ac:dyDescent="0.25">
      <c r="A133" s="35">
        <v>118</v>
      </c>
      <c r="B133" s="158" t="s">
        <v>245</v>
      </c>
      <c r="C133" s="159">
        <v>273870000193</v>
      </c>
      <c r="D133" s="160" t="s">
        <v>247</v>
      </c>
      <c r="E133" s="32">
        <f>+F133+G133</f>
        <v>245</v>
      </c>
      <c r="F133" s="33">
        <v>245</v>
      </c>
      <c r="G133" s="34">
        <v>0</v>
      </c>
      <c r="H133" s="32">
        <f>+I133+J133</f>
        <v>237</v>
      </c>
      <c r="I133" s="33">
        <f>VLOOKUP($C133,[1]Hoja3!$B$4:$E$216,3,0)</f>
        <v>237</v>
      </c>
      <c r="J133" s="33">
        <f>VLOOKUP($C133,[1]Hoja3!$B$4:$E$216,4,0)</f>
        <v>0</v>
      </c>
      <c r="K133" s="93">
        <f>+I133-F133</f>
        <v>-8</v>
      </c>
      <c r="L133" s="179">
        <f>+K133/F133</f>
        <v>-3.2653061224489799E-2</v>
      </c>
      <c r="M133" s="93"/>
      <c r="N133" s="98"/>
      <c r="O133" s="102">
        <f>+H133-E133</f>
        <v>-8</v>
      </c>
      <c r="P133" s="155">
        <f>+O133/E133</f>
        <v>-3.2653061224489799E-2</v>
      </c>
      <c r="Q133" s="126"/>
      <c r="R133" s="10"/>
    </row>
    <row r="134" spans="1:18" ht="30.95" customHeight="1" x14ac:dyDescent="0.25">
      <c r="A134" s="140">
        <v>119</v>
      </c>
      <c r="B134" s="158" t="s">
        <v>20</v>
      </c>
      <c r="C134" s="159">
        <v>273043000027</v>
      </c>
      <c r="D134" s="160" t="s">
        <v>22</v>
      </c>
      <c r="E134" s="32">
        <f>+F134+G134</f>
        <v>492</v>
      </c>
      <c r="F134" s="33">
        <v>492</v>
      </c>
      <c r="G134" s="34">
        <v>0</v>
      </c>
      <c r="H134" s="32">
        <f>+I134+J134</f>
        <v>476</v>
      </c>
      <c r="I134" s="33">
        <f>VLOOKUP($C134,[1]Hoja3!$B$4:$E$216,3,0)</f>
        <v>476</v>
      </c>
      <c r="J134" s="33">
        <f>VLOOKUP($C134,[1]Hoja3!$B$4:$E$216,4,0)</f>
        <v>0</v>
      </c>
      <c r="K134" s="93">
        <f>+I134-F134</f>
        <v>-16</v>
      </c>
      <c r="L134" s="179">
        <f>+K134/F134</f>
        <v>-3.2520325203252036E-2</v>
      </c>
      <c r="M134" s="93"/>
      <c r="N134" s="98"/>
      <c r="O134" s="102">
        <f>+H134-E134</f>
        <v>-16</v>
      </c>
      <c r="P134" s="156">
        <f>+O134/E134</f>
        <v>-3.2520325203252036E-2</v>
      </c>
      <c r="Q134" s="126"/>
      <c r="R134" s="10"/>
    </row>
    <row r="135" spans="1:18" ht="30.95" customHeight="1" x14ac:dyDescent="0.25">
      <c r="A135" s="35">
        <v>120</v>
      </c>
      <c r="B135" s="158" t="s">
        <v>208</v>
      </c>
      <c r="C135" s="159">
        <v>173624001704</v>
      </c>
      <c r="D135" s="160" t="s">
        <v>210</v>
      </c>
      <c r="E135" s="32">
        <f>+F135+G135</f>
        <v>568</v>
      </c>
      <c r="F135" s="33">
        <v>568</v>
      </c>
      <c r="G135" s="34">
        <v>0</v>
      </c>
      <c r="H135" s="32">
        <f>+I135+J135</f>
        <v>550</v>
      </c>
      <c r="I135" s="33">
        <f>VLOOKUP($C135,[1]Hoja3!$B$4:$E$216,3,0)</f>
        <v>550</v>
      </c>
      <c r="J135" s="33">
        <f>VLOOKUP($C135,[1]Hoja3!$B$4:$E$216,4,0)</f>
        <v>0</v>
      </c>
      <c r="K135" s="93">
        <f>+I135-F135</f>
        <v>-18</v>
      </c>
      <c r="L135" s="179">
        <f>+K135/F135</f>
        <v>-3.1690140845070422E-2</v>
      </c>
      <c r="M135" s="93"/>
      <c r="N135" s="98"/>
      <c r="O135" s="102">
        <f>+H135-E135</f>
        <v>-18</v>
      </c>
      <c r="P135" s="155">
        <f>+O135/E135</f>
        <v>-3.1690140845070422E-2</v>
      </c>
      <c r="Q135" s="126"/>
      <c r="R135" s="10"/>
    </row>
    <row r="136" spans="1:18" ht="30.95" customHeight="1" x14ac:dyDescent="0.25">
      <c r="A136" s="140">
        <v>121</v>
      </c>
      <c r="B136" s="158" t="s">
        <v>153</v>
      </c>
      <c r="C136" s="159">
        <v>373449000685</v>
      </c>
      <c r="D136" s="160" t="s">
        <v>257</v>
      </c>
      <c r="E136" s="32">
        <f>+F136+G136</f>
        <v>328</v>
      </c>
      <c r="F136" s="33">
        <v>328</v>
      </c>
      <c r="G136" s="34">
        <v>0</v>
      </c>
      <c r="H136" s="32">
        <f>+I136+J136</f>
        <v>318</v>
      </c>
      <c r="I136" s="33">
        <f>VLOOKUP($C136,[1]Hoja3!$B$4:$E$216,3,0)</f>
        <v>318</v>
      </c>
      <c r="J136" s="33">
        <f>VLOOKUP($C136,[1]Hoja3!$B$4:$E$216,4,0)</f>
        <v>0</v>
      </c>
      <c r="K136" s="93">
        <f>+I136-F136</f>
        <v>-10</v>
      </c>
      <c r="L136" s="179">
        <f>+K136/F136</f>
        <v>-3.048780487804878E-2</v>
      </c>
      <c r="M136" s="93"/>
      <c r="N136" s="98"/>
      <c r="O136" s="102">
        <f>+H136-E136</f>
        <v>-10</v>
      </c>
      <c r="P136" s="155">
        <f>+O136/E136</f>
        <v>-3.048780487804878E-2</v>
      </c>
      <c r="Q136" s="126"/>
      <c r="R136" s="10"/>
    </row>
    <row r="137" spans="1:18" ht="30.95" customHeight="1" x14ac:dyDescent="0.25">
      <c r="A137" s="35">
        <v>122</v>
      </c>
      <c r="B137" s="158" t="s">
        <v>240</v>
      </c>
      <c r="C137" s="159">
        <v>273861000571</v>
      </c>
      <c r="D137" s="160" t="s">
        <v>244</v>
      </c>
      <c r="E137" s="32">
        <f>+F137+G137</f>
        <v>231</v>
      </c>
      <c r="F137" s="33">
        <v>231</v>
      </c>
      <c r="G137" s="34">
        <v>0</v>
      </c>
      <c r="H137" s="32">
        <f>+I137+J137</f>
        <v>224</v>
      </c>
      <c r="I137" s="33">
        <f>VLOOKUP($C137,[1]Hoja3!$B$4:$E$216,3,0)</f>
        <v>224</v>
      </c>
      <c r="J137" s="33">
        <f>VLOOKUP($C137,[1]Hoja3!$B$4:$E$216,4,0)</f>
        <v>0</v>
      </c>
      <c r="K137" s="93">
        <f>+I137-F137</f>
        <v>-7</v>
      </c>
      <c r="L137" s="179">
        <f>+K137/F137</f>
        <v>-3.0303030303030304E-2</v>
      </c>
      <c r="M137" s="93"/>
      <c r="N137" s="142"/>
      <c r="O137" s="102">
        <f>+H137-E137</f>
        <v>-7</v>
      </c>
      <c r="P137" s="155">
        <f>+O137/E137</f>
        <v>-3.0303030303030304E-2</v>
      </c>
      <c r="Q137" s="126"/>
      <c r="R137" s="10"/>
    </row>
    <row r="138" spans="1:18" ht="30.95" customHeight="1" x14ac:dyDescent="0.25">
      <c r="A138" s="140">
        <v>123</v>
      </c>
      <c r="B138" s="158" t="s">
        <v>147</v>
      </c>
      <c r="C138" s="159">
        <v>173443000030</v>
      </c>
      <c r="D138" s="160" t="s">
        <v>149</v>
      </c>
      <c r="E138" s="32">
        <f>+F138+G138</f>
        <v>1333</v>
      </c>
      <c r="F138" s="33">
        <v>1333</v>
      </c>
      <c r="G138" s="34">
        <v>0</v>
      </c>
      <c r="H138" s="32">
        <f>+I138+J138</f>
        <v>1293</v>
      </c>
      <c r="I138" s="33">
        <f>VLOOKUP($C138,[1]Hoja3!$B$4:$E$216,3,0)</f>
        <v>1293</v>
      </c>
      <c r="J138" s="33">
        <f>VLOOKUP($C138,[1]Hoja3!$B$4:$E$216,4,0)</f>
        <v>0</v>
      </c>
      <c r="K138" s="93">
        <f>+I138-F138</f>
        <v>-40</v>
      </c>
      <c r="L138" s="179">
        <f>+K138/F138</f>
        <v>-3.0007501875468866E-2</v>
      </c>
      <c r="M138" s="93"/>
      <c r="N138" s="142"/>
      <c r="O138" s="102">
        <f>+H138-E138</f>
        <v>-40</v>
      </c>
      <c r="P138" s="155">
        <f>+O138/E138</f>
        <v>-3.0007501875468866E-2</v>
      </c>
      <c r="Q138" s="126"/>
      <c r="R138" s="10"/>
    </row>
    <row r="139" spans="1:18" ht="30.95" customHeight="1" x14ac:dyDescent="0.25">
      <c r="A139" s="35">
        <v>124</v>
      </c>
      <c r="B139" s="158" t="s">
        <v>245</v>
      </c>
      <c r="C139" s="159">
        <v>173870000512</v>
      </c>
      <c r="D139" s="160" t="s">
        <v>246</v>
      </c>
      <c r="E139" s="32">
        <f>+F139+G139</f>
        <v>668</v>
      </c>
      <c r="F139" s="33">
        <v>668</v>
      </c>
      <c r="G139" s="34">
        <v>0</v>
      </c>
      <c r="H139" s="32">
        <f>+I139+J139</f>
        <v>649</v>
      </c>
      <c r="I139" s="33">
        <f>VLOOKUP($C139,[1]Hoja3!$B$4:$E$216,3,0)</f>
        <v>649</v>
      </c>
      <c r="J139" s="33">
        <f>VLOOKUP($C139,[1]Hoja3!$B$4:$E$216,4,0)</f>
        <v>0</v>
      </c>
      <c r="K139" s="93">
        <f>+I139-F139</f>
        <v>-19</v>
      </c>
      <c r="L139" s="179">
        <f>+K139/F139</f>
        <v>-2.8443113772455089E-2</v>
      </c>
      <c r="M139" s="93"/>
      <c r="N139" s="98"/>
      <c r="O139" s="102">
        <f>+H139-E139</f>
        <v>-19</v>
      </c>
      <c r="P139" s="155">
        <f>+O139/E139</f>
        <v>-2.8443113772455089E-2</v>
      </c>
      <c r="Q139" s="126"/>
      <c r="R139" s="10"/>
    </row>
    <row r="140" spans="1:18" ht="30.95" customHeight="1" x14ac:dyDescent="0.25">
      <c r="A140" s="140">
        <v>125</v>
      </c>
      <c r="B140" s="158" t="s">
        <v>208</v>
      </c>
      <c r="C140" s="159">
        <v>273624000583</v>
      </c>
      <c r="D140" s="160" t="s">
        <v>258</v>
      </c>
      <c r="E140" s="32">
        <f>+F140+G140</f>
        <v>249</v>
      </c>
      <c r="F140" s="33">
        <v>249</v>
      </c>
      <c r="G140" s="34">
        <v>0</v>
      </c>
      <c r="H140" s="32">
        <f>+I140+J140</f>
        <v>242</v>
      </c>
      <c r="I140" s="33">
        <f>VLOOKUP($C140,[1]Hoja3!$B$4:$E$216,3,0)</f>
        <v>242</v>
      </c>
      <c r="J140" s="33">
        <f>VLOOKUP($C140,[1]Hoja3!$B$4:$E$216,4,0)</f>
        <v>0</v>
      </c>
      <c r="K140" s="93">
        <f>+I140-F140</f>
        <v>-7</v>
      </c>
      <c r="L140" s="179">
        <f>+K140/F140</f>
        <v>-2.8112449799196786E-2</v>
      </c>
      <c r="M140" s="93"/>
      <c r="N140" s="98"/>
      <c r="O140" s="102">
        <f>+H140-E140</f>
        <v>-7</v>
      </c>
      <c r="P140" s="155">
        <f>+O140/E140</f>
        <v>-2.8112449799196786E-2</v>
      </c>
      <c r="Q140" s="126"/>
      <c r="R140" s="10"/>
    </row>
    <row r="141" spans="1:18" ht="30.95" customHeight="1" x14ac:dyDescent="0.25">
      <c r="A141" s="35">
        <v>126</v>
      </c>
      <c r="B141" s="158" t="s">
        <v>226</v>
      </c>
      <c r="C141" s="159">
        <v>273678000040</v>
      </c>
      <c r="D141" s="160" t="s">
        <v>228</v>
      </c>
      <c r="E141" s="32">
        <f>+F141+G141</f>
        <v>681</v>
      </c>
      <c r="F141" s="33">
        <v>681</v>
      </c>
      <c r="G141" s="34">
        <v>0</v>
      </c>
      <c r="H141" s="32">
        <f>+I141+J141</f>
        <v>662</v>
      </c>
      <c r="I141" s="33">
        <f>VLOOKUP($C141,[1]Hoja3!$B$4:$E$216,3,0)</f>
        <v>662</v>
      </c>
      <c r="J141" s="33">
        <f>VLOOKUP($C141,[1]Hoja3!$B$4:$E$216,4,0)</f>
        <v>0</v>
      </c>
      <c r="K141" s="93">
        <f>+I141-F141</f>
        <v>-19</v>
      </c>
      <c r="L141" s="179">
        <f>+K141/F141</f>
        <v>-2.7900146842878122E-2</v>
      </c>
      <c r="M141" s="93"/>
      <c r="N141" s="98"/>
      <c r="O141" s="102">
        <f>+H141-E141</f>
        <v>-19</v>
      </c>
      <c r="P141" s="155">
        <f>+O141/E141</f>
        <v>-2.7900146842878122E-2</v>
      </c>
      <c r="Q141" s="126"/>
      <c r="R141" s="10"/>
    </row>
    <row r="142" spans="1:18" ht="30.95" customHeight="1" x14ac:dyDescent="0.25">
      <c r="A142" s="140">
        <v>127</v>
      </c>
      <c r="B142" s="158" t="s">
        <v>221</v>
      </c>
      <c r="C142" s="159">
        <v>173675000010</v>
      </c>
      <c r="D142" s="160" t="s">
        <v>222</v>
      </c>
      <c r="E142" s="32">
        <f>+F142+G142</f>
        <v>1616</v>
      </c>
      <c r="F142" s="33">
        <v>1550</v>
      </c>
      <c r="G142" s="34">
        <v>66</v>
      </c>
      <c r="H142" s="32">
        <f>+I142+J142</f>
        <v>1575</v>
      </c>
      <c r="I142" s="33">
        <f>VLOOKUP($C142,[1]Hoja3!$B$4:$E$216,3,0)</f>
        <v>1507</v>
      </c>
      <c r="J142" s="33">
        <f>VLOOKUP($C142,[1]Hoja3!$B$4:$E$216,4,0)</f>
        <v>68</v>
      </c>
      <c r="K142" s="93">
        <f>+I142-F142</f>
        <v>-43</v>
      </c>
      <c r="L142" s="179">
        <f>+K142/F142</f>
        <v>-2.7741935483870966E-2</v>
      </c>
      <c r="M142" s="93">
        <f>+J142-G142</f>
        <v>2</v>
      </c>
      <c r="N142" s="181">
        <f>+M142/G142</f>
        <v>3.0303030303030304E-2</v>
      </c>
      <c r="O142" s="102">
        <f>+H142-E142</f>
        <v>-41</v>
      </c>
      <c r="P142" s="155">
        <f>+O142/E142</f>
        <v>-2.5371287128712873E-2</v>
      </c>
      <c r="Q142" s="126"/>
      <c r="R142" s="10"/>
    </row>
    <row r="143" spans="1:18" ht="30.95" customHeight="1" x14ac:dyDescent="0.25">
      <c r="A143" s="35">
        <v>128</v>
      </c>
      <c r="B143" s="158" t="s">
        <v>226</v>
      </c>
      <c r="C143" s="159">
        <v>273678000384</v>
      </c>
      <c r="D143" s="160" t="s">
        <v>230</v>
      </c>
      <c r="E143" s="32">
        <f>+F143+G143</f>
        <v>617</v>
      </c>
      <c r="F143" s="33">
        <v>617</v>
      </c>
      <c r="G143" s="34">
        <v>0</v>
      </c>
      <c r="H143" s="32">
        <f>+I143+J143</f>
        <v>600</v>
      </c>
      <c r="I143" s="33">
        <f>VLOOKUP($C143,[1]Hoja3!$B$4:$E$216,3,0)</f>
        <v>600</v>
      </c>
      <c r="J143" s="33">
        <f>VLOOKUP($C143,[1]Hoja3!$B$4:$E$216,4,0)</f>
        <v>0</v>
      </c>
      <c r="K143" s="93">
        <f>+I143-F143</f>
        <v>-17</v>
      </c>
      <c r="L143" s="179">
        <f>+K143/F143</f>
        <v>-2.7552674230145867E-2</v>
      </c>
      <c r="M143" s="93"/>
      <c r="N143" s="98"/>
      <c r="O143" s="102">
        <f>+H143-E143</f>
        <v>-17</v>
      </c>
      <c r="P143" s="155">
        <f>+O143/E143</f>
        <v>-2.7552674230145867E-2</v>
      </c>
      <c r="Q143" s="126"/>
      <c r="R143" s="10"/>
    </row>
    <row r="144" spans="1:18" ht="30.95" customHeight="1" x14ac:dyDescent="0.25">
      <c r="A144" s="140">
        <v>129</v>
      </c>
      <c r="B144" s="158" t="s">
        <v>13</v>
      </c>
      <c r="C144" s="159">
        <v>173026000019</v>
      </c>
      <c r="D144" s="160" t="s">
        <v>14</v>
      </c>
      <c r="E144" s="32">
        <f>+F144+G144</f>
        <v>902</v>
      </c>
      <c r="F144" s="33">
        <v>902</v>
      </c>
      <c r="G144" s="34">
        <v>0</v>
      </c>
      <c r="H144" s="32">
        <f>+I144+J144</f>
        <v>881</v>
      </c>
      <c r="I144" s="33">
        <f>VLOOKUP($C144,[1]Hoja3!$B$4:$E$216,3,0)</f>
        <v>881</v>
      </c>
      <c r="J144" s="33">
        <f>VLOOKUP($C144,[1]Hoja3!$B$4:$E$216,4,0)</f>
        <v>0</v>
      </c>
      <c r="K144" s="93">
        <f>+I144-F144</f>
        <v>-21</v>
      </c>
      <c r="L144" s="179">
        <f>+K144/F144</f>
        <v>-2.3281596452328159E-2</v>
      </c>
      <c r="M144" s="93"/>
      <c r="N144" s="98"/>
      <c r="O144" s="102">
        <f>+H144-E144</f>
        <v>-21</v>
      </c>
      <c r="P144" s="155">
        <f>+O144/E144</f>
        <v>-2.3281596452328159E-2</v>
      </c>
      <c r="Q144" s="126"/>
      <c r="R144" s="10"/>
    </row>
    <row r="145" spans="1:18" ht="30.95" customHeight="1" x14ac:dyDescent="0.25">
      <c r="A145" s="35">
        <v>130</v>
      </c>
      <c r="B145" s="158" t="s">
        <v>198</v>
      </c>
      <c r="C145" s="159">
        <v>273616001902</v>
      </c>
      <c r="D145" s="160" t="s">
        <v>204</v>
      </c>
      <c r="E145" s="32">
        <f>+F145+G145</f>
        <v>301</v>
      </c>
      <c r="F145" s="33">
        <v>301</v>
      </c>
      <c r="G145" s="34">
        <v>0</v>
      </c>
      <c r="H145" s="32">
        <f>+I145+J145</f>
        <v>294</v>
      </c>
      <c r="I145" s="33">
        <f>VLOOKUP($C145,[1]Hoja3!$B$4:$E$216,3,0)</f>
        <v>294</v>
      </c>
      <c r="J145" s="33">
        <f>VLOOKUP($C145,[1]Hoja3!$B$4:$E$216,4,0)</f>
        <v>0</v>
      </c>
      <c r="K145" s="93">
        <f>+I145-F145</f>
        <v>-7</v>
      </c>
      <c r="L145" s="179">
        <f>+K145/F145</f>
        <v>-2.3255813953488372E-2</v>
      </c>
      <c r="M145" s="93"/>
      <c r="N145" s="98"/>
      <c r="O145" s="102">
        <f>+H145-E145</f>
        <v>-7</v>
      </c>
      <c r="P145" s="156">
        <f>+O145/E145</f>
        <v>-2.3255813953488372E-2</v>
      </c>
      <c r="Q145" s="126"/>
      <c r="R145" s="10"/>
    </row>
    <row r="146" spans="1:18" ht="30.95" customHeight="1" x14ac:dyDescent="0.25">
      <c r="A146" s="140">
        <v>131</v>
      </c>
      <c r="B146" s="158" t="s">
        <v>58</v>
      </c>
      <c r="C146" s="159">
        <v>273217000455</v>
      </c>
      <c r="D146" s="160" t="s">
        <v>64</v>
      </c>
      <c r="E146" s="32">
        <f>+F146+G146</f>
        <v>578</v>
      </c>
      <c r="F146" s="33">
        <v>578</v>
      </c>
      <c r="G146" s="34">
        <v>0</v>
      </c>
      <c r="H146" s="32">
        <f>+I146+J146</f>
        <v>565</v>
      </c>
      <c r="I146" s="33">
        <f>VLOOKUP($C146,[1]Hoja3!$B$4:$E$216,3,0)</f>
        <v>565</v>
      </c>
      <c r="J146" s="33">
        <f>VLOOKUP($C146,[1]Hoja3!$B$4:$E$216,4,0)</f>
        <v>0</v>
      </c>
      <c r="K146" s="93">
        <f>+I146-F146</f>
        <v>-13</v>
      </c>
      <c r="L146" s="179">
        <f>+K146/F146</f>
        <v>-2.2491349480968859E-2</v>
      </c>
      <c r="M146" s="93"/>
      <c r="N146" s="98"/>
      <c r="O146" s="102">
        <f>+H146-E146</f>
        <v>-13</v>
      </c>
      <c r="P146" s="155">
        <f>+O146/E146</f>
        <v>-2.2491349480968859E-2</v>
      </c>
      <c r="Q146" s="126"/>
      <c r="R146" s="10"/>
    </row>
    <row r="147" spans="1:18" ht="30.95" customHeight="1" x14ac:dyDescent="0.25">
      <c r="A147" s="35">
        <v>132</v>
      </c>
      <c r="B147" s="158" t="s">
        <v>35</v>
      </c>
      <c r="C147" s="159">
        <v>273124000498</v>
      </c>
      <c r="D147" s="160" t="s">
        <v>40</v>
      </c>
      <c r="E147" s="32">
        <f>+F147+G147</f>
        <v>409</v>
      </c>
      <c r="F147" s="33">
        <v>409</v>
      </c>
      <c r="G147" s="34">
        <v>0</v>
      </c>
      <c r="H147" s="32">
        <f>+I147+J147</f>
        <v>400</v>
      </c>
      <c r="I147" s="33">
        <f>VLOOKUP($C147,[1]Hoja3!$B$4:$E$216,3,0)</f>
        <v>400</v>
      </c>
      <c r="J147" s="33">
        <f>VLOOKUP($C147,[1]Hoja3!$B$4:$E$216,4,0)</f>
        <v>0</v>
      </c>
      <c r="K147" s="93">
        <f>+I147-F147</f>
        <v>-9</v>
      </c>
      <c r="L147" s="179">
        <f>+K147/F147</f>
        <v>-2.2004889975550123E-2</v>
      </c>
      <c r="M147" s="93"/>
      <c r="N147" s="142"/>
      <c r="O147" s="102">
        <f>+H147-E147</f>
        <v>-9</v>
      </c>
      <c r="P147" s="155">
        <f>+O147/E147</f>
        <v>-2.2004889975550123E-2</v>
      </c>
      <c r="Q147" s="126"/>
      <c r="R147" s="10"/>
    </row>
    <row r="148" spans="1:18" ht="30.95" customHeight="1" x14ac:dyDescent="0.25">
      <c r="A148" s="140">
        <v>133</v>
      </c>
      <c r="B148" s="158" t="s">
        <v>245</v>
      </c>
      <c r="C148" s="159">
        <v>173870000521</v>
      </c>
      <c r="D148" s="160" t="s">
        <v>161</v>
      </c>
      <c r="E148" s="32">
        <f>+F148+G148</f>
        <v>691</v>
      </c>
      <c r="F148" s="33">
        <v>691</v>
      </c>
      <c r="G148" s="34">
        <v>0</v>
      </c>
      <c r="H148" s="32">
        <f>+I148+J148</f>
        <v>676</v>
      </c>
      <c r="I148" s="33">
        <f>VLOOKUP($C148,[1]Hoja3!$B$4:$E$216,3,0)</f>
        <v>676</v>
      </c>
      <c r="J148" s="33">
        <f>VLOOKUP($C148,[1]Hoja3!$B$4:$E$216,4,0)</f>
        <v>0</v>
      </c>
      <c r="K148" s="93">
        <f>+I148-F148</f>
        <v>-15</v>
      </c>
      <c r="L148" s="179">
        <f>+K148/F148</f>
        <v>-2.1707670043415339E-2</v>
      </c>
      <c r="M148" s="93"/>
      <c r="N148" s="98"/>
      <c r="O148" s="102">
        <f>+H148-E148</f>
        <v>-15</v>
      </c>
      <c r="P148" s="155">
        <f>+O148/E148</f>
        <v>-2.1707670043415339E-2</v>
      </c>
      <c r="Q148" s="126"/>
      <c r="R148" s="10"/>
    </row>
    <row r="149" spans="1:18" ht="30.95" customHeight="1" x14ac:dyDescent="0.25">
      <c r="A149" s="35">
        <v>134</v>
      </c>
      <c r="B149" s="158" t="s">
        <v>198</v>
      </c>
      <c r="C149" s="159">
        <v>273616000094</v>
      </c>
      <c r="D149" s="160" t="s">
        <v>200</v>
      </c>
      <c r="E149" s="32">
        <f>+F149+G149</f>
        <v>369</v>
      </c>
      <c r="F149" s="33">
        <v>326</v>
      </c>
      <c r="G149" s="34">
        <v>43</v>
      </c>
      <c r="H149" s="32">
        <f>+I149+J149</f>
        <v>345</v>
      </c>
      <c r="I149" s="33">
        <f>VLOOKUP($C149,[1]Hoja3!$B$4:$E$216,3,0)</f>
        <v>319</v>
      </c>
      <c r="J149" s="33">
        <f>VLOOKUP($C149,[1]Hoja3!$B$4:$E$216,4,0)</f>
        <v>26</v>
      </c>
      <c r="K149" s="93">
        <f>+I149-F149</f>
        <v>-7</v>
      </c>
      <c r="L149" s="179">
        <f>+K149/F149</f>
        <v>-2.1472392638036811E-2</v>
      </c>
      <c r="M149" s="93">
        <f>+J149-G149</f>
        <v>-17</v>
      </c>
      <c r="N149" s="176">
        <f>+M149/G149</f>
        <v>-0.39534883720930231</v>
      </c>
      <c r="O149" s="102">
        <f>+H149-E149</f>
        <v>-24</v>
      </c>
      <c r="P149" s="38">
        <f>+O149/E149</f>
        <v>-6.5040650406504072E-2</v>
      </c>
      <c r="Q149" s="126"/>
      <c r="R149" s="10"/>
    </row>
    <row r="150" spans="1:18" ht="30.95" customHeight="1" x14ac:dyDescent="0.25">
      <c r="A150" s="140">
        <v>135</v>
      </c>
      <c r="B150" s="158" t="s">
        <v>58</v>
      </c>
      <c r="C150" s="159">
        <v>273217000692</v>
      </c>
      <c r="D150" s="160" t="s">
        <v>65</v>
      </c>
      <c r="E150" s="32">
        <f>+F150+G150</f>
        <v>470</v>
      </c>
      <c r="F150" s="33">
        <v>470</v>
      </c>
      <c r="G150" s="34">
        <v>0</v>
      </c>
      <c r="H150" s="32">
        <f>+I150+J150</f>
        <v>460</v>
      </c>
      <c r="I150" s="33">
        <f>VLOOKUP($C150,[1]Hoja3!$B$4:$E$216,3,0)</f>
        <v>460</v>
      </c>
      <c r="J150" s="33">
        <f>VLOOKUP($C150,[1]Hoja3!$B$4:$E$216,4,0)</f>
        <v>0</v>
      </c>
      <c r="K150" s="93">
        <f>+I150-F150</f>
        <v>-10</v>
      </c>
      <c r="L150" s="179">
        <f>+K150/F150</f>
        <v>-2.1276595744680851E-2</v>
      </c>
      <c r="M150" s="93"/>
      <c r="N150" s="142"/>
      <c r="O150" s="102">
        <f>+H150-E150</f>
        <v>-10</v>
      </c>
      <c r="P150" s="155">
        <f>+O150/E150</f>
        <v>-2.1276595744680851E-2</v>
      </c>
      <c r="Q150" s="126"/>
      <c r="R150" s="10"/>
    </row>
    <row r="151" spans="1:18" ht="30.95" customHeight="1" x14ac:dyDescent="0.25">
      <c r="A151" s="35">
        <v>136</v>
      </c>
      <c r="B151" s="158" t="s">
        <v>75</v>
      </c>
      <c r="C151" s="159">
        <v>273236000172</v>
      </c>
      <c r="D151" s="160" t="s">
        <v>77</v>
      </c>
      <c r="E151" s="32">
        <f>+F151+G151</f>
        <v>302</v>
      </c>
      <c r="F151" s="33">
        <v>302</v>
      </c>
      <c r="G151" s="34">
        <v>0</v>
      </c>
      <c r="H151" s="32">
        <f>+I151+J151</f>
        <v>296</v>
      </c>
      <c r="I151" s="33">
        <f>VLOOKUP($C151,[1]Hoja3!$B$4:$E$216,3,0)</f>
        <v>296</v>
      </c>
      <c r="J151" s="33">
        <f>VLOOKUP($C151,[1]Hoja3!$B$4:$E$216,4,0)</f>
        <v>0</v>
      </c>
      <c r="K151" s="93">
        <f>+I151-F151</f>
        <v>-6</v>
      </c>
      <c r="L151" s="179">
        <f>+K151/F151</f>
        <v>-1.9867549668874173E-2</v>
      </c>
      <c r="M151" s="93"/>
      <c r="N151" s="98"/>
      <c r="O151" s="102">
        <f>+H151-E151</f>
        <v>-6</v>
      </c>
      <c r="P151" s="155">
        <f>+O151/E151</f>
        <v>-1.9867549668874173E-2</v>
      </c>
      <c r="Q151" s="126"/>
      <c r="R151" s="10"/>
    </row>
    <row r="152" spans="1:18" ht="30.95" customHeight="1" x14ac:dyDescent="0.25">
      <c r="A152" s="140">
        <v>137</v>
      </c>
      <c r="B152" s="158" t="s">
        <v>198</v>
      </c>
      <c r="C152" s="159">
        <v>173616000022</v>
      </c>
      <c r="D152" s="160" t="s">
        <v>199</v>
      </c>
      <c r="E152" s="32">
        <f>+F152+G152</f>
        <v>862</v>
      </c>
      <c r="F152" s="33">
        <v>862</v>
      </c>
      <c r="G152" s="34">
        <v>0</v>
      </c>
      <c r="H152" s="32">
        <f>+I152+J152</f>
        <v>845</v>
      </c>
      <c r="I152" s="33">
        <f>VLOOKUP($C152,[1]Hoja3!$B$4:$E$216,3,0)</f>
        <v>845</v>
      </c>
      <c r="J152" s="33">
        <f>VLOOKUP($C152,[1]Hoja3!$B$4:$E$216,4,0)</f>
        <v>0</v>
      </c>
      <c r="K152" s="93">
        <f>+I152-F152</f>
        <v>-17</v>
      </c>
      <c r="L152" s="179">
        <f>+K152/F152</f>
        <v>-1.9721577726218097E-2</v>
      </c>
      <c r="M152" s="93"/>
      <c r="N152" s="98"/>
      <c r="O152" s="102">
        <f>+H152-E152</f>
        <v>-17</v>
      </c>
      <c r="P152" s="155">
        <f>+O152/E152</f>
        <v>-1.9721577726218097E-2</v>
      </c>
      <c r="Q152" s="126"/>
      <c r="R152" s="10"/>
    </row>
    <row r="153" spans="1:18" ht="30.95" customHeight="1" x14ac:dyDescent="0.25">
      <c r="A153" s="35">
        <v>138</v>
      </c>
      <c r="B153" s="158" t="s">
        <v>181</v>
      </c>
      <c r="C153" s="162">
        <v>273555000029</v>
      </c>
      <c r="D153" s="160" t="s">
        <v>184</v>
      </c>
      <c r="E153" s="32">
        <f>+F153+G153</f>
        <v>917</v>
      </c>
      <c r="F153" s="33">
        <v>917</v>
      </c>
      <c r="G153" s="34">
        <v>0</v>
      </c>
      <c r="H153" s="32">
        <f>+I153+J153</f>
        <v>899</v>
      </c>
      <c r="I153" s="33">
        <f>VLOOKUP($C153,[1]Hoja3!$B$4:$E$216,3,0)</f>
        <v>899</v>
      </c>
      <c r="J153" s="33">
        <f>VLOOKUP($C153,[1]Hoja3!$B$4:$E$216,4,0)</f>
        <v>0</v>
      </c>
      <c r="K153" s="93">
        <f>+I153-F153</f>
        <v>-18</v>
      </c>
      <c r="L153" s="179">
        <f>+K153/F153</f>
        <v>-1.9629225736095966E-2</v>
      </c>
      <c r="M153" s="93"/>
      <c r="N153" s="98"/>
      <c r="O153" s="102">
        <f>+H153-E153</f>
        <v>-18</v>
      </c>
      <c r="P153" s="155">
        <f>+O153/E153</f>
        <v>-1.9629225736095966E-2</v>
      </c>
      <c r="Q153" s="126"/>
      <c r="R153" s="10"/>
    </row>
    <row r="154" spans="1:18" ht="30.95" customHeight="1" x14ac:dyDescent="0.25">
      <c r="A154" s="140">
        <v>139</v>
      </c>
      <c r="B154" s="158" t="s">
        <v>192</v>
      </c>
      <c r="C154" s="159">
        <v>173585000100</v>
      </c>
      <c r="D154" s="160" t="s">
        <v>193</v>
      </c>
      <c r="E154" s="32">
        <f>+F154+G154</f>
        <v>2200</v>
      </c>
      <c r="F154" s="33">
        <v>2072</v>
      </c>
      <c r="G154" s="34">
        <v>128</v>
      </c>
      <c r="H154" s="32">
        <f>+I154+J154</f>
        <v>2139</v>
      </c>
      <c r="I154" s="33">
        <f>VLOOKUP($C154,[1]Hoja3!$B$4:$E$216,3,0)</f>
        <v>2032</v>
      </c>
      <c r="J154" s="33">
        <f>VLOOKUP($C154,[1]Hoja3!$B$4:$E$216,4,0)</f>
        <v>107</v>
      </c>
      <c r="K154" s="93">
        <f>+I154-F154</f>
        <v>-40</v>
      </c>
      <c r="L154" s="179">
        <f>+K154/F154</f>
        <v>-1.9305019305019305E-2</v>
      </c>
      <c r="M154" s="93">
        <f>+J154-G154</f>
        <v>-21</v>
      </c>
      <c r="N154" s="176">
        <f>+M154/G154</f>
        <v>-0.1640625</v>
      </c>
      <c r="O154" s="102">
        <f>+H154-E154</f>
        <v>-61</v>
      </c>
      <c r="P154" s="156">
        <f>+O154/E154</f>
        <v>-2.7727272727272729E-2</v>
      </c>
      <c r="Q154" s="126"/>
      <c r="R154" s="10"/>
    </row>
    <row r="155" spans="1:18" ht="30.95" customHeight="1" x14ac:dyDescent="0.25">
      <c r="A155" s="35">
        <v>140</v>
      </c>
      <c r="B155" s="158" t="s">
        <v>188</v>
      </c>
      <c r="C155" s="159">
        <v>273563000534</v>
      </c>
      <c r="D155" s="160" t="s">
        <v>190</v>
      </c>
      <c r="E155" s="32">
        <f>+F155+G155</f>
        <v>371</v>
      </c>
      <c r="F155" s="33">
        <v>371</v>
      </c>
      <c r="G155" s="34">
        <v>0</v>
      </c>
      <c r="H155" s="32">
        <f>+I155+J155</f>
        <v>364</v>
      </c>
      <c r="I155" s="33">
        <f>VLOOKUP($C155,[1]Hoja3!$B$4:$E$216,3,0)</f>
        <v>364</v>
      </c>
      <c r="J155" s="33">
        <f>VLOOKUP($C155,[1]Hoja3!$B$4:$E$216,4,0)</f>
        <v>0</v>
      </c>
      <c r="K155" s="93">
        <f>+I155-F155</f>
        <v>-7</v>
      </c>
      <c r="L155" s="179">
        <f>+K155/F155</f>
        <v>-1.8867924528301886E-2</v>
      </c>
      <c r="M155" s="93"/>
      <c r="N155" s="98"/>
      <c r="O155" s="102">
        <f>+H155-E155</f>
        <v>-7</v>
      </c>
      <c r="P155" s="156">
        <f>+O155/E155</f>
        <v>-1.8867924528301886E-2</v>
      </c>
      <c r="Q155" s="126"/>
      <c r="R155" s="10"/>
    </row>
    <row r="156" spans="1:18" ht="30.95" customHeight="1" x14ac:dyDescent="0.25">
      <c r="A156" s="140">
        <v>141</v>
      </c>
      <c r="B156" s="158" t="s">
        <v>55</v>
      </c>
      <c r="C156" s="159">
        <v>173200000368</v>
      </c>
      <c r="D156" s="160" t="s">
        <v>51</v>
      </c>
      <c r="E156" s="32">
        <f>+F156+G156</f>
        <v>326</v>
      </c>
      <c r="F156" s="33">
        <v>326</v>
      </c>
      <c r="G156" s="34">
        <v>0</v>
      </c>
      <c r="H156" s="32">
        <f>+I156+J156</f>
        <v>370</v>
      </c>
      <c r="I156" s="33">
        <f>VLOOKUP($C156,[1]Hoja3!$B$4:$E$216,3,0)</f>
        <v>320</v>
      </c>
      <c r="J156" s="33">
        <f>VLOOKUP($C156,[1]Hoja3!$B$4:$E$216,4,0)</f>
        <v>50</v>
      </c>
      <c r="K156" s="93">
        <f>+I156-F156</f>
        <v>-6</v>
      </c>
      <c r="L156" s="179">
        <f>+K156/F156</f>
        <v>-1.8404907975460124E-2</v>
      </c>
      <c r="M156" s="93">
        <f>+J156-G156</f>
        <v>50</v>
      </c>
      <c r="N156" s="141"/>
      <c r="O156" s="102">
        <f>+H156-E156</f>
        <v>44</v>
      </c>
      <c r="P156" s="88">
        <f>+O156/E156</f>
        <v>0.13496932515337423</v>
      </c>
      <c r="Q156" s="126"/>
      <c r="R156" s="10"/>
    </row>
    <row r="157" spans="1:18" ht="30.95" customHeight="1" x14ac:dyDescent="0.25">
      <c r="A157" s="35">
        <v>142</v>
      </c>
      <c r="B157" s="158" t="s">
        <v>160</v>
      </c>
      <c r="C157" s="159">
        <v>273483000541</v>
      </c>
      <c r="D157" s="160" t="s">
        <v>164</v>
      </c>
      <c r="E157" s="32">
        <f>+F157+G157</f>
        <v>276</v>
      </c>
      <c r="F157" s="33">
        <v>276</v>
      </c>
      <c r="G157" s="34">
        <v>0</v>
      </c>
      <c r="H157" s="32">
        <f>+I157+J157</f>
        <v>271</v>
      </c>
      <c r="I157" s="33">
        <f>VLOOKUP($C157,[1]Hoja3!$B$4:$E$216,3,0)</f>
        <v>271</v>
      </c>
      <c r="J157" s="33">
        <f>VLOOKUP($C157,[1]Hoja3!$B$4:$E$216,4,0)</f>
        <v>0</v>
      </c>
      <c r="K157" s="93">
        <f>+I157-F157</f>
        <v>-5</v>
      </c>
      <c r="L157" s="179">
        <f>+K157/F157</f>
        <v>-1.8115942028985508E-2</v>
      </c>
      <c r="M157" s="93"/>
      <c r="N157" s="142"/>
      <c r="O157" s="102">
        <f>+H157-E157</f>
        <v>-5</v>
      </c>
      <c r="P157" s="155">
        <f>+O157/E157</f>
        <v>-1.8115942028985508E-2</v>
      </c>
      <c r="Q157" s="126"/>
      <c r="R157" s="10"/>
    </row>
    <row r="158" spans="1:18" ht="30.95" customHeight="1" x14ac:dyDescent="0.25">
      <c r="A158" s="140">
        <v>143</v>
      </c>
      <c r="B158" s="158" t="s">
        <v>55</v>
      </c>
      <c r="C158" s="159">
        <v>273200000150</v>
      </c>
      <c r="D158" s="160" t="s">
        <v>57</v>
      </c>
      <c r="E158" s="32">
        <f>+F158+G158</f>
        <v>278</v>
      </c>
      <c r="F158" s="33">
        <v>278</v>
      </c>
      <c r="G158" s="34">
        <v>0</v>
      </c>
      <c r="H158" s="32">
        <f>+I158+J158</f>
        <v>273</v>
      </c>
      <c r="I158" s="33">
        <f>VLOOKUP($C158,[1]Hoja3!$B$4:$E$216,3,0)</f>
        <v>273</v>
      </c>
      <c r="J158" s="33">
        <f>VLOOKUP($C158,[1]Hoja3!$B$4:$E$216,4,0)</f>
        <v>0</v>
      </c>
      <c r="K158" s="93">
        <f>+I158-F158</f>
        <v>-5</v>
      </c>
      <c r="L158" s="179">
        <f>+K158/F158</f>
        <v>-1.7985611510791366E-2</v>
      </c>
      <c r="M158" s="93"/>
      <c r="N158" s="98"/>
      <c r="O158" s="102">
        <f>+H158-E158</f>
        <v>-5</v>
      </c>
      <c r="P158" s="156">
        <f>+O158/E158</f>
        <v>-1.7985611510791366E-2</v>
      </c>
      <c r="Q158" s="126"/>
      <c r="R158" s="10"/>
    </row>
    <row r="159" spans="1:18" ht="30.95" customHeight="1" x14ac:dyDescent="0.25">
      <c r="A159" s="35">
        <v>144</v>
      </c>
      <c r="B159" s="158" t="s">
        <v>160</v>
      </c>
      <c r="C159" s="159">
        <v>273483000142</v>
      </c>
      <c r="D159" s="160" t="s">
        <v>163</v>
      </c>
      <c r="E159" s="32">
        <f>+F159+G159</f>
        <v>297</v>
      </c>
      <c r="F159" s="33">
        <v>223</v>
      </c>
      <c r="G159" s="34">
        <v>74</v>
      </c>
      <c r="H159" s="32">
        <f>+I159+J159</f>
        <v>259</v>
      </c>
      <c r="I159" s="33">
        <f>VLOOKUP($C159,[1]Hoja3!$B$4:$E$216,3,0)</f>
        <v>219</v>
      </c>
      <c r="J159" s="33">
        <f>VLOOKUP($C159,[1]Hoja3!$B$4:$E$216,4,0)</f>
        <v>40</v>
      </c>
      <c r="K159" s="93">
        <f>+I159-F159</f>
        <v>-4</v>
      </c>
      <c r="L159" s="179">
        <f>+K159/F159</f>
        <v>-1.7937219730941704E-2</v>
      </c>
      <c r="M159" s="93">
        <f>+J159-G159</f>
        <v>-34</v>
      </c>
      <c r="N159" s="176">
        <f>+M159/G159</f>
        <v>-0.45945945945945948</v>
      </c>
      <c r="O159" s="102">
        <f>+H159-E159</f>
        <v>-38</v>
      </c>
      <c r="P159" s="45">
        <f>+O159/E159</f>
        <v>-0.12794612794612795</v>
      </c>
      <c r="Q159" s="126"/>
      <c r="R159" s="10"/>
    </row>
    <row r="160" spans="1:18" ht="30.95" customHeight="1" x14ac:dyDescent="0.25">
      <c r="A160" s="140">
        <v>145</v>
      </c>
      <c r="B160" s="158" t="s">
        <v>181</v>
      </c>
      <c r="C160" s="159">
        <v>173555000601</v>
      </c>
      <c r="D160" s="160" t="s">
        <v>183</v>
      </c>
      <c r="E160" s="32">
        <f>+F160+G160</f>
        <v>1106</v>
      </c>
      <c r="F160" s="33">
        <v>1062</v>
      </c>
      <c r="G160" s="34">
        <v>44</v>
      </c>
      <c r="H160" s="32">
        <f>+I160+J160</f>
        <v>1095</v>
      </c>
      <c r="I160" s="33">
        <f>VLOOKUP($C160,[1]Hoja3!$B$4:$E$216,3,0)</f>
        <v>1043</v>
      </c>
      <c r="J160" s="33">
        <f>VLOOKUP($C160,[1]Hoja3!$B$4:$E$216,4,0)</f>
        <v>52</v>
      </c>
      <c r="K160" s="93">
        <f>+I160-F160</f>
        <v>-19</v>
      </c>
      <c r="L160" s="179">
        <f>+K160/F160</f>
        <v>-1.7890772128060263E-2</v>
      </c>
      <c r="M160" s="93">
        <f>+J160-G160</f>
        <v>8</v>
      </c>
      <c r="N160" s="201">
        <f>+M160/G160</f>
        <v>0.18181818181818182</v>
      </c>
      <c r="O160" s="102">
        <f>+H160-E160</f>
        <v>-11</v>
      </c>
      <c r="P160" s="155">
        <f>+O160/E160</f>
        <v>-9.9457504520795662E-3</v>
      </c>
      <c r="Q160" s="126"/>
      <c r="R160" s="10"/>
    </row>
    <row r="161" spans="1:18" ht="30.95" customHeight="1" x14ac:dyDescent="0.25">
      <c r="A161" s="35">
        <v>146</v>
      </c>
      <c r="B161" s="158" t="s">
        <v>198</v>
      </c>
      <c r="C161" s="159">
        <v>273616000141</v>
      </c>
      <c r="D161" s="160" t="s">
        <v>201</v>
      </c>
      <c r="E161" s="32">
        <f>+F161+G161</f>
        <v>1529</v>
      </c>
      <c r="F161" s="33">
        <v>1427</v>
      </c>
      <c r="G161" s="34">
        <v>102</v>
      </c>
      <c r="H161" s="32">
        <f>+I161+J161</f>
        <v>1470</v>
      </c>
      <c r="I161" s="33">
        <f>VLOOKUP($C161,[1]Hoja3!$B$4:$E$216,3,0)</f>
        <v>1403</v>
      </c>
      <c r="J161" s="33">
        <f>VLOOKUP($C161,[1]Hoja3!$B$4:$E$216,4,0)</f>
        <v>67</v>
      </c>
      <c r="K161" s="93">
        <f>+I161-F161</f>
        <v>-24</v>
      </c>
      <c r="L161" s="179">
        <f>+K161/F161</f>
        <v>-1.6818500350385426E-2</v>
      </c>
      <c r="M161" s="93">
        <f>+J161-G161</f>
        <v>-35</v>
      </c>
      <c r="N161" s="176">
        <f>+M161/G161</f>
        <v>-0.34313725490196079</v>
      </c>
      <c r="O161" s="102">
        <f>+H161-E161</f>
        <v>-59</v>
      </c>
      <c r="P161" s="156">
        <f>+O161/E161</f>
        <v>-3.858731196860693E-2</v>
      </c>
      <c r="Q161" s="126"/>
      <c r="R161" s="10"/>
    </row>
    <row r="162" spans="1:18" ht="30.95" customHeight="1" x14ac:dyDescent="0.25">
      <c r="A162" s="140">
        <v>147</v>
      </c>
      <c r="B162" s="158" t="s">
        <v>106</v>
      </c>
      <c r="C162" s="159">
        <v>173319000072</v>
      </c>
      <c r="D162" s="160" t="s">
        <v>107</v>
      </c>
      <c r="E162" s="32">
        <f>+F162+G162</f>
        <v>1868</v>
      </c>
      <c r="F162" s="33">
        <v>1868</v>
      </c>
      <c r="G162" s="34">
        <v>0</v>
      </c>
      <c r="H162" s="32">
        <f>+I162+J162</f>
        <v>1837</v>
      </c>
      <c r="I162" s="33">
        <f>VLOOKUP($C162,[1]Hoja3!$B$4:$E$216,3,0)</f>
        <v>1837</v>
      </c>
      <c r="J162" s="33">
        <f>VLOOKUP($C162,[1]Hoja3!$B$4:$E$216,4,0)</f>
        <v>0</v>
      </c>
      <c r="K162" s="93">
        <f>+I162-F162</f>
        <v>-31</v>
      </c>
      <c r="L162" s="179">
        <f>+K162/F162</f>
        <v>-1.6595289079229122E-2</v>
      </c>
      <c r="M162" s="93"/>
      <c r="N162" s="98"/>
      <c r="O162" s="102">
        <f>+H162-E162</f>
        <v>-31</v>
      </c>
      <c r="P162" s="155">
        <f>+O162/E162</f>
        <v>-1.6595289079229122E-2</v>
      </c>
      <c r="Q162" s="126"/>
      <c r="R162" s="10"/>
    </row>
    <row r="163" spans="1:18" ht="30.95" customHeight="1" x14ac:dyDescent="0.25">
      <c r="A163" s="35">
        <v>148</v>
      </c>
      <c r="B163" s="158" t="s">
        <v>106</v>
      </c>
      <c r="C163" s="159">
        <v>173319000081</v>
      </c>
      <c r="D163" s="160" t="s">
        <v>108</v>
      </c>
      <c r="E163" s="32">
        <f>+F163+G163</f>
        <v>700</v>
      </c>
      <c r="F163" s="33">
        <v>700</v>
      </c>
      <c r="G163" s="34">
        <v>0</v>
      </c>
      <c r="H163" s="32">
        <f>+I163+J163</f>
        <v>689</v>
      </c>
      <c r="I163" s="33">
        <f>VLOOKUP($C163,[1]Hoja3!$B$4:$E$216,3,0)</f>
        <v>689</v>
      </c>
      <c r="J163" s="33">
        <f>VLOOKUP($C163,[1]Hoja3!$B$4:$E$216,4,0)</f>
        <v>0</v>
      </c>
      <c r="K163" s="93">
        <f>+I163-F163</f>
        <v>-11</v>
      </c>
      <c r="L163" s="179">
        <f>+K163/F163</f>
        <v>-1.5714285714285715E-2</v>
      </c>
      <c r="M163" s="93"/>
      <c r="N163" s="98"/>
      <c r="O163" s="102">
        <f>+H163-E163</f>
        <v>-11</v>
      </c>
      <c r="P163" s="155">
        <f>+O163/E163</f>
        <v>-1.5714285714285715E-2</v>
      </c>
      <c r="Q163" s="126"/>
      <c r="R163" s="10"/>
    </row>
    <row r="164" spans="1:18" ht="30.95" customHeight="1" x14ac:dyDescent="0.25">
      <c r="A164" s="140">
        <v>149</v>
      </c>
      <c r="B164" s="158" t="s">
        <v>134</v>
      </c>
      <c r="C164" s="159">
        <v>173411000097</v>
      </c>
      <c r="D164" s="160" t="s">
        <v>137</v>
      </c>
      <c r="E164" s="32">
        <f>+F164+G164</f>
        <v>685</v>
      </c>
      <c r="F164" s="33">
        <v>659</v>
      </c>
      <c r="G164" s="34">
        <v>26</v>
      </c>
      <c r="H164" s="32">
        <f>+I164+J164</f>
        <v>649</v>
      </c>
      <c r="I164" s="33">
        <f>VLOOKUP($C164,[1]Hoja3!$B$4:$E$216,3,0)</f>
        <v>649</v>
      </c>
      <c r="J164" s="33">
        <f>VLOOKUP($C164,[1]Hoja3!$B$4:$E$216,4,0)</f>
        <v>0</v>
      </c>
      <c r="K164" s="93">
        <f>+I164-F164</f>
        <v>-10</v>
      </c>
      <c r="L164" s="179">
        <f>+K164/F164</f>
        <v>-1.5174506828528073E-2</v>
      </c>
      <c r="M164" s="93">
        <f>+J164-G164</f>
        <v>-26</v>
      </c>
      <c r="N164" s="176">
        <f>+M164/G164</f>
        <v>-1</v>
      </c>
      <c r="O164" s="102">
        <f>+H164-E164</f>
        <v>-36</v>
      </c>
      <c r="P164" s="38">
        <f>+O164/E164</f>
        <v>-5.2554744525547446E-2</v>
      </c>
      <c r="Q164" s="126"/>
      <c r="R164" s="10"/>
    </row>
    <row r="165" spans="1:18" ht="30.95" customHeight="1" x14ac:dyDescent="0.25">
      <c r="A165" s="35">
        <v>150</v>
      </c>
      <c r="B165" s="158" t="s">
        <v>181</v>
      </c>
      <c r="C165" s="159">
        <v>273555000754</v>
      </c>
      <c r="D165" s="180" t="s">
        <v>34</v>
      </c>
      <c r="E165" s="32">
        <f>+F165+G165</f>
        <v>1372</v>
      </c>
      <c r="F165" s="33">
        <v>1256</v>
      </c>
      <c r="G165" s="34">
        <v>116</v>
      </c>
      <c r="H165" s="32">
        <f>+I165+J165</f>
        <v>1307</v>
      </c>
      <c r="I165" s="33">
        <f>VLOOKUP($C165,[1]Hoja3!$B$4:$E$216,3,0)</f>
        <v>1237</v>
      </c>
      <c r="J165" s="33">
        <f>VLOOKUP($C165,[1]Hoja3!$B$4:$E$216,4,0)</f>
        <v>70</v>
      </c>
      <c r="K165" s="93">
        <f>+I165-F165</f>
        <v>-19</v>
      </c>
      <c r="L165" s="179">
        <f>+K165/F165</f>
        <v>-1.5127388535031847E-2</v>
      </c>
      <c r="M165" s="93">
        <f>+J165-G165</f>
        <v>-46</v>
      </c>
      <c r="N165" s="176">
        <f>+M165/G165</f>
        <v>-0.39655172413793105</v>
      </c>
      <c r="O165" s="102">
        <f>+H165-E165</f>
        <v>-65</v>
      </c>
      <c r="P165" s="155">
        <f>+O165/E165</f>
        <v>-4.7376093294460644E-2</v>
      </c>
      <c r="Q165" s="126"/>
      <c r="R165" s="10"/>
    </row>
    <row r="166" spans="1:18" ht="30.95" customHeight="1" x14ac:dyDescent="0.25">
      <c r="A166" s="140">
        <v>151</v>
      </c>
      <c r="B166" s="158" t="s">
        <v>29</v>
      </c>
      <c r="C166" s="159">
        <v>173067000104</v>
      </c>
      <c r="D166" s="160" t="s">
        <v>30</v>
      </c>
      <c r="E166" s="32">
        <f>+F166+G166</f>
        <v>1826</v>
      </c>
      <c r="F166" s="33">
        <v>1729</v>
      </c>
      <c r="G166" s="34">
        <v>97</v>
      </c>
      <c r="H166" s="32">
        <f>+I166+J166</f>
        <v>1751</v>
      </c>
      <c r="I166" s="33">
        <f>VLOOKUP($C166,[1]Hoja3!$B$4:$E$216,3,0)</f>
        <v>1703</v>
      </c>
      <c r="J166" s="33">
        <f>VLOOKUP($C166,[1]Hoja3!$B$4:$E$216,4,0)</f>
        <v>48</v>
      </c>
      <c r="K166" s="93">
        <f>+I166-F166</f>
        <v>-26</v>
      </c>
      <c r="L166" s="179">
        <f>+K166/F166</f>
        <v>-1.5037593984962405E-2</v>
      </c>
      <c r="M166" s="93">
        <f>+J166-G166</f>
        <v>-49</v>
      </c>
      <c r="N166" s="176">
        <f>+M166/G166</f>
        <v>-0.50515463917525771</v>
      </c>
      <c r="O166" s="102">
        <f>+H166-E166</f>
        <v>-75</v>
      </c>
      <c r="P166" s="155">
        <f>+O166/E166</f>
        <v>-4.1073384446878421E-2</v>
      </c>
      <c r="Q166" s="126"/>
      <c r="R166" s="10"/>
    </row>
    <row r="167" spans="1:18" ht="30.95" customHeight="1" x14ac:dyDescent="0.25">
      <c r="A167" s="35">
        <v>152</v>
      </c>
      <c r="B167" s="158" t="s">
        <v>118</v>
      </c>
      <c r="C167" s="159">
        <v>173349000255</v>
      </c>
      <c r="D167" s="160" t="s">
        <v>121</v>
      </c>
      <c r="E167" s="32">
        <f>+F167+G167</f>
        <v>749</v>
      </c>
      <c r="F167" s="33">
        <v>422</v>
      </c>
      <c r="G167" s="34">
        <v>327</v>
      </c>
      <c r="H167" s="32">
        <f>+I167+J167</f>
        <v>626</v>
      </c>
      <c r="I167" s="33">
        <f>VLOOKUP($C167,[1]Hoja3!$B$4:$E$216,3,0)</f>
        <v>416</v>
      </c>
      <c r="J167" s="33">
        <f>VLOOKUP($C167,[1]Hoja3!$B$4:$E$216,4,0)</f>
        <v>210</v>
      </c>
      <c r="K167" s="93">
        <f>+I167-F167</f>
        <v>-6</v>
      </c>
      <c r="L167" s="179">
        <f>+K167/F167</f>
        <v>-1.4218009478672985E-2</v>
      </c>
      <c r="M167" s="93">
        <f>+J167-G167</f>
        <v>-117</v>
      </c>
      <c r="N167" s="176">
        <f>+M167/G167</f>
        <v>-0.3577981651376147</v>
      </c>
      <c r="O167" s="102">
        <f>+H167-E167</f>
        <v>-123</v>
      </c>
      <c r="P167" s="41">
        <f>+O167/E167</f>
        <v>-0.16421895861148197</v>
      </c>
      <c r="Q167" s="126"/>
      <c r="R167" s="10"/>
    </row>
    <row r="168" spans="1:18" ht="30.95" customHeight="1" x14ac:dyDescent="0.25">
      <c r="A168" s="140">
        <v>153</v>
      </c>
      <c r="B168" s="158" t="s">
        <v>226</v>
      </c>
      <c r="C168" s="159">
        <v>173678000037</v>
      </c>
      <c r="D168" s="160" t="s">
        <v>227</v>
      </c>
      <c r="E168" s="32">
        <f>+F168+G168</f>
        <v>1042</v>
      </c>
      <c r="F168" s="33">
        <v>1009</v>
      </c>
      <c r="G168" s="34">
        <v>33</v>
      </c>
      <c r="H168" s="32">
        <f>+I168+J168</f>
        <v>1038</v>
      </c>
      <c r="I168" s="33">
        <f>VLOOKUP($C168,[1]Hoja3!$B$4:$E$216,3,0)</f>
        <v>995</v>
      </c>
      <c r="J168" s="33">
        <f>VLOOKUP($C168,[1]Hoja3!$B$4:$E$216,4,0)</f>
        <v>43</v>
      </c>
      <c r="K168" s="93">
        <f>+I168-F168</f>
        <v>-14</v>
      </c>
      <c r="L168" s="179">
        <f>+K168/F168</f>
        <v>-1.3875123885034688E-2</v>
      </c>
      <c r="M168" s="93">
        <f>+J168-G168</f>
        <v>10</v>
      </c>
      <c r="N168" s="181">
        <f>+M168/G168</f>
        <v>0.30303030303030304</v>
      </c>
      <c r="O168" s="102">
        <f>+H168-E168</f>
        <v>-4</v>
      </c>
      <c r="P168" s="156">
        <f>+O168/E168</f>
        <v>-3.838771593090211E-3</v>
      </c>
      <c r="Q168" s="126"/>
      <c r="R168" s="10"/>
    </row>
    <row r="169" spans="1:18" ht="30.95" customHeight="1" x14ac:dyDescent="0.25">
      <c r="A169" s="35">
        <v>154</v>
      </c>
      <c r="B169" s="158" t="s">
        <v>29</v>
      </c>
      <c r="C169" s="159">
        <v>273067001075</v>
      </c>
      <c r="D169" s="160" t="s">
        <v>32</v>
      </c>
      <c r="E169" s="32">
        <f>+F169+G169</f>
        <v>742</v>
      </c>
      <c r="F169" s="33">
        <v>742</v>
      </c>
      <c r="G169" s="34">
        <v>0</v>
      </c>
      <c r="H169" s="32">
        <f>+I169+J169</f>
        <v>733</v>
      </c>
      <c r="I169" s="33">
        <f>VLOOKUP($C169,[1]Hoja3!$B$4:$E$216,3,0)</f>
        <v>733</v>
      </c>
      <c r="J169" s="33">
        <f>VLOOKUP($C169,[1]Hoja3!$B$4:$E$216,4,0)</f>
        <v>0</v>
      </c>
      <c r="K169" s="93">
        <f>+I169-F169</f>
        <v>-9</v>
      </c>
      <c r="L169" s="179">
        <f>+K169/F169</f>
        <v>-1.2129380053908356E-2</v>
      </c>
      <c r="M169" s="93"/>
      <c r="N169" s="98"/>
      <c r="O169" s="102">
        <f>+H169-E169</f>
        <v>-9</v>
      </c>
      <c r="P169" s="155">
        <f>+O169/E169</f>
        <v>-1.2129380053908356E-2</v>
      </c>
      <c r="Q169" s="126"/>
      <c r="R169" s="10"/>
    </row>
    <row r="170" spans="1:18" ht="30.95" customHeight="1" x14ac:dyDescent="0.25">
      <c r="A170" s="140">
        <v>155</v>
      </c>
      <c r="B170" s="158" t="s">
        <v>123</v>
      </c>
      <c r="C170" s="159">
        <v>273352000201</v>
      </c>
      <c r="D170" s="160" t="s">
        <v>127</v>
      </c>
      <c r="E170" s="32">
        <f>+F170+G170</f>
        <v>308</v>
      </c>
      <c r="F170" s="33">
        <v>248</v>
      </c>
      <c r="G170" s="34">
        <v>60</v>
      </c>
      <c r="H170" s="32">
        <f>+I170+J170</f>
        <v>290</v>
      </c>
      <c r="I170" s="33">
        <f>VLOOKUP($C170,[1]Hoja3!$B$4:$E$216,3,0)</f>
        <v>245</v>
      </c>
      <c r="J170" s="33">
        <f>VLOOKUP($C170,[1]Hoja3!$B$4:$E$216,4,0)</f>
        <v>45</v>
      </c>
      <c r="K170" s="93">
        <f>+I170-F170</f>
        <v>-3</v>
      </c>
      <c r="L170" s="179">
        <f>+K170/F170</f>
        <v>-1.2096774193548387E-2</v>
      </c>
      <c r="M170" s="93">
        <f>+J170-G170</f>
        <v>-15</v>
      </c>
      <c r="N170" s="97">
        <f>+M170/G170</f>
        <v>-0.25</v>
      </c>
      <c r="O170" s="102">
        <f>+H170-E170</f>
        <v>-18</v>
      </c>
      <c r="P170" s="38">
        <f>+O170/E170</f>
        <v>-5.844155844155844E-2</v>
      </c>
      <c r="Q170" s="126"/>
      <c r="R170" s="10"/>
    </row>
    <row r="171" spans="1:18" ht="30.95" customHeight="1" x14ac:dyDescent="0.25">
      <c r="A171" s="35">
        <v>156</v>
      </c>
      <c r="B171" s="158" t="s">
        <v>45</v>
      </c>
      <c r="C171" s="159">
        <v>273168002277</v>
      </c>
      <c r="D171" s="160" t="s">
        <v>53</v>
      </c>
      <c r="E171" s="32">
        <f>+F171+G171</f>
        <v>635</v>
      </c>
      <c r="F171" s="33">
        <v>576</v>
      </c>
      <c r="G171" s="34">
        <v>59</v>
      </c>
      <c r="H171" s="32">
        <f>+I171+J171</f>
        <v>581</v>
      </c>
      <c r="I171" s="33">
        <f>VLOOKUP($C171,[1]Hoja3!$B$4:$E$216,3,0)</f>
        <v>570</v>
      </c>
      <c r="J171" s="33">
        <f>VLOOKUP($C171,[1]Hoja3!$B$4:$E$216,4,0)</f>
        <v>11</v>
      </c>
      <c r="K171" s="93">
        <f>+I171-F171</f>
        <v>-6</v>
      </c>
      <c r="L171" s="179">
        <f>+K171/F171</f>
        <v>-1.0416666666666666E-2</v>
      </c>
      <c r="M171" s="93">
        <f>+J171-G171</f>
        <v>-48</v>
      </c>
      <c r="N171" s="176">
        <f>+M171/G171</f>
        <v>-0.81355932203389836</v>
      </c>
      <c r="O171" s="102">
        <f>+H171-E171</f>
        <v>-54</v>
      </c>
      <c r="P171" s="38">
        <f>+O171/E171</f>
        <v>-8.5039370078740156E-2</v>
      </c>
      <c r="Q171" s="126"/>
      <c r="R171" s="10"/>
    </row>
    <row r="172" spans="1:18" ht="30.95" customHeight="1" x14ac:dyDescent="0.25">
      <c r="A172" s="140">
        <v>157</v>
      </c>
      <c r="B172" s="158" t="s">
        <v>134</v>
      </c>
      <c r="C172" s="159">
        <v>273411000661</v>
      </c>
      <c r="D172" s="160" t="s">
        <v>143</v>
      </c>
      <c r="E172" s="32">
        <f>+F172+G172</f>
        <v>200</v>
      </c>
      <c r="F172" s="33">
        <v>200</v>
      </c>
      <c r="G172" s="34">
        <v>0</v>
      </c>
      <c r="H172" s="32">
        <f>+I172+J172</f>
        <v>198</v>
      </c>
      <c r="I172" s="33">
        <f>VLOOKUP($C172,[1]Hoja3!$B$4:$E$216,3,0)</f>
        <v>198</v>
      </c>
      <c r="J172" s="33">
        <f>VLOOKUP($C172,[1]Hoja3!$B$4:$E$216,4,0)</f>
        <v>0</v>
      </c>
      <c r="K172" s="93">
        <f>+I172-F172</f>
        <v>-2</v>
      </c>
      <c r="L172" s="179">
        <f>+K172/F172</f>
        <v>-0.01</v>
      </c>
      <c r="M172" s="93"/>
      <c r="N172" s="98"/>
      <c r="O172" s="102">
        <f>+H172-E172</f>
        <v>-2</v>
      </c>
      <c r="P172" s="156">
        <f>+O172/E172</f>
        <v>-0.01</v>
      </c>
      <c r="Q172" s="126"/>
      <c r="R172" s="10"/>
    </row>
    <row r="173" spans="1:18" ht="30.95" customHeight="1" x14ac:dyDescent="0.25">
      <c r="A173" s="35">
        <v>158</v>
      </c>
      <c r="B173" s="158" t="s">
        <v>43</v>
      </c>
      <c r="C173" s="159">
        <v>273152000231</v>
      </c>
      <c r="D173" s="160" t="s">
        <v>44</v>
      </c>
      <c r="E173" s="32">
        <f>+F173+G173</f>
        <v>303</v>
      </c>
      <c r="F173" s="33">
        <v>303</v>
      </c>
      <c r="G173" s="34">
        <v>0</v>
      </c>
      <c r="H173" s="32">
        <f>+I173+J173</f>
        <v>300</v>
      </c>
      <c r="I173" s="33">
        <f>VLOOKUP($C173,[1]Hoja3!$B$4:$E$216,3,0)</f>
        <v>300</v>
      </c>
      <c r="J173" s="33">
        <f>VLOOKUP($C173,[1]Hoja3!$B$4:$E$216,4,0)</f>
        <v>0</v>
      </c>
      <c r="K173" s="93">
        <f>+I173-F173</f>
        <v>-3</v>
      </c>
      <c r="L173" s="179">
        <f>+K173/F173</f>
        <v>-9.9009900990099011E-3</v>
      </c>
      <c r="M173" s="93"/>
      <c r="N173" s="98"/>
      <c r="O173" s="102">
        <f>+H173-E173</f>
        <v>-3</v>
      </c>
      <c r="P173" s="156">
        <f>+O173/E173</f>
        <v>-9.9009900990099011E-3</v>
      </c>
      <c r="Q173" s="126"/>
      <c r="R173" s="10"/>
    </row>
    <row r="174" spans="1:18" ht="30.95" customHeight="1" x14ac:dyDescent="0.25">
      <c r="A174" s="140">
        <v>159</v>
      </c>
      <c r="B174" s="158" t="s">
        <v>106</v>
      </c>
      <c r="C174" s="159">
        <v>273319001197</v>
      </c>
      <c r="D174" s="160" t="s">
        <v>113</v>
      </c>
      <c r="E174" s="32">
        <f>+F174+G174</f>
        <v>216</v>
      </c>
      <c r="F174" s="33">
        <v>216</v>
      </c>
      <c r="G174" s="34">
        <v>0</v>
      </c>
      <c r="H174" s="32">
        <f>+I174+J174</f>
        <v>214</v>
      </c>
      <c r="I174" s="33">
        <f>VLOOKUP($C174,[1]Hoja3!$B$4:$E$216,3,0)</f>
        <v>214</v>
      </c>
      <c r="J174" s="33">
        <f>VLOOKUP($C174,[1]Hoja3!$B$4:$E$216,4,0)</f>
        <v>0</v>
      </c>
      <c r="K174" s="93">
        <f>+I174-F174</f>
        <v>-2</v>
      </c>
      <c r="L174" s="179">
        <f>+K174/F174</f>
        <v>-9.2592592592592587E-3</v>
      </c>
      <c r="M174" s="93"/>
      <c r="N174" s="98"/>
      <c r="O174" s="102">
        <f>+H174-E174</f>
        <v>-2</v>
      </c>
      <c r="P174" s="155">
        <f>+O174/E174</f>
        <v>-9.2592592592592587E-3</v>
      </c>
      <c r="Q174" s="126"/>
      <c r="R174" s="10"/>
    </row>
    <row r="175" spans="1:18" ht="30.95" customHeight="1" x14ac:dyDescent="0.25">
      <c r="A175" s="35">
        <v>160</v>
      </c>
      <c r="B175" s="158" t="s">
        <v>45</v>
      </c>
      <c r="C175" s="159">
        <v>173168000121</v>
      </c>
      <c r="D175" s="160" t="s">
        <v>48</v>
      </c>
      <c r="E175" s="32">
        <f>+F175+G175</f>
        <v>2360</v>
      </c>
      <c r="F175" s="33">
        <v>2151</v>
      </c>
      <c r="G175" s="34">
        <v>209</v>
      </c>
      <c r="H175" s="32">
        <f>+I175+J175</f>
        <v>2315</v>
      </c>
      <c r="I175" s="33">
        <f>VLOOKUP($C175,[1]Hoja3!$B$4:$E$216,3,0)</f>
        <v>2134</v>
      </c>
      <c r="J175" s="33">
        <f>VLOOKUP($C175,[1]Hoja3!$B$4:$E$216,4,0)</f>
        <v>181</v>
      </c>
      <c r="K175" s="93">
        <f>+I175-F175</f>
        <v>-17</v>
      </c>
      <c r="L175" s="179">
        <f>+K175/F175</f>
        <v>-7.9033007903300794E-3</v>
      </c>
      <c r="M175" s="93">
        <f>+J175-G175</f>
        <v>-28</v>
      </c>
      <c r="N175" s="178">
        <f>+M175/G175</f>
        <v>-0.13397129186602871</v>
      </c>
      <c r="O175" s="102">
        <f>+H175-E175</f>
        <v>-45</v>
      </c>
      <c r="P175" s="155">
        <f>+O175/E175</f>
        <v>-1.9067796610169493E-2</v>
      </c>
      <c r="Q175" s="126"/>
      <c r="R175" s="10"/>
    </row>
    <row r="176" spans="1:18" ht="30.95" customHeight="1" x14ac:dyDescent="0.25">
      <c r="A176" s="140">
        <v>161</v>
      </c>
      <c r="B176" s="158" t="s">
        <v>79</v>
      </c>
      <c r="C176" s="159">
        <v>273268001120</v>
      </c>
      <c r="D176" s="160" t="s">
        <v>88</v>
      </c>
      <c r="E176" s="32">
        <f>+F176+G176</f>
        <v>1243</v>
      </c>
      <c r="F176" s="33">
        <v>1243</v>
      </c>
      <c r="G176" s="34">
        <v>0</v>
      </c>
      <c r="H176" s="32">
        <f>+I176+J176</f>
        <v>1234</v>
      </c>
      <c r="I176" s="33">
        <f>VLOOKUP($C176,[1]Hoja3!$B$4:$E$216,3,0)</f>
        <v>1234</v>
      </c>
      <c r="J176" s="33">
        <f>VLOOKUP($C176,[1]Hoja3!$B$4:$E$216,4,0)</f>
        <v>0</v>
      </c>
      <c r="K176" s="93">
        <f>+I176-F176</f>
        <v>-9</v>
      </c>
      <c r="L176" s="179">
        <f>+K176/F176</f>
        <v>-7.2405470635559131E-3</v>
      </c>
      <c r="M176" s="93"/>
      <c r="N176" s="98"/>
      <c r="O176" s="102">
        <f>+H176-E176</f>
        <v>-9</v>
      </c>
      <c r="P176" s="155">
        <f>+O176/E176</f>
        <v>-7.2405470635559131E-3</v>
      </c>
      <c r="Q176" s="126"/>
      <c r="R176" s="10"/>
    </row>
    <row r="177" spans="1:18" ht="30.95" customHeight="1" x14ac:dyDescent="0.25">
      <c r="A177" s="35">
        <v>162</v>
      </c>
      <c r="B177" s="158" t="s">
        <v>79</v>
      </c>
      <c r="C177" s="159">
        <v>173268000218</v>
      </c>
      <c r="D177" s="160" t="s">
        <v>82</v>
      </c>
      <c r="E177" s="32">
        <f>+F177+G177</f>
        <v>699</v>
      </c>
      <c r="F177" s="33">
        <v>699</v>
      </c>
      <c r="G177" s="34">
        <v>0</v>
      </c>
      <c r="H177" s="32">
        <f>+I177+J177</f>
        <v>694</v>
      </c>
      <c r="I177" s="33">
        <f>VLOOKUP($C177,[1]Hoja3!$B$4:$E$216,3,0)</f>
        <v>694</v>
      </c>
      <c r="J177" s="33">
        <f>VLOOKUP($C177,[1]Hoja3!$B$4:$E$216,4,0)</f>
        <v>0</v>
      </c>
      <c r="K177" s="93">
        <f>+I177-F177</f>
        <v>-5</v>
      </c>
      <c r="L177" s="179">
        <f>+K177/F177</f>
        <v>-7.1530758226037196E-3</v>
      </c>
      <c r="M177" s="93"/>
      <c r="N177" s="142"/>
      <c r="O177" s="102">
        <f>+H177-E177</f>
        <v>-5</v>
      </c>
      <c r="P177" s="155">
        <f>+O177/E177</f>
        <v>-7.1530758226037196E-3</v>
      </c>
      <c r="Q177" s="126"/>
      <c r="R177" s="10"/>
    </row>
    <row r="178" spans="1:18" ht="30.95" customHeight="1" x14ac:dyDescent="0.25">
      <c r="A178" s="140">
        <v>163</v>
      </c>
      <c r="B178" s="158" t="s">
        <v>93</v>
      </c>
      <c r="C178" s="159">
        <v>173275000037</v>
      </c>
      <c r="D178" s="160" t="s">
        <v>94</v>
      </c>
      <c r="E178" s="32">
        <f>+F178+G178</f>
        <v>662</v>
      </c>
      <c r="F178" s="33">
        <v>662</v>
      </c>
      <c r="G178" s="34">
        <v>0</v>
      </c>
      <c r="H178" s="32">
        <f>+I178+J178</f>
        <v>659</v>
      </c>
      <c r="I178" s="33">
        <f>VLOOKUP($C178,[1]Hoja3!$B$4:$E$216,3,0)</f>
        <v>659</v>
      </c>
      <c r="J178" s="33">
        <f>VLOOKUP($C178,[1]Hoja3!$B$4:$E$216,4,0)</f>
        <v>0</v>
      </c>
      <c r="K178" s="93">
        <f>+I178-F178</f>
        <v>-3</v>
      </c>
      <c r="L178" s="179">
        <f>+K178/F178</f>
        <v>-4.5317220543806651E-3</v>
      </c>
      <c r="M178" s="93"/>
      <c r="N178" s="141"/>
      <c r="O178" s="102">
        <f>+H178-E178</f>
        <v>-3</v>
      </c>
      <c r="P178" s="155">
        <f>+O178/E178</f>
        <v>-4.5317220543806651E-3</v>
      </c>
      <c r="Q178" s="126"/>
      <c r="R178" s="10"/>
    </row>
    <row r="179" spans="1:18" ht="30.95" customHeight="1" x14ac:dyDescent="0.25">
      <c r="A179" s="35">
        <v>164</v>
      </c>
      <c r="B179" s="158" t="s">
        <v>58</v>
      </c>
      <c r="C179" s="159">
        <v>273217001044</v>
      </c>
      <c r="D179" s="160" t="s">
        <v>68</v>
      </c>
      <c r="E179" s="32">
        <f>+F179+G179</f>
        <v>466</v>
      </c>
      <c r="F179" s="33">
        <v>466</v>
      </c>
      <c r="G179" s="34">
        <v>0</v>
      </c>
      <c r="H179" s="32">
        <f>+I179+J179</f>
        <v>464</v>
      </c>
      <c r="I179" s="33">
        <f>VLOOKUP($C179,[1]Hoja3!$B$4:$E$216,3,0)</f>
        <v>464</v>
      </c>
      <c r="J179" s="33">
        <f>VLOOKUP($C179,[1]Hoja3!$B$4:$E$216,4,0)</f>
        <v>0</v>
      </c>
      <c r="K179" s="93">
        <f>+I179-F179</f>
        <v>-2</v>
      </c>
      <c r="L179" s="179">
        <f>+K179/F179</f>
        <v>-4.2918454935622317E-3</v>
      </c>
      <c r="M179" s="93"/>
      <c r="N179" s="98"/>
      <c r="O179" s="102">
        <f>+H179-E179</f>
        <v>-2</v>
      </c>
      <c r="P179" s="155">
        <f>+O179/E179</f>
        <v>-4.2918454935622317E-3</v>
      </c>
      <c r="Q179" s="126"/>
      <c r="R179" s="10"/>
    </row>
    <row r="180" spans="1:18" ht="30.95" customHeight="1" x14ac:dyDescent="0.25">
      <c r="A180" s="140">
        <v>165</v>
      </c>
      <c r="B180" s="158" t="s">
        <v>134</v>
      </c>
      <c r="C180" s="159">
        <v>273411000466</v>
      </c>
      <c r="D180" s="160" t="s">
        <v>140</v>
      </c>
      <c r="E180" s="32">
        <f>+F180+G180</f>
        <v>250</v>
      </c>
      <c r="F180" s="33">
        <v>250</v>
      </c>
      <c r="G180" s="34">
        <v>0</v>
      </c>
      <c r="H180" s="32">
        <f>+I180+J180</f>
        <v>249</v>
      </c>
      <c r="I180" s="33">
        <f>VLOOKUP($C180,[1]Hoja3!$B$4:$E$216,3,0)</f>
        <v>249</v>
      </c>
      <c r="J180" s="33">
        <f>VLOOKUP($C180,[1]Hoja3!$B$4:$E$216,4,0)</f>
        <v>0</v>
      </c>
      <c r="K180" s="93">
        <f>+I180-F180</f>
        <v>-1</v>
      </c>
      <c r="L180" s="179">
        <f>+K180/F180</f>
        <v>-4.0000000000000001E-3</v>
      </c>
      <c r="M180" s="93"/>
      <c r="N180" s="142"/>
      <c r="O180" s="102">
        <f>+H180-E180</f>
        <v>-1</v>
      </c>
      <c r="P180" s="155">
        <f>+O180/E180</f>
        <v>-4.0000000000000001E-3</v>
      </c>
      <c r="Q180" s="126"/>
      <c r="R180" s="10"/>
    </row>
    <row r="181" spans="1:18" ht="30.95" customHeight="1" x14ac:dyDescent="0.25">
      <c r="A181" s="35">
        <v>166</v>
      </c>
      <c r="B181" s="158" t="s">
        <v>217</v>
      </c>
      <c r="C181" s="159">
        <v>173671000201</v>
      </c>
      <c r="D181" s="160" t="s">
        <v>218</v>
      </c>
      <c r="E181" s="32">
        <f>+F181+G181</f>
        <v>1106</v>
      </c>
      <c r="F181" s="33">
        <v>1106</v>
      </c>
      <c r="G181" s="34">
        <v>0</v>
      </c>
      <c r="H181" s="32">
        <f>+I181+J181</f>
        <v>1102</v>
      </c>
      <c r="I181" s="33">
        <f>VLOOKUP($C181,[1]Hoja3!$B$4:$E$216,3,0)</f>
        <v>1102</v>
      </c>
      <c r="J181" s="33">
        <f>VLOOKUP($C181,[1]Hoja3!$B$4:$E$216,4,0)</f>
        <v>0</v>
      </c>
      <c r="K181" s="93">
        <f>+I181-F181</f>
        <v>-4</v>
      </c>
      <c r="L181" s="179">
        <f>+K181/F181</f>
        <v>-3.616636528028933E-3</v>
      </c>
      <c r="M181" s="93"/>
      <c r="N181" s="142"/>
      <c r="O181" s="102">
        <f>+H181-E181</f>
        <v>-4</v>
      </c>
      <c r="P181" s="155">
        <f>+O181/E181</f>
        <v>-3.616636528028933E-3</v>
      </c>
      <c r="Q181" s="126"/>
      <c r="R181" s="10"/>
    </row>
    <row r="182" spans="1:18" ht="30.95" customHeight="1" x14ac:dyDescent="0.25">
      <c r="A182" s="140">
        <v>167</v>
      </c>
      <c r="B182" s="158" t="s">
        <v>58</v>
      </c>
      <c r="C182" s="159">
        <v>173217000035</v>
      </c>
      <c r="D182" s="160" t="s">
        <v>59</v>
      </c>
      <c r="E182" s="32">
        <f>+F182+G182</f>
        <v>1333</v>
      </c>
      <c r="F182" s="33">
        <v>1333</v>
      </c>
      <c r="G182" s="34">
        <v>0</v>
      </c>
      <c r="H182" s="32">
        <f>+I182+J182</f>
        <v>1329</v>
      </c>
      <c r="I182" s="33">
        <f>VLOOKUP($C182,[1]Hoja3!$B$4:$E$216,3,0)</f>
        <v>1329</v>
      </c>
      <c r="J182" s="33">
        <f>VLOOKUP($C182,[1]Hoja3!$B$4:$E$216,4,0)</f>
        <v>0</v>
      </c>
      <c r="K182" s="93">
        <f>+I182-F182</f>
        <v>-4</v>
      </c>
      <c r="L182" s="179">
        <f>+K182/F182</f>
        <v>-3.0007501875468868E-3</v>
      </c>
      <c r="M182" s="93"/>
      <c r="N182" s="98"/>
      <c r="O182" s="102">
        <f>+H182-E182</f>
        <v>-4</v>
      </c>
      <c r="P182" s="155">
        <f>+O182/E182</f>
        <v>-3.0007501875468868E-3</v>
      </c>
      <c r="Q182" s="126"/>
      <c r="R182" s="10"/>
    </row>
    <row r="183" spans="1:18" ht="30.95" customHeight="1" x14ac:dyDescent="0.25">
      <c r="A183" s="35">
        <v>168</v>
      </c>
      <c r="B183" s="158" t="s">
        <v>147</v>
      </c>
      <c r="C183" s="159">
        <v>173443000315</v>
      </c>
      <c r="D183" s="160" t="s">
        <v>151</v>
      </c>
      <c r="E183" s="32">
        <f>+F183+G183</f>
        <v>1476</v>
      </c>
      <c r="F183" s="33">
        <v>1476</v>
      </c>
      <c r="G183" s="34">
        <v>0</v>
      </c>
      <c r="H183" s="32">
        <f>+I183+J183</f>
        <v>1473</v>
      </c>
      <c r="I183" s="33">
        <f>VLOOKUP($C183,[1]Hoja3!$B$4:$E$216,3,0)</f>
        <v>1473</v>
      </c>
      <c r="J183" s="33">
        <f>VLOOKUP($C183,[1]Hoja3!$B$4:$E$216,4,0)</f>
        <v>0</v>
      </c>
      <c r="K183" s="93">
        <f>+I183-F183</f>
        <v>-3</v>
      </c>
      <c r="L183" s="179">
        <f>+K183/F183</f>
        <v>-2.0325203252032522E-3</v>
      </c>
      <c r="M183" s="93"/>
      <c r="N183" s="98"/>
      <c r="O183" s="102">
        <f>+H183-E183</f>
        <v>-3</v>
      </c>
      <c r="P183" s="156">
        <f>+O183/E183</f>
        <v>-2.0325203252032522E-3</v>
      </c>
      <c r="Q183" s="126"/>
      <c r="R183" s="10"/>
    </row>
    <row r="184" spans="1:18" ht="30.95" customHeight="1" x14ac:dyDescent="0.25">
      <c r="A184" s="140">
        <v>169</v>
      </c>
      <c r="B184" s="87" t="s">
        <v>58</v>
      </c>
      <c r="C184" s="165">
        <v>273217000927</v>
      </c>
      <c r="D184" s="166" t="s">
        <v>66</v>
      </c>
      <c r="E184" s="32">
        <f>+F184+G184</f>
        <v>382</v>
      </c>
      <c r="F184" s="33">
        <v>382</v>
      </c>
      <c r="G184" s="34">
        <v>0</v>
      </c>
      <c r="H184" s="32">
        <f>+I184+J184</f>
        <v>382</v>
      </c>
      <c r="I184" s="33">
        <f>VLOOKUP($C184,[1]Hoja3!$B$4:$E$216,3,0)</f>
        <v>382</v>
      </c>
      <c r="J184" s="33">
        <f>VLOOKUP($C184,[1]Hoja3!$B$4:$E$216,4,0)</f>
        <v>0</v>
      </c>
      <c r="K184" s="93">
        <f>+I184-F184</f>
        <v>0</v>
      </c>
      <c r="L184" s="181">
        <f>+K184/F184</f>
        <v>0</v>
      </c>
      <c r="M184" s="93"/>
      <c r="N184" s="98"/>
      <c r="O184" s="102">
        <f>+H184-E184</f>
        <v>0</v>
      </c>
      <c r="P184" s="88">
        <f>+O184/E184</f>
        <v>0</v>
      </c>
      <c r="Q184" s="126"/>
      <c r="R184" s="10"/>
    </row>
    <row r="185" spans="1:18" ht="30.95" customHeight="1" x14ac:dyDescent="0.25">
      <c r="A185" s="35">
        <v>170</v>
      </c>
      <c r="B185" s="87" t="s">
        <v>166</v>
      </c>
      <c r="C185" s="165">
        <v>273504000920</v>
      </c>
      <c r="D185" s="166" t="s">
        <v>172</v>
      </c>
      <c r="E185" s="32">
        <f>+F185+G185</f>
        <v>616</v>
      </c>
      <c r="F185" s="33">
        <v>616</v>
      </c>
      <c r="G185" s="34">
        <v>0</v>
      </c>
      <c r="H185" s="32">
        <f>+I185+J185</f>
        <v>616</v>
      </c>
      <c r="I185" s="33">
        <f>VLOOKUP($C185,[1]Hoja3!$B$4:$E$216,3,0)</f>
        <v>616</v>
      </c>
      <c r="J185" s="33">
        <f>VLOOKUP($C185,[1]Hoja3!$B$4:$E$216,4,0)</f>
        <v>0</v>
      </c>
      <c r="K185" s="93">
        <f>+I185-F185</f>
        <v>0</v>
      </c>
      <c r="L185" s="181">
        <f>+K185/F185</f>
        <v>0</v>
      </c>
      <c r="M185" s="93"/>
      <c r="N185" s="98"/>
      <c r="O185" s="102">
        <f>+H185-E185</f>
        <v>0</v>
      </c>
      <c r="P185" s="88">
        <f>+O185/E185</f>
        <v>0</v>
      </c>
      <c r="Q185" s="126"/>
      <c r="R185" s="10"/>
    </row>
    <row r="186" spans="1:18" ht="30.95" customHeight="1" x14ac:dyDescent="0.25">
      <c r="A186" s="140">
        <v>171</v>
      </c>
      <c r="B186" s="87" t="s">
        <v>249</v>
      </c>
      <c r="C186" s="165">
        <v>173873000041</v>
      </c>
      <c r="D186" s="166" t="s">
        <v>250</v>
      </c>
      <c r="E186" s="32">
        <f>+F186+G186</f>
        <v>619</v>
      </c>
      <c r="F186" s="33">
        <v>619</v>
      </c>
      <c r="G186" s="34">
        <v>0</v>
      </c>
      <c r="H186" s="32">
        <f>+I186+J186</f>
        <v>619</v>
      </c>
      <c r="I186" s="33">
        <f>VLOOKUP($C186,[1]Hoja3!$B$4:$E$216,3,0)</f>
        <v>619</v>
      </c>
      <c r="J186" s="33">
        <f>VLOOKUP($C186,[1]Hoja3!$B$4:$E$216,4,0)</f>
        <v>0</v>
      </c>
      <c r="K186" s="93">
        <f>+I186-F186</f>
        <v>0</v>
      </c>
      <c r="L186" s="181">
        <f>+K186/F186</f>
        <v>0</v>
      </c>
      <c r="M186" s="93"/>
      <c r="N186" s="98"/>
      <c r="O186" s="102">
        <f>+H186-E186</f>
        <v>0</v>
      </c>
      <c r="P186" s="134">
        <f>+O186/E186</f>
        <v>0</v>
      </c>
      <c r="Q186" s="126"/>
      <c r="R186" s="10"/>
    </row>
    <row r="187" spans="1:18" ht="30.95" customHeight="1" x14ac:dyDescent="0.25">
      <c r="A187" s="35">
        <v>172</v>
      </c>
      <c r="B187" s="87" t="s">
        <v>240</v>
      </c>
      <c r="C187" s="165">
        <v>173861000038</v>
      </c>
      <c r="D187" s="166" t="s">
        <v>241</v>
      </c>
      <c r="E187" s="32">
        <f>+F187+G187</f>
        <v>867</v>
      </c>
      <c r="F187" s="33">
        <v>867</v>
      </c>
      <c r="G187" s="34">
        <v>0</v>
      </c>
      <c r="H187" s="32">
        <f>+I187+J187</f>
        <v>868</v>
      </c>
      <c r="I187" s="33">
        <f>VLOOKUP($C187,[1]Hoja3!$B$4:$E$216,3,0)</f>
        <v>868</v>
      </c>
      <c r="J187" s="33">
        <f>VLOOKUP($C187,[1]Hoja3!$B$4:$E$216,4,0)</f>
        <v>0</v>
      </c>
      <c r="K187" s="93">
        <f>+I187-F187</f>
        <v>1</v>
      </c>
      <c r="L187" s="181">
        <f>+K187/F187</f>
        <v>1.1534025374855825E-3</v>
      </c>
      <c r="M187" s="93"/>
      <c r="N187" s="98"/>
      <c r="O187" s="102">
        <f>+H187-E187</f>
        <v>1</v>
      </c>
      <c r="P187" s="88">
        <f>+O187/E187</f>
        <v>1.1534025374855825E-3</v>
      </c>
      <c r="Q187" s="126"/>
      <c r="R187" s="10"/>
    </row>
    <row r="188" spans="1:18" ht="30.95" customHeight="1" x14ac:dyDescent="0.25">
      <c r="A188" s="140">
        <v>173</v>
      </c>
      <c r="B188" s="87" t="s">
        <v>240</v>
      </c>
      <c r="C188" s="165">
        <v>173861000721</v>
      </c>
      <c r="D188" s="166" t="s">
        <v>242</v>
      </c>
      <c r="E188" s="32">
        <f>+F188+G188</f>
        <v>917</v>
      </c>
      <c r="F188" s="33">
        <v>802</v>
      </c>
      <c r="G188" s="34">
        <v>115</v>
      </c>
      <c r="H188" s="32">
        <f>+I188+J188</f>
        <v>946</v>
      </c>
      <c r="I188" s="33">
        <f>VLOOKUP($C188,[1]Hoja3!$B$4:$E$216,3,0)</f>
        <v>803</v>
      </c>
      <c r="J188" s="33">
        <f>VLOOKUP($C188,[1]Hoja3!$B$4:$E$216,4,0)</f>
        <v>143</v>
      </c>
      <c r="K188" s="93">
        <f>+I188-F188</f>
        <v>1</v>
      </c>
      <c r="L188" s="181">
        <f>+K188/F188</f>
        <v>1.2468827930174563E-3</v>
      </c>
      <c r="M188" s="93">
        <f>+J188-G188</f>
        <v>28</v>
      </c>
      <c r="N188" s="181">
        <f>+M188/G188</f>
        <v>0.24347826086956523</v>
      </c>
      <c r="O188" s="102">
        <f>+H188-E188</f>
        <v>29</v>
      </c>
      <c r="P188" s="88">
        <f>+O188/E188</f>
        <v>3.162486368593239E-2</v>
      </c>
      <c r="Q188" s="126"/>
      <c r="R188" s="10"/>
    </row>
    <row r="189" spans="1:18" ht="30.95" customHeight="1" x14ac:dyDescent="0.25">
      <c r="A189" s="35">
        <v>174</v>
      </c>
      <c r="B189" s="87" t="s">
        <v>45</v>
      </c>
      <c r="C189" s="165">
        <v>173168000113</v>
      </c>
      <c r="D189" s="166" t="s">
        <v>47</v>
      </c>
      <c r="E189" s="32">
        <f>+F189+G189</f>
        <v>1322</v>
      </c>
      <c r="F189" s="33">
        <v>1322</v>
      </c>
      <c r="G189" s="34">
        <v>0</v>
      </c>
      <c r="H189" s="32">
        <f>+I189+J189</f>
        <v>1326</v>
      </c>
      <c r="I189" s="33">
        <f>VLOOKUP($C189,[1]Hoja3!$B$4:$E$216,3,0)</f>
        <v>1326</v>
      </c>
      <c r="J189" s="33">
        <f>VLOOKUP($C189,[1]Hoja3!$B$4:$E$216,4,0)</f>
        <v>0</v>
      </c>
      <c r="K189" s="93">
        <f>+I189-F189</f>
        <v>4</v>
      </c>
      <c r="L189" s="181">
        <f>+K189/F189</f>
        <v>3.0257186081694403E-3</v>
      </c>
      <c r="M189" s="93"/>
      <c r="N189" s="98"/>
      <c r="O189" s="102">
        <f>+H189-E189</f>
        <v>4</v>
      </c>
      <c r="P189" s="88">
        <f>+O189/E189</f>
        <v>3.0257186081694403E-3</v>
      </c>
      <c r="Q189" s="126"/>
      <c r="R189" s="10"/>
    </row>
    <row r="190" spans="1:18" ht="30.95" customHeight="1" x14ac:dyDescent="0.25">
      <c r="A190" s="140">
        <v>175</v>
      </c>
      <c r="B190" s="87" t="s">
        <v>235</v>
      </c>
      <c r="C190" s="165">
        <v>173770000019</v>
      </c>
      <c r="D190" s="166" t="s">
        <v>236</v>
      </c>
      <c r="E190" s="32">
        <f>+F190+G190</f>
        <v>571</v>
      </c>
      <c r="F190" s="33">
        <v>571</v>
      </c>
      <c r="G190" s="34">
        <v>0</v>
      </c>
      <c r="H190" s="32">
        <f>+I190+J190</f>
        <v>574</v>
      </c>
      <c r="I190" s="33">
        <f>VLOOKUP($C190,[1]Hoja3!$B$4:$E$216,3,0)</f>
        <v>574</v>
      </c>
      <c r="J190" s="33">
        <f>VLOOKUP($C190,[1]Hoja3!$B$4:$E$216,4,0)</f>
        <v>0</v>
      </c>
      <c r="K190" s="93">
        <f>+I190-F190</f>
        <v>3</v>
      </c>
      <c r="L190" s="181">
        <f>+K190/F190</f>
        <v>5.2539404553415062E-3</v>
      </c>
      <c r="M190" s="93"/>
      <c r="N190" s="98"/>
      <c r="O190" s="102">
        <f>+H190-E190</f>
        <v>3</v>
      </c>
      <c r="P190" s="88">
        <f>+O190/E190</f>
        <v>5.2539404553415062E-3</v>
      </c>
      <c r="Q190" s="126"/>
      <c r="R190" s="10"/>
    </row>
    <row r="191" spans="1:18" ht="30.95" customHeight="1" x14ac:dyDescent="0.25">
      <c r="A191" s="35">
        <v>176</v>
      </c>
      <c r="B191" s="87" t="s">
        <v>24</v>
      </c>
      <c r="C191" s="165">
        <v>173055000095</v>
      </c>
      <c r="D191" s="166" t="s">
        <v>26</v>
      </c>
      <c r="E191" s="32">
        <f>+F191+G191</f>
        <v>878</v>
      </c>
      <c r="F191" s="33">
        <v>794</v>
      </c>
      <c r="G191" s="34">
        <v>84</v>
      </c>
      <c r="H191" s="32">
        <f>+I191+J191</f>
        <v>887</v>
      </c>
      <c r="I191" s="33">
        <f>VLOOKUP($C191,[1]Hoja3!$B$4:$E$216,3,0)</f>
        <v>799</v>
      </c>
      <c r="J191" s="33">
        <f>VLOOKUP($C191,[1]Hoja3!$B$4:$E$216,4,0)</f>
        <v>88</v>
      </c>
      <c r="K191" s="93">
        <f>+I191-F191</f>
        <v>5</v>
      </c>
      <c r="L191" s="181">
        <f>+K191/F191</f>
        <v>6.2972292191435771E-3</v>
      </c>
      <c r="M191" s="93">
        <f>+J191-G191</f>
        <v>4</v>
      </c>
      <c r="N191" s="181">
        <f>+M191/G191</f>
        <v>4.7619047619047616E-2</v>
      </c>
      <c r="O191" s="102">
        <f>+H191-E191</f>
        <v>9</v>
      </c>
      <c r="P191" s="88">
        <f>+O191/E191</f>
        <v>1.0250569476082005E-2</v>
      </c>
      <c r="Q191" s="126"/>
      <c r="R191" s="10"/>
    </row>
    <row r="192" spans="1:18" ht="30.95" customHeight="1" x14ac:dyDescent="0.25">
      <c r="A192" s="140">
        <v>177</v>
      </c>
      <c r="B192" s="87" t="s">
        <v>17</v>
      </c>
      <c r="C192" s="165">
        <v>173030000066</v>
      </c>
      <c r="D192" s="166" t="s">
        <v>18</v>
      </c>
      <c r="E192" s="32">
        <f>+F192+G192</f>
        <v>783</v>
      </c>
      <c r="F192" s="33">
        <v>783</v>
      </c>
      <c r="G192" s="34">
        <v>0</v>
      </c>
      <c r="H192" s="32">
        <f>+I192+J192</f>
        <v>789</v>
      </c>
      <c r="I192" s="33">
        <f>VLOOKUP($C192,[1]Hoja3!$B$4:$E$216,3,0)</f>
        <v>789</v>
      </c>
      <c r="J192" s="33">
        <f>VLOOKUP($C192,[1]Hoja3!$B$4:$E$216,4,0)</f>
        <v>0</v>
      </c>
      <c r="K192" s="93">
        <f>+I192-F192</f>
        <v>6</v>
      </c>
      <c r="L192" s="181">
        <f>+K192/F192</f>
        <v>7.6628352490421452E-3</v>
      </c>
      <c r="M192" s="93"/>
      <c r="N192" s="142"/>
      <c r="O192" s="102">
        <f>+H192-E192</f>
        <v>6</v>
      </c>
      <c r="P192" s="134">
        <f>+O192/E192</f>
        <v>7.6628352490421452E-3</v>
      </c>
      <c r="Q192" s="126"/>
      <c r="R192" s="10"/>
    </row>
    <row r="193" spans="1:18" ht="30.95" customHeight="1" x14ac:dyDescent="0.25">
      <c r="A193" s="35">
        <v>178</v>
      </c>
      <c r="B193" s="87" t="s">
        <v>24</v>
      </c>
      <c r="C193" s="165">
        <v>173055000893</v>
      </c>
      <c r="D193" s="166" t="s">
        <v>27</v>
      </c>
      <c r="E193" s="32">
        <f>+F193+G193</f>
        <v>544</v>
      </c>
      <c r="F193" s="33">
        <v>544</v>
      </c>
      <c r="G193" s="34">
        <v>0</v>
      </c>
      <c r="H193" s="32">
        <f>+I193+J193</f>
        <v>550</v>
      </c>
      <c r="I193" s="33">
        <f>VLOOKUP($C193,[1]Hoja3!$B$4:$E$216,3,0)</f>
        <v>550</v>
      </c>
      <c r="J193" s="33">
        <f>VLOOKUP($C193,[1]Hoja3!$B$4:$E$216,4,0)</f>
        <v>0</v>
      </c>
      <c r="K193" s="93">
        <f>+I193-F193</f>
        <v>6</v>
      </c>
      <c r="L193" s="181">
        <f>+K193/F193</f>
        <v>1.1029411764705883E-2</v>
      </c>
      <c r="M193" s="93"/>
      <c r="N193" s="98"/>
      <c r="O193" s="102">
        <f>+H193-E193</f>
        <v>6</v>
      </c>
      <c r="P193" s="88">
        <f>+O193/E193</f>
        <v>1.1029411764705883E-2</v>
      </c>
      <c r="Q193" s="126"/>
      <c r="R193" s="10"/>
    </row>
    <row r="194" spans="1:18" ht="30.95" customHeight="1" x14ac:dyDescent="0.25">
      <c r="A194" s="140">
        <v>179</v>
      </c>
      <c r="B194" s="87" t="s">
        <v>98</v>
      </c>
      <c r="C194" s="165">
        <v>273283001331</v>
      </c>
      <c r="D194" s="166" t="s">
        <v>105</v>
      </c>
      <c r="E194" s="32">
        <f>+F194+G194</f>
        <v>632</v>
      </c>
      <c r="F194" s="33">
        <v>632</v>
      </c>
      <c r="G194" s="34">
        <v>0</v>
      </c>
      <c r="H194" s="32">
        <f>+I194+J194</f>
        <v>640</v>
      </c>
      <c r="I194" s="33">
        <f>VLOOKUP($C194,[1]Hoja3!$B$4:$E$216,3,0)</f>
        <v>640</v>
      </c>
      <c r="J194" s="33">
        <f>VLOOKUP($C194,[1]Hoja3!$B$4:$E$216,4,0)</f>
        <v>0</v>
      </c>
      <c r="K194" s="93">
        <f>+I194-F194</f>
        <v>8</v>
      </c>
      <c r="L194" s="181">
        <f>+K194/F194</f>
        <v>1.2658227848101266E-2</v>
      </c>
      <c r="M194" s="93"/>
      <c r="N194" s="98"/>
      <c r="O194" s="102">
        <f>+H194-E194</f>
        <v>8</v>
      </c>
      <c r="P194" s="134">
        <f>+O194/E194</f>
        <v>1.2658227848101266E-2</v>
      </c>
      <c r="Q194" s="126"/>
      <c r="R194" s="10"/>
    </row>
    <row r="195" spans="1:18" ht="30.95" customHeight="1" x14ac:dyDescent="0.25">
      <c r="A195" s="35">
        <v>180</v>
      </c>
      <c r="B195" s="87" t="s">
        <v>160</v>
      </c>
      <c r="C195" s="200">
        <v>173483000016</v>
      </c>
      <c r="D195" s="166" t="s">
        <v>161</v>
      </c>
      <c r="E195" s="32">
        <f>+F195+G195</f>
        <v>783</v>
      </c>
      <c r="F195" s="33">
        <v>783</v>
      </c>
      <c r="G195" s="34">
        <v>0</v>
      </c>
      <c r="H195" s="32">
        <f>+I195+J195</f>
        <v>793</v>
      </c>
      <c r="I195" s="33">
        <f>VLOOKUP($C195,[1]Hoja3!$B$4:$E$216,3,0)</f>
        <v>793</v>
      </c>
      <c r="J195" s="33">
        <f>VLOOKUP($C195,[1]Hoja3!$B$4:$E$216,4,0)</f>
        <v>0</v>
      </c>
      <c r="K195" s="93">
        <f>+I195-F195</f>
        <v>10</v>
      </c>
      <c r="L195" s="181">
        <f>+K195/F195</f>
        <v>1.277139208173691E-2</v>
      </c>
      <c r="M195" s="93"/>
      <c r="N195" s="142"/>
      <c r="O195" s="102">
        <f>+H195-E195</f>
        <v>10</v>
      </c>
      <c r="P195" s="88">
        <f>+O195/E195</f>
        <v>1.277139208173691E-2</v>
      </c>
      <c r="Q195" s="126"/>
      <c r="R195" s="10"/>
    </row>
    <row r="196" spans="1:18" ht="30.95" customHeight="1" x14ac:dyDescent="0.25">
      <c r="A196" s="140">
        <v>181</v>
      </c>
      <c r="B196" s="87" t="s">
        <v>134</v>
      </c>
      <c r="C196" s="183">
        <v>173411000941</v>
      </c>
      <c r="D196" s="166" t="s">
        <v>138</v>
      </c>
      <c r="E196" s="32">
        <f>+F196+G196</f>
        <v>1220</v>
      </c>
      <c r="F196" s="33">
        <v>1220</v>
      </c>
      <c r="G196" s="34">
        <v>0</v>
      </c>
      <c r="H196" s="32">
        <f>+I196+J196</f>
        <v>1236</v>
      </c>
      <c r="I196" s="33">
        <f>VLOOKUP($C196,[1]Hoja3!$B$4:$E$216,3,0)</f>
        <v>1236</v>
      </c>
      <c r="J196" s="33">
        <f>VLOOKUP($C196,[1]Hoja3!$B$4:$E$216,4,0)</f>
        <v>0</v>
      </c>
      <c r="K196" s="93">
        <f>+I196-F196</f>
        <v>16</v>
      </c>
      <c r="L196" s="181">
        <f>+K196/F196</f>
        <v>1.3114754098360656E-2</v>
      </c>
      <c r="M196" s="93"/>
      <c r="N196" s="98"/>
      <c r="O196" s="102">
        <f>+H196-E196</f>
        <v>16</v>
      </c>
      <c r="P196" s="88">
        <f>+O196/E196</f>
        <v>1.3114754098360656E-2</v>
      </c>
      <c r="Q196" s="126"/>
      <c r="R196" s="10"/>
    </row>
    <row r="197" spans="1:18" ht="30.95" customHeight="1" x14ac:dyDescent="0.25">
      <c r="A197" s="35">
        <v>182</v>
      </c>
      <c r="B197" s="87" t="s">
        <v>98</v>
      </c>
      <c r="C197" s="165">
        <v>273283000326</v>
      </c>
      <c r="D197" s="166" t="s">
        <v>103</v>
      </c>
      <c r="E197" s="32">
        <f>+F197+G197</f>
        <v>295</v>
      </c>
      <c r="F197" s="33">
        <v>295</v>
      </c>
      <c r="G197" s="34">
        <v>0</v>
      </c>
      <c r="H197" s="32">
        <f>+I197+J197</f>
        <v>299</v>
      </c>
      <c r="I197" s="33">
        <f>VLOOKUP($C197,[1]Hoja3!$B$4:$E$216,3,0)</f>
        <v>299</v>
      </c>
      <c r="J197" s="33">
        <f>VLOOKUP($C197,[1]Hoja3!$B$4:$E$216,4,0)</f>
        <v>0</v>
      </c>
      <c r="K197" s="93">
        <f>+I197-F197</f>
        <v>4</v>
      </c>
      <c r="L197" s="181">
        <f>+K197/F197</f>
        <v>1.3559322033898305E-2</v>
      </c>
      <c r="M197" s="93"/>
      <c r="N197" s="98"/>
      <c r="O197" s="102">
        <f>+H197-E197</f>
        <v>4</v>
      </c>
      <c r="P197" s="88">
        <f>+O197/E197</f>
        <v>1.3559322033898305E-2</v>
      </c>
      <c r="Q197" s="126"/>
      <c r="R197" s="10"/>
    </row>
    <row r="198" spans="1:18" ht="30.95" customHeight="1" x14ac:dyDescent="0.25">
      <c r="A198" s="140">
        <v>183</v>
      </c>
      <c r="B198" s="87" t="s">
        <v>153</v>
      </c>
      <c r="C198" s="165">
        <v>173449000015</v>
      </c>
      <c r="D198" s="166" t="s">
        <v>154</v>
      </c>
      <c r="E198" s="32">
        <f>+F198+G198</f>
        <v>3861</v>
      </c>
      <c r="F198" s="33">
        <v>3423</v>
      </c>
      <c r="G198" s="34">
        <v>438</v>
      </c>
      <c r="H198" s="32">
        <f>+I198+J198</f>
        <v>3861</v>
      </c>
      <c r="I198" s="33">
        <f>VLOOKUP($C198,[1]Hoja3!$B$4:$E$216,3,0)</f>
        <v>3474</v>
      </c>
      <c r="J198" s="33">
        <f>VLOOKUP($C198,[1]Hoja3!$B$4:$E$216,4,0)</f>
        <v>387</v>
      </c>
      <c r="K198" s="93">
        <f>+I198-F198</f>
        <v>51</v>
      </c>
      <c r="L198" s="181">
        <f>+K198/F198</f>
        <v>1.4899211218229623E-2</v>
      </c>
      <c r="M198" s="93">
        <f>+J198-G198</f>
        <v>-51</v>
      </c>
      <c r="N198" s="178">
        <f>+M198/G198</f>
        <v>-0.11643835616438356</v>
      </c>
      <c r="O198" s="102">
        <f>+H198-E198</f>
        <v>0</v>
      </c>
      <c r="P198" s="88">
        <f>+O198/E198</f>
        <v>0</v>
      </c>
      <c r="Q198" s="126"/>
      <c r="R198" s="10"/>
    </row>
    <row r="199" spans="1:18" ht="30.95" customHeight="1" x14ac:dyDescent="0.25">
      <c r="A199" s="35">
        <v>184</v>
      </c>
      <c r="B199" s="87" t="s">
        <v>43</v>
      </c>
      <c r="C199" s="165">
        <v>173152000016</v>
      </c>
      <c r="D199" s="166" t="s">
        <v>254</v>
      </c>
      <c r="E199" s="32">
        <f>+F199+G199</f>
        <v>616</v>
      </c>
      <c r="F199" s="33">
        <v>616</v>
      </c>
      <c r="G199" s="34">
        <v>0</v>
      </c>
      <c r="H199" s="32">
        <f>+I199+J199</f>
        <v>627</v>
      </c>
      <c r="I199" s="33">
        <f>VLOOKUP($C199,[1]Hoja3!$B$4:$E$216,3,0)</f>
        <v>627</v>
      </c>
      <c r="J199" s="33">
        <f>VLOOKUP($C199,[1]Hoja3!$B$4:$E$216,4,0)</f>
        <v>0</v>
      </c>
      <c r="K199" s="93">
        <f>+I199-F199</f>
        <v>11</v>
      </c>
      <c r="L199" s="181">
        <f>+K199/F199</f>
        <v>1.7857142857142856E-2</v>
      </c>
      <c r="M199" s="93"/>
      <c r="N199" s="98"/>
      <c r="O199" s="102">
        <f>+H199-E199</f>
        <v>11</v>
      </c>
      <c r="P199" s="88">
        <f>+O199/E199</f>
        <v>1.7857142857142856E-2</v>
      </c>
      <c r="Q199" s="126"/>
      <c r="R199" s="10"/>
    </row>
    <row r="200" spans="1:18" ht="30.95" customHeight="1" x14ac:dyDescent="0.25">
      <c r="A200" s="140">
        <v>185</v>
      </c>
      <c r="B200" s="184" t="s">
        <v>41</v>
      </c>
      <c r="C200" s="165">
        <v>173148000010</v>
      </c>
      <c r="D200" s="166" t="s">
        <v>42</v>
      </c>
      <c r="E200" s="32">
        <f>+F200+G200</f>
        <v>1821</v>
      </c>
      <c r="F200" s="33">
        <v>1674</v>
      </c>
      <c r="G200" s="34">
        <v>147</v>
      </c>
      <c r="H200" s="32">
        <f>+I200+J200</f>
        <v>1851</v>
      </c>
      <c r="I200" s="33">
        <f>VLOOKUP($C200,[1]Hoja3!$B$4:$E$216,3,0)</f>
        <v>1704</v>
      </c>
      <c r="J200" s="33">
        <f>VLOOKUP($C200,[1]Hoja3!$B$4:$E$216,4,0)</f>
        <v>147</v>
      </c>
      <c r="K200" s="93">
        <f>+I200-F200</f>
        <v>30</v>
      </c>
      <c r="L200" s="181">
        <f>+K200/F200</f>
        <v>1.7921146953405017E-2</v>
      </c>
      <c r="M200" s="93">
        <f>+J200-G200</f>
        <v>0</v>
      </c>
      <c r="N200" s="181">
        <f>+M200/G200</f>
        <v>0</v>
      </c>
      <c r="O200" s="102">
        <f>+H200-E200</f>
        <v>30</v>
      </c>
      <c r="P200" s="88">
        <f>+O200/E200</f>
        <v>1.6474464579901153E-2</v>
      </c>
      <c r="Q200" s="126"/>
      <c r="R200" s="10"/>
    </row>
    <row r="201" spans="1:18" ht="30.95" customHeight="1" x14ac:dyDescent="0.25">
      <c r="A201" s="35">
        <v>186</v>
      </c>
      <c r="B201" s="87" t="s">
        <v>226</v>
      </c>
      <c r="C201" s="165">
        <v>273678000198</v>
      </c>
      <c r="D201" s="166" t="s">
        <v>229</v>
      </c>
      <c r="E201" s="32">
        <f>+F201+G201</f>
        <v>228</v>
      </c>
      <c r="F201" s="33">
        <v>228</v>
      </c>
      <c r="G201" s="34">
        <v>0</v>
      </c>
      <c r="H201" s="32">
        <f>+I201+J201</f>
        <v>233</v>
      </c>
      <c r="I201" s="33">
        <f>VLOOKUP($C201,[1]Hoja3!$B$4:$E$216,3,0)</f>
        <v>233</v>
      </c>
      <c r="J201" s="33">
        <f>VLOOKUP($C201,[1]Hoja3!$B$4:$E$216,4,0)</f>
        <v>0</v>
      </c>
      <c r="K201" s="93">
        <f>+I201-F201</f>
        <v>5</v>
      </c>
      <c r="L201" s="181">
        <f>+K201/F201</f>
        <v>2.1929824561403508E-2</v>
      </c>
      <c r="M201" s="93"/>
      <c r="N201" s="142"/>
      <c r="O201" s="102">
        <f>+H201-E201</f>
        <v>5</v>
      </c>
      <c r="P201" s="88">
        <f>+O201/E201</f>
        <v>2.1929824561403508E-2</v>
      </c>
      <c r="Q201" s="126"/>
      <c r="R201" s="10"/>
    </row>
    <row r="202" spans="1:18" ht="30.95" customHeight="1" x14ac:dyDescent="0.25">
      <c r="A202" s="140">
        <v>187</v>
      </c>
      <c r="B202" s="87" t="s">
        <v>43</v>
      </c>
      <c r="C202" s="165">
        <v>273152000142</v>
      </c>
      <c r="D202" s="166" t="s">
        <v>34</v>
      </c>
      <c r="E202" s="32">
        <f>+F202+G202</f>
        <v>217</v>
      </c>
      <c r="F202" s="33">
        <v>217</v>
      </c>
      <c r="G202" s="34">
        <v>0</v>
      </c>
      <c r="H202" s="32">
        <f>+I202+J202</f>
        <v>222</v>
      </c>
      <c r="I202" s="33">
        <f>VLOOKUP($C202,[1]Hoja3!$B$4:$E$216,3,0)</f>
        <v>222</v>
      </c>
      <c r="J202" s="33">
        <f>VLOOKUP($C202,[1]Hoja3!$B$4:$E$216,4,0)</f>
        <v>0</v>
      </c>
      <c r="K202" s="93">
        <f>+I202-F202</f>
        <v>5</v>
      </c>
      <c r="L202" s="181">
        <f>+K202/F202</f>
        <v>2.3041474654377881E-2</v>
      </c>
      <c r="M202" s="93"/>
      <c r="N202" s="142"/>
      <c r="O202" s="102">
        <f>+H202-E202</f>
        <v>5</v>
      </c>
      <c r="P202" s="88">
        <f>+O202/E202</f>
        <v>2.3041474654377881E-2</v>
      </c>
      <c r="Q202" s="126"/>
      <c r="R202" s="10"/>
    </row>
    <row r="203" spans="1:18" ht="30.95" customHeight="1" x14ac:dyDescent="0.25">
      <c r="A203" s="35">
        <v>188</v>
      </c>
      <c r="B203" s="87" t="s">
        <v>231</v>
      </c>
      <c r="C203" s="165">
        <v>273686000083</v>
      </c>
      <c r="D203" s="166" t="s">
        <v>233</v>
      </c>
      <c r="E203" s="32">
        <f>+F203+G203</f>
        <v>403</v>
      </c>
      <c r="F203" s="33">
        <v>403</v>
      </c>
      <c r="G203" s="34">
        <v>0</v>
      </c>
      <c r="H203" s="32">
        <f>+I203+J203</f>
        <v>413</v>
      </c>
      <c r="I203" s="33">
        <f>VLOOKUP($C203,[1]Hoja3!$B$4:$E$216,3,0)</f>
        <v>413</v>
      </c>
      <c r="J203" s="33">
        <f>VLOOKUP($C203,[1]Hoja3!$B$4:$E$216,4,0)</f>
        <v>0</v>
      </c>
      <c r="K203" s="93">
        <f>+I203-F203</f>
        <v>10</v>
      </c>
      <c r="L203" s="181">
        <f>+K203/F203</f>
        <v>2.4813895781637719E-2</v>
      </c>
      <c r="M203" s="93"/>
      <c r="N203" s="98"/>
      <c r="O203" s="102">
        <f>+H203-E203</f>
        <v>10</v>
      </c>
      <c r="P203" s="88">
        <f>+O203/E203</f>
        <v>2.4813895781637719E-2</v>
      </c>
      <c r="Q203" s="126"/>
      <c r="R203" s="10"/>
    </row>
    <row r="204" spans="1:18" ht="30.95" customHeight="1" x14ac:dyDescent="0.25">
      <c r="A204" s="140">
        <v>189</v>
      </c>
      <c r="B204" s="87" t="s">
        <v>175</v>
      </c>
      <c r="C204" s="165">
        <v>273270000408</v>
      </c>
      <c r="D204" s="166" t="s">
        <v>177</v>
      </c>
      <c r="E204" s="32">
        <f>+F204+G204</f>
        <v>1478</v>
      </c>
      <c r="F204" s="33">
        <v>1364</v>
      </c>
      <c r="G204" s="34">
        <v>114</v>
      </c>
      <c r="H204" s="32">
        <f>+I204+J204</f>
        <v>1473</v>
      </c>
      <c r="I204" s="33">
        <f>VLOOKUP($C204,[1]Hoja3!$B$4:$E$216,3,0)</f>
        <v>1398</v>
      </c>
      <c r="J204" s="33">
        <f>VLOOKUP($C204,[1]Hoja3!$B$4:$E$216,4,0)</f>
        <v>75</v>
      </c>
      <c r="K204" s="93">
        <f>+I204-F204</f>
        <v>34</v>
      </c>
      <c r="L204" s="181">
        <f>+K204/F204</f>
        <v>2.4926686217008796E-2</v>
      </c>
      <c r="M204" s="93">
        <f>+J204-G204</f>
        <v>-39</v>
      </c>
      <c r="N204" s="176">
        <f>+M204/G204</f>
        <v>-0.34210526315789475</v>
      </c>
      <c r="O204" s="102">
        <f>+H204-E204</f>
        <v>-5</v>
      </c>
      <c r="P204" s="156">
        <f>+O204/E204</f>
        <v>-3.3829499323410014E-3</v>
      </c>
      <c r="Q204" s="126"/>
      <c r="R204" s="10"/>
    </row>
    <row r="205" spans="1:18" ht="30.95" customHeight="1" x14ac:dyDescent="0.25">
      <c r="A205" s="35">
        <v>190</v>
      </c>
      <c r="B205" s="87" t="s">
        <v>79</v>
      </c>
      <c r="C205" s="165">
        <v>173268001346</v>
      </c>
      <c r="D205" s="166" t="s">
        <v>84</v>
      </c>
      <c r="E205" s="32">
        <f>+F205+G205</f>
        <v>702</v>
      </c>
      <c r="F205" s="33">
        <v>702</v>
      </c>
      <c r="G205" s="34">
        <v>0</v>
      </c>
      <c r="H205" s="32">
        <f>+I205+J205</f>
        <v>720</v>
      </c>
      <c r="I205" s="33">
        <f>VLOOKUP($C205,[1]Hoja3!$B$4:$E$216,3,0)</f>
        <v>720</v>
      </c>
      <c r="J205" s="33">
        <f>VLOOKUP($C205,[1]Hoja3!$B$4:$E$216,4,0)</f>
        <v>0</v>
      </c>
      <c r="K205" s="93">
        <f>+I205-F205</f>
        <v>18</v>
      </c>
      <c r="L205" s="181">
        <f>+K205/F205</f>
        <v>2.564102564102564E-2</v>
      </c>
      <c r="M205" s="93"/>
      <c r="N205" s="142"/>
      <c r="O205" s="102">
        <f>+H205-E205</f>
        <v>18</v>
      </c>
      <c r="P205" s="88">
        <f>+O205/E205</f>
        <v>2.564102564102564E-2</v>
      </c>
      <c r="Q205" s="126"/>
      <c r="R205" s="10"/>
    </row>
    <row r="206" spans="1:18" ht="30.95" customHeight="1" x14ac:dyDescent="0.25">
      <c r="A206" s="140">
        <v>191</v>
      </c>
      <c r="B206" s="87" t="s">
        <v>114</v>
      </c>
      <c r="C206" s="165">
        <v>173347000011</v>
      </c>
      <c r="D206" s="166" t="s">
        <v>115</v>
      </c>
      <c r="E206" s="32">
        <f>+F206+G206</f>
        <v>599</v>
      </c>
      <c r="F206" s="33">
        <v>540</v>
      </c>
      <c r="G206" s="34">
        <v>59</v>
      </c>
      <c r="H206" s="32">
        <f>+I206+J206</f>
        <v>596</v>
      </c>
      <c r="I206" s="33">
        <f>VLOOKUP($C206,[1]Hoja3!$B$4:$E$216,3,0)</f>
        <v>554</v>
      </c>
      <c r="J206" s="33">
        <f>VLOOKUP($C206,[1]Hoja3!$B$4:$E$216,4,0)</f>
        <v>42</v>
      </c>
      <c r="K206" s="93">
        <f>+I206-F206</f>
        <v>14</v>
      </c>
      <c r="L206" s="181">
        <f>+K206/F206</f>
        <v>2.5925925925925925E-2</v>
      </c>
      <c r="M206" s="93">
        <f>+J206-G206</f>
        <v>-17</v>
      </c>
      <c r="N206" s="176">
        <f>+M206/G206</f>
        <v>-0.28813559322033899</v>
      </c>
      <c r="O206" s="102">
        <f>+H206-E206</f>
        <v>-3</v>
      </c>
      <c r="P206" s="155">
        <f>+O206/E206</f>
        <v>-5.008347245409015E-3</v>
      </c>
      <c r="Q206" s="126"/>
      <c r="R206" s="10"/>
    </row>
    <row r="207" spans="1:18" ht="30.95" customHeight="1" x14ac:dyDescent="0.25">
      <c r="A207" s="35">
        <v>192</v>
      </c>
      <c r="B207" s="87" t="s">
        <v>198</v>
      </c>
      <c r="C207" s="165">
        <v>273616000892</v>
      </c>
      <c r="D207" s="166" t="s">
        <v>203</v>
      </c>
      <c r="E207" s="32">
        <f>+F207+G207</f>
        <v>689</v>
      </c>
      <c r="F207" s="33">
        <v>650</v>
      </c>
      <c r="G207" s="34">
        <v>39</v>
      </c>
      <c r="H207" s="32">
        <f>+I207+J207</f>
        <v>667</v>
      </c>
      <c r="I207" s="33">
        <f>VLOOKUP($C207,[1]Hoja3!$B$4:$E$216,3,0)</f>
        <v>667</v>
      </c>
      <c r="J207" s="33">
        <f>VLOOKUP($C207,[1]Hoja3!$B$4:$E$216,4,0)</f>
        <v>0</v>
      </c>
      <c r="K207" s="93">
        <f>+I207-F207</f>
        <v>17</v>
      </c>
      <c r="L207" s="181">
        <f>+K207/F207</f>
        <v>2.6153846153846153E-2</v>
      </c>
      <c r="M207" s="93">
        <f>+J207-G207</f>
        <v>-39</v>
      </c>
      <c r="N207" s="97">
        <f>+M207/G207</f>
        <v>-1</v>
      </c>
      <c r="O207" s="102">
        <f>+H207-E207</f>
        <v>-22</v>
      </c>
      <c r="P207" s="155">
        <f>+O207/E207</f>
        <v>-3.1930333817126268E-2</v>
      </c>
      <c r="Q207" s="126"/>
      <c r="R207" s="10"/>
    </row>
    <row r="208" spans="1:18" ht="30.95" customHeight="1" x14ac:dyDescent="0.25">
      <c r="A208" s="140">
        <v>193</v>
      </c>
      <c r="B208" s="87" t="s">
        <v>98</v>
      </c>
      <c r="C208" s="165">
        <v>173283000011</v>
      </c>
      <c r="D208" s="166" t="s">
        <v>99</v>
      </c>
      <c r="E208" s="32">
        <f>+F208+G208</f>
        <v>1108</v>
      </c>
      <c r="F208" s="33">
        <v>1108</v>
      </c>
      <c r="G208" s="34">
        <v>0</v>
      </c>
      <c r="H208" s="32">
        <f>+I208+J208</f>
        <v>1139</v>
      </c>
      <c r="I208" s="33">
        <f>VLOOKUP($C208,[1]Hoja3!$B$4:$E$216,3,0)</f>
        <v>1139</v>
      </c>
      <c r="J208" s="33">
        <f>VLOOKUP($C208,[1]Hoja3!$B$4:$E$216,4,0)</f>
        <v>0</v>
      </c>
      <c r="K208" s="93">
        <f>+I208-F208</f>
        <v>31</v>
      </c>
      <c r="L208" s="181">
        <f>+K208/F208</f>
        <v>2.7978339350180504E-2</v>
      </c>
      <c r="M208" s="93"/>
      <c r="N208" s="98"/>
      <c r="O208" s="102">
        <f>+H208-E208</f>
        <v>31</v>
      </c>
      <c r="P208" s="88">
        <f>+O208/E208</f>
        <v>2.7978339350180504E-2</v>
      </c>
      <c r="Q208" s="126"/>
      <c r="R208" s="10"/>
    </row>
    <row r="209" spans="1:20" ht="30.95" customHeight="1" x14ac:dyDescent="0.25">
      <c r="A209" s="35">
        <v>194</v>
      </c>
      <c r="B209" s="87" t="s">
        <v>221</v>
      </c>
      <c r="C209" s="165">
        <v>273675000537</v>
      </c>
      <c r="D209" s="166" t="s">
        <v>223</v>
      </c>
      <c r="E209" s="32">
        <f>+F209+G209</f>
        <v>869</v>
      </c>
      <c r="F209" s="33">
        <v>710</v>
      </c>
      <c r="G209" s="34">
        <v>159</v>
      </c>
      <c r="H209" s="32">
        <f>+I209+J209</f>
        <v>901</v>
      </c>
      <c r="I209" s="33">
        <f>VLOOKUP($C209,[1]Hoja3!$B$4:$E$216,3,0)</f>
        <v>731</v>
      </c>
      <c r="J209" s="33">
        <f>VLOOKUP($C209,[1]Hoja3!$B$4:$E$216,4,0)</f>
        <v>170</v>
      </c>
      <c r="K209" s="93">
        <f>+I209-F209</f>
        <v>21</v>
      </c>
      <c r="L209" s="181">
        <f>+K209/F209</f>
        <v>2.9577464788732393E-2</v>
      </c>
      <c r="M209" s="93">
        <f>+J209-G209</f>
        <v>11</v>
      </c>
      <c r="N209" s="181">
        <f>+M209/G209</f>
        <v>6.9182389937106917E-2</v>
      </c>
      <c r="O209" s="102">
        <f>+H209-E209</f>
        <v>32</v>
      </c>
      <c r="P209" s="88">
        <f>+O209/E209</f>
        <v>3.6823935558112773E-2</v>
      </c>
      <c r="Q209" s="126"/>
      <c r="R209" s="10"/>
    </row>
    <row r="210" spans="1:20" ht="30.95" customHeight="1" x14ac:dyDescent="0.25">
      <c r="A210" s="140">
        <v>195</v>
      </c>
      <c r="B210" s="87" t="s">
        <v>130</v>
      </c>
      <c r="C210" s="165">
        <v>173408000663</v>
      </c>
      <c r="D210" s="166" t="s">
        <v>132</v>
      </c>
      <c r="E210" s="32">
        <f>+F210+G210</f>
        <v>1002</v>
      </c>
      <c r="F210" s="33">
        <v>1002</v>
      </c>
      <c r="G210" s="34">
        <v>0</v>
      </c>
      <c r="H210" s="32">
        <f>+I210+J210</f>
        <v>1033</v>
      </c>
      <c r="I210" s="33">
        <f>VLOOKUP($C210,[1]Hoja3!$B$4:$E$216,3,0)</f>
        <v>1033</v>
      </c>
      <c r="J210" s="33">
        <f>VLOOKUP($C210,[1]Hoja3!$B$4:$E$216,4,0)</f>
        <v>0</v>
      </c>
      <c r="K210" s="93">
        <f>+I210-F210</f>
        <v>31</v>
      </c>
      <c r="L210" s="181">
        <f>+K210/F210</f>
        <v>3.0938123752495009E-2</v>
      </c>
      <c r="M210" s="93"/>
      <c r="N210" s="142"/>
      <c r="O210" s="102">
        <f>+H210-E210</f>
        <v>31</v>
      </c>
      <c r="P210" s="88">
        <f>+O210/E210</f>
        <v>3.0938123752495009E-2</v>
      </c>
      <c r="Q210" s="126"/>
      <c r="R210" s="10"/>
    </row>
    <row r="211" spans="1:20" ht="30.95" customHeight="1" x14ac:dyDescent="0.25">
      <c r="A211" s="35">
        <v>196</v>
      </c>
      <c r="B211" s="87" t="s">
        <v>114</v>
      </c>
      <c r="C211" s="165">
        <v>273347000384</v>
      </c>
      <c r="D211" s="166" t="s">
        <v>117</v>
      </c>
      <c r="E211" s="32">
        <f>+F211+G211</f>
        <v>509</v>
      </c>
      <c r="F211" s="33">
        <v>509</v>
      </c>
      <c r="G211" s="34">
        <v>0</v>
      </c>
      <c r="H211" s="32">
        <f>+I211+J211</f>
        <v>525</v>
      </c>
      <c r="I211" s="33">
        <f>VLOOKUP($C211,[1]Hoja3!$B$4:$E$216,3,0)</f>
        <v>525</v>
      </c>
      <c r="J211" s="33">
        <f>VLOOKUP($C211,[1]Hoja3!$B$4:$E$216,4,0)</f>
        <v>0</v>
      </c>
      <c r="K211" s="93">
        <f>+I211-F211</f>
        <v>16</v>
      </c>
      <c r="L211" s="181">
        <f>+K211/F211</f>
        <v>3.1434184675834968E-2</v>
      </c>
      <c r="M211" s="93"/>
      <c r="N211" s="142"/>
      <c r="O211" s="102">
        <f>+H211-E211</f>
        <v>16</v>
      </c>
      <c r="P211" s="88">
        <f>+O211/E211</f>
        <v>3.1434184675834968E-2</v>
      </c>
      <c r="Q211" s="126"/>
      <c r="R211" s="10"/>
    </row>
    <row r="212" spans="1:20" ht="30.95" customHeight="1" x14ac:dyDescent="0.25">
      <c r="A212" s="140">
        <v>197</v>
      </c>
      <c r="B212" s="87" t="s">
        <v>134</v>
      </c>
      <c r="C212" s="165">
        <v>173411000046</v>
      </c>
      <c r="D212" s="166" t="s">
        <v>135</v>
      </c>
      <c r="E212" s="32">
        <f>+F212+G212</f>
        <v>878</v>
      </c>
      <c r="F212" s="33">
        <v>878</v>
      </c>
      <c r="G212" s="34">
        <v>0</v>
      </c>
      <c r="H212" s="32">
        <f>+I212+J212</f>
        <v>906</v>
      </c>
      <c r="I212" s="33">
        <f>VLOOKUP($C212,[1]Hoja3!$B$4:$E$216,3,0)</f>
        <v>906</v>
      </c>
      <c r="J212" s="33">
        <f>VLOOKUP($C212,[1]Hoja3!$B$4:$E$216,4,0)</f>
        <v>0</v>
      </c>
      <c r="K212" s="93">
        <f>+I212-F212</f>
        <v>28</v>
      </c>
      <c r="L212" s="181">
        <f>+K212/F212</f>
        <v>3.1890660592255128E-2</v>
      </c>
      <c r="M212" s="93"/>
      <c r="N212" s="142"/>
      <c r="O212" s="102">
        <f>+H212-E212</f>
        <v>28</v>
      </c>
      <c r="P212" s="134">
        <f>+O212/E212</f>
        <v>3.1890660592255128E-2</v>
      </c>
      <c r="Q212" s="126"/>
      <c r="R212" s="10"/>
    </row>
    <row r="213" spans="1:20" ht="30.95" customHeight="1" x14ac:dyDescent="0.25">
      <c r="A213" s="35">
        <v>198</v>
      </c>
      <c r="B213" s="87" t="s">
        <v>208</v>
      </c>
      <c r="C213" s="165">
        <v>173624000015</v>
      </c>
      <c r="D213" s="166" t="s">
        <v>209</v>
      </c>
      <c r="E213" s="32">
        <f>+F213+G213</f>
        <v>1813</v>
      </c>
      <c r="F213" s="33">
        <v>1588</v>
      </c>
      <c r="G213" s="34">
        <v>225</v>
      </c>
      <c r="H213" s="32">
        <f>+I213+J213</f>
        <v>1904</v>
      </c>
      <c r="I213" s="33">
        <f>VLOOKUP($C213,[1]Hoja3!$B$4:$E$216,3,0)</f>
        <v>1641</v>
      </c>
      <c r="J213" s="33">
        <f>VLOOKUP($C213,[1]Hoja3!$B$4:$E$216,4,0)</f>
        <v>263</v>
      </c>
      <c r="K213" s="93">
        <f>+I213-F213</f>
        <v>53</v>
      </c>
      <c r="L213" s="181">
        <f>+K213/F213</f>
        <v>3.3375314861460954E-2</v>
      </c>
      <c r="M213" s="93">
        <f>+J213-G213</f>
        <v>38</v>
      </c>
      <c r="N213" s="181">
        <f>+M213/G213</f>
        <v>0.16888888888888889</v>
      </c>
      <c r="O213" s="102">
        <f>+H213-E213</f>
        <v>91</v>
      </c>
      <c r="P213" s="88">
        <f>+O213/E213</f>
        <v>5.019305019305019E-2</v>
      </c>
      <c r="Q213" s="126"/>
      <c r="R213" s="10"/>
    </row>
    <row r="214" spans="1:20" ht="30.95" customHeight="1" x14ac:dyDescent="0.25">
      <c r="A214" s="140">
        <v>199</v>
      </c>
      <c r="B214" s="87" t="s">
        <v>20</v>
      </c>
      <c r="C214" s="165">
        <v>173043000014</v>
      </c>
      <c r="D214" s="166" t="s">
        <v>21</v>
      </c>
      <c r="E214" s="32">
        <f>+F214+G214</f>
        <v>804</v>
      </c>
      <c r="F214" s="33">
        <v>804</v>
      </c>
      <c r="G214" s="34">
        <v>0</v>
      </c>
      <c r="H214" s="32">
        <f>+I214+J214</f>
        <v>834</v>
      </c>
      <c r="I214" s="33">
        <f>VLOOKUP($C214,[1]Hoja3!$B$4:$E$216,3,0)</f>
        <v>834</v>
      </c>
      <c r="J214" s="33">
        <f>VLOOKUP($C214,[1]Hoja3!$B$4:$E$216,4,0)</f>
        <v>0</v>
      </c>
      <c r="K214" s="93">
        <f>+I214-F214</f>
        <v>30</v>
      </c>
      <c r="L214" s="181">
        <f>+K214/F214</f>
        <v>3.7313432835820892E-2</v>
      </c>
      <c r="M214" s="93"/>
      <c r="N214" s="98"/>
      <c r="O214" s="102">
        <f>+H214-E214</f>
        <v>30</v>
      </c>
      <c r="P214" s="88">
        <f>+O214/E214</f>
        <v>3.7313432835820892E-2</v>
      </c>
      <c r="Q214" s="126"/>
      <c r="R214" s="10"/>
    </row>
    <row r="215" spans="1:20" ht="30.95" customHeight="1" x14ac:dyDescent="0.25">
      <c r="A215" s="35">
        <v>200</v>
      </c>
      <c r="B215" s="87" t="s">
        <v>198</v>
      </c>
      <c r="C215" s="173">
        <v>173616000278</v>
      </c>
      <c r="D215" s="166" t="s">
        <v>120</v>
      </c>
      <c r="E215" s="32">
        <f>+F215+G215</f>
        <v>1002</v>
      </c>
      <c r="F215" s="33">
        <v>945</v>
      </c>
      <c r="G215" s="34">
        <v>57</v>
      </c>
      <c r="H215" s="32">
        <f>+I215+J215</f>
        <v>1040</v>
      </c>
      <c r="I215" s="33">
        <f>VLOOKUP($C215,[1]Hoja3!$B$4:$E$216,3,0)</f>
        <v>982</v>
      </c>
      <c r="J215" s="33">
        <f>VLOOKUP($C215,[1]Hoja3!$B$4:$E$216,4,0)</f>
        <v>58</v>
      </c>
      <c r="K215" s="93">
        <f>+I215-F215</f>
        <v>37</v>
      </c>
      <c r="L215" s="181">
        <f>+K215/F215</f>
        <v>3.9153439153439155E-2</v>
      </c>
      <c r="M215" s="93">
        <f>+J215-G215</f>
        <v>1</v>
      </c>
      <c r="N215" s="181">
        <f>+M215/G215</f>
        <v>1.7543859649122806E-2</v>
      </c>
      <c r="O215" s="102">
        <f>+H215-E215</f>
        <v>38</v>
      </c>
      <c r="P215" s="88">
        <f>+O215/E215</f>
        <v>3.7924151696606789E-2</v>
      </c>
      <c r="Q215" s="126"/>
      <c r="R215" s="10"/>
    </row>
    <row r="216" spans="1:20" ht="30.95" customHeight="1" x14ac:dyDescent="0.25">
      <c r="A216" s="140">
        <v>201</v>
      </c>
      <c r="B216" s="87" t="s">
        <v>217</v>
      </c>
      <c r="C216" s="173">
        <v>273671000320</v>
      </c>
      <c r="D216" s="166" t="s">
        <v>220</v>
      </c>
      <c r="E216" s="32">
        <f>+F216+G216</f>
        <v>153</v>
      </c>
      <c r="F216" s="33">
        <v>153</v>
      </c>
      <c r="G216" s="34">
        <v>0</v>
      </c>
      <c r="H216" s="32">
        <f>+I216+J216</f>
        <v>159</v>
      </c>
      <c r="I216" s="33">
        <f>VLOOKUP($C216,[1]Hoja3!$B$4:$E$216,3,0)</f>
        <v>159</v>
      </c>
      <c r="J216" s="33">
        <f>VLOOKUP($C216,[1]Hoja3!$B$4:$E$216,4,0)</f>
        <v>0</v>
      </c>
      <c r="K216" s="93">
        <f>+I216-F216</f>
        <v>6</v>
      </c>
      <c r="L216" s="181">
        <f>+K216/F216</f>
        <v>3.9215686274509803E-2</v>
      </c>
      <c r="M216" s="93"/>
      <c r="N216" s="142"/>
      <c r="O216" s="102">
        <f>+H216-E216</f>
        <v>6</v>
      </c>
      <c r="P216" s="88">
        <f>+O216/E216</f>
        <v>3.9215686274509803E-2</v>
      </c>
      <c r="Q216" s="126"/>
      <c r="R216" s="10"/>
    </row>
    <row r="217" spans="1:20" ht="30.95" customHeight="1" x14ac:dyDescent="0.25">
      <c r="A217" s="35">
        <v>202</v>
      </c>
      <c r="B217" s="87" t="s">
        <v>20</v>
      </c>
      <c r="C217" s="173">
        <v>273043000787</v>
      </c>
      <c r="D217" s="166" t="s">
        <v>23</v>
      </c>
      <c r="E217" s="32">
        <f>+F217+G217</f>
        <v>486</v>
      </c>
      <c r="F217" s="33">
        <v>486</v>
      </c>
      <c r="G217" s="34">
        <v>0</v>
      </c>
      <c r="H217" s="32">
        <f>+I217+J217</f>
        <v>506</v>
      </c>
      <c r="I217" s="33">
        <f>VLOOKUP($C217,[1]Hoja3!$B$4:$E$216,3,0)</f>
        <v>506</v>
      </c>
      <c r="J217" s="33">
        <f>VLOOKUP($C217,[1]Hoja3!$B$4:$E$216,4,0)</f>
        <v>0</v>
      </c>
      <c r="K217" s="93">
        <f>+I217-F217</f>
        <v>20</v>
      </c>
      <c r="L217" s="181">
        <f>+K217/F217</f>
        <v>4.1152263374485597E-2</v>
      </c>
      <c r="M217" s="93"/>
      <c r="N217" s="98"/>
      <c r="O217" s="102">
        <f>+H217-E217</f>
        <v>20</v>
      </c>
      <c r="P217" s="88">
        <f>+O217/E217</f>
        <v>4.1152263374485597E-2</v>
      </c>
      <c r="Q217" s="126"/>
      <c r="R217" s="10"/>
    </row>
    <row r="218" spans="1:20" ht="30.95" customHeight="1" x14ac:dyDescent="0.25">
      <c r="A218" s="140">
        <v>203</v>
      </c>
      <c r="B218" s="87" t="s">
        <v>98</v>
      </c>
      <c r="C218" s="165">
        <v>173283000020</v>
      </c>
      <c r="D218" s="166" t="s">
        <v>100</v>
      </c>
      <c r="E218" s="32">
        <f>+F218+G218</f>
        <v>1144</v>
      </c>
      <c r="F218" s="33">
        <v>1144</v>
      </c>
      <c r="G218" s="34">
        <v>0</v>
      </c>
      <c r="H218" s="32">
        <f>+I218+J218</f>
        <v>1192</v>
      </c>
      <c r="I218" s="33">
        <f>VLOOKUP($C218,[1]Hoja3!$B$4:$E$216,3,0)</f>
        <v>1192</v>
      </c>
      <c r="J218" s="33">
        <f>VLOOKUP($C218,[1]Hoja3!$B$4:$E$216,4,0)</f>
        <v>0</v>
      </c>
      <c r="K218" s="93">
        <f>+I218-F218</f>
        <v>48</v>
      </c>
      <c r="L218" s="181">
        <f>+K218/F218</f>
        <v>4.195804195804196E-2</v>
      </c>
      <c r="M218" s="93"/>
      <c r="N218" s="98"/>
      <c r="O218" s="102">
        <f>+H218-E218</f>
        <v>48</v>
      </c>
      <c r="P218" s="88">
        <f>+O218/E218</f>
        <v>4.195804195804196E-2</v>
      </c>
      <c r="Q218" s="126"/>
      <c r="R218" s="10"/>
    </row>
    <row r="219" spans="1:20" ht="30.95" customHeight="1" x14ac:dyDescent="0.25">
      <c r="A219" s="35">
        <v>204</v>
      </c>
      <c r="B219" s="87" t="s">
        <v>35</v>
      </c>
      <c r="C219" s="165">
        <v>173124000817</v>
      </c>
      <c r="D219" s="166" t="s">
        <v>37</v>
      </c>
      <c r="E219" s="32">
        <f>+F219+G219</f>
        <v>1111</v>
      </c>
      <c r="F219" s="33">
        <v>1111</v>
      </c>
      <c r="G219" s="34">
        <v>0</v>
      </c>
      <c r="H219" s="32">
        <f>+I219+J219</f>
        <v>1159</v>
      </c>
      <c r="I219" s="33">
        <f>VLOOKUP($C219,[1]Hoja3!$B$4:$E$216,3,0)</f>
        <v>1159</v>
      </c>
      <c r="J219" s="33">
        <f>VLOOKUP($C219,[1]Hoja3!$B$4:$E$216,4,0)</f>
        <v>0</v>
      </c>
      <c r="K219" s="93">
        <f>+I219-F219</f>
        <v>48</v>
      </c>
      <c r="L219" s="181">
        <f>+K219/F219</f>
        <v>4.3204320432043204E-2</v>
      </c>
      <c r="M219" s="93"/>
      <c r="N219" s="98"/>
      <c r="O219" s="102">
        <f>+H219-E219</f>
        <v>48</v>
      </c>
      <c r="P219" s="88">
        <f>+O219/E219</f>
        <v>4.3204320432043204E-2</v>
      </c>
      <c r="Q219" s="126"/>
      <c r="R219" s="10"/>
    </row>
    <row r="220" spans="1:20" ht="30.95" customHeight="1" x14ac:dyDescent="0.25">
      <c r="A220" s="140">
        <v>205</v>
      </c>
      <c r="B220" s="87" t="s">
        <v>35</v>
      </c>
      <c r="C220" s="165">
        <v>273124000358</v>
      </c>
      <c r="D220" s="166" t="s">
        <v>38</v>
      </c>
      <c r="E220" s="32">
        <f>+F220+G220</f>
        <v>214</v>
      </c>
      <c r="F220" s="33">
        <v>214</v>
      </c>
      <c r="G220" s="34">
        <v>0</v>
      </c>
      <c r="H220" s="32">
        <f>+I220+J220</f>
        <v>225</v>
      </c>
      <c r="I220" s="33">
        <f>VLOOKUP($C220,[1]Hoja3!$B$4:$E$216,3,0)</f>
        <v>225</v>
      </c>
      <c r="J220" s="33">
        <f>VLOOKUP($C220,[1]Hoja3!$B$4:$E$216,4,0)</f>
        <v>0</v>
      </c>
      <c r="K220" s="93">
        <f>+I220-F220</f>
        <v>11</v>
      </c>
      <c r="L220" s="181">
        <f>+K220/F220</f>
        <v>5.1401869158878503E-2</v>
      </c>
      <c r="M220" s="93"/>
      <c r="N220" s="98"/>
      <c r="O220" s="102">
        <f>+H220-E220</f>
        <v>11</v>
      </c>
      <c r="P220" s="134">
        <f>+O220/E220</f>
        <v>5.1401869158878503E-2</v>
      </c>
      <c r="Q220" s="126"/>
      <c r="R220" s="10"/>
    </row>
    <row r="221" spans="1:20" ht="30.95" customHeight="1" x14ac:dyDescent="0.25">
      <c r="A221" s="35">
        <v>206</v>
      </c>
      <c r="B221" s="185" t="s">
        <v>29</v>
      </c>
      <c r="C221" s="186">
        <v>273067001024</v>
      </c>
      <c r="D221" s="187" t="s">
        <v>31</v>
      </c>
      <c r="E221" s="32">
        <f>+F221+G221</f>
        <v>314</v>
      </c>
      <c r="F221" s="33">
        <v>268</v>
      </c>
      <c r="G221" s="34">
        <v>46</v>
      </c>
      <c r="H221" s="32">
        <f>+I221+J221</f>
        <v>282</v>
      </c>
      <c r="I221" s="33">
        <f>VLOOKUP($C221,[1]Hoja3!$B$4:$E$216,3,0)</f>
        <v>282</v>
      </c>
      <c r="J221" s="33">
        <f>VLOOKUP($C221,[1]Hoja3!$B$4:$E$216,4,0)</f>
        <v>0</v>
      </c>
      <c r="K221" s="93">
        <f>+I221-F221</f>
        <v>14</v>
      </c>
      <c r="L221" s="181">
        <f>+K221/F221</f>
        <v>5.2238805970149252E-2</v>
      </c>
      <c r="M221" s="93">
        <f>+J221-G221</f>
        <v>-46</v>
      </c>
      <c r="N221" s="176">
        <f>+M221/G221</f>
        <v>-1</v>
      </c>
      <c r="O221" s="102">
        <f>+H221-E221</f>
        <v>-32</v>
      </c>
      <c r="P221" s="45">
        <f>+O221/E221</f>
        <v>-0.10191082802547771</v>
      </c>
      <c r="Q221" s="126"/>
      <c r="R221" s="10"/>
    </row>
    <row r="222" spans="1:20" ht="30.95" customHeight="1" x14ac:dyDescent="0.25">
      <c r="A222" s="140">
        <v>207</v>
      </c>
      <c r="B222" s="87" t="s">
        <v>29</v>
      </c>
      <c r="C222" s="165">
        <v>273067001482</v>
      </c>
      <c r="D222" s="166" t="s">
        <v>34</v>
      </c>
      <c r="E222" s="32">
        <f>+F222+G222</f>
        <v>594</v>
      </c>
      <c r="F222" s="33">
        <v>594</v>
      </c>
      <c r="G222" s="34">
        <v>0</v>
      </c>
      <c r="H222" s="32">
        <f>+I222+J222</f>
        <v>626</v>
      </c>
      <c r="I222" s="33">
        <f>VLOOKUP($C222,[1]Hoja3!$B$4:$E$216,3,0)</f>
        <v>626</v>
      </c>
      <c r="J222" s="33">
        <f>VLOOKUP($C222,[1]Hoja3!$B$4:$E$216,4,0)</f>
        <v>0</v>
      </c>
      <c r="K222" s="93">
        <f>+I222-F222</f>
        <v>32</v>
      </c>
      <c r="L222" s="181">
        <f>+K222/F222</f>
        <v>5.387205387205387E-2</v>
      </c>
      <c r="M222" s="93"/>
      <c r="N222" s="98"/>
      <c r="O222" s="102">
        <f>+H222-E222</f>
        <v>32</v>
      </c>
      <c r="P222" s="134">
        <f>+O222/E222</f>
        <v>5.387205387205387E-2</v>
      </c>
      <c r="Q222" s="126"/>
      <c r="R222" s="10"/>
    </row>
    <row r="223" spans="1:20" ht="30.95" customHeight="1" x14ac:dyDescent="0.25">
      <c r="A223" s="35">
        <v>208</v>
      </c>
      <c r="B223" s="87" t="s">
        <v>181</v>
      </c>
      <c r="C223" s="165">
        <v>273555000924</v>
      </c>
      <c r="D223" s="166" t="s">
        <v>187</v>
      </c>
      <c r="E223" s="32">
        <f>+F223+G223</f>
        <v>1141</v>
      </c>
      <c r="F223" s="33">
        <v>1029</v>
      </c>
      <c r="G223" s="34">
        <v>112</v>
      </c>
      <c r="H223" s="32">
        <f>+I223+J223</f>
        <v>1186</v>
      </c>
      <c r="I223" s="33">
        <f>VLOOKUP($C223,[1]Hoja3!$B$4:$E$216,3,0)</f>
        <v>1094</v>
      </c>
      <c r="J223" s="33">
        <f>VLOOKUP($C223,[1]Hoja3!$B$4:$E$216,4,0)</f>
        <v>92</v>
      </c>
      <c r="K223" s="93">
        <f>+I223-F223</f>
        <v>65</v>
      </c>
      <c r="L223" s="181">
        <f>+K223/F223</f>
        <v>6.3168124392614183E-2</v>
      </c>
      <c r="M223" s="93">
        <f>+J223-G223</f>
        <v>-20</v>
      </c>
      <c r="N223" s="176">
        <f>+M223/G223</f>
        <v>-0.17857142857142858</v>
      </c>
      <c r="O223" s="102">
        <f>+H223-E223</f>
        <v>45</v>
      </c>
      <c r="P223" s="88">
        <f>+O223/E223</f>
        <v>3.9439088518843118E-2</v>
      </c>
      <c r="Q223" s="126"/>
      <c r="R223" s="10"/>
      <c r="T223" s="46"/>
    </row>
    <row r="224" spans="1:20" ht="30.95" customHeight="1" x14ac:dyDescent="0.25">
      <c r="A224" s="140">
        <v>209</v>
      </c>
      <c r="B224" s="87" t="s">
        <v>181</v>
      </c>
      <c r="C224" s="165">
        <v>273555000398</v>
      </c>
      <c r="D224" s="166" t="s">
        <v>265</v>
      </c>
      <c r="E224" s="32">
        <f>+F224+G224</f>
        <v>820</v>
      </c>
      <c r="F224" s="33">
        <v>820</v>
      </c>
      <c r="G224" s="34">
        <v>0</v>
      </c>
      <c r="H224" s="32">
        <f>+I224+J224</f>
        <v>885</v>
      </c>
      <c r="I224" s="33">
        <f>VLOOKUP($C224,[1]Hoja3!$B$4:$E$216,3,0)</f>
        <v>885</v>
      </c>
      <c r="J224" s="33">
        <f>VLOOKUP($C224,[1]Hoja3!$B$4:$E$216,4,0)</f>
        <v>0</v>
      </c>
      <c r="K224" s="93">
        <f>+I224-F224</f>
        <v>65</v>
      </c>
      <c r="L224" s="181">
        <f>+K224/F224</f>
        <v>7.926829268292683E-2</v>
      </c>
      <c r="M224" s="93"/>
      <c r="N224" s="98"/>
      <c r="O224" s="102">
        <f>+H224-E224</f>
        <v>65</v>
      </c>
      <c r="P224" s="88">
        <f>+O224/E224</f>
        <v>7.926829268292683E-2</v>
      </c>
      <c r="Q224" s="126"/>
      <c r="R224" s="10"/>
    </row>
    <row r="225" spans="1:18" ht="30.95" customHeight="1" x14ac:dyDescent="0.25">
      <c r="A225" s="35">
        <v>210</v>
      </c>
      <c r="B225" s="87" t="s">
        <v>221</v>
      </c>
      <c r="C225" s="165">
        <v>273675000847</v>
      </c>
      <c r="D225" s="166" t="s">
        <v>225</v>
      </c>
      <c r="E225" s="32">
        <f>+F225+G225</f>
        <v>301</v>
      </c>
      <c r="F225" s="33">
        <v>301</v>
      </c>
      <c r="G225" s="34">
        <v>0</v>
      </c>
      <c r="H225" s="32">
        <f>+I225+J225</f>
        <v>332</v>
      </c>
      <c r="I225" s="33">
        <f>VLOOKUP($C225,[1]Hoja3!$B$4:$E$216,3,0)</f>
        <v>332</v>
      </c>
      <c r="J225" s="33">
        <f>VLOOKUP($C225,[1]Hoja3!$B$4:$E$216,4,0)</f>
        <v>0</v>
      </c>
      <c r="K225" s="93">
        <f>+I225-F225</f>
        <v>31</v>
      </c>
      <c r="L225" s="181">
        <f>+K225/F225</f>
        <v>0.10299003322259136</v>
      </c>
      <c r="M225" s="93"/>
      <c r="N225" s="142"/>
      <c r="O225" s="102">
        <f>+H225-E225</f>
        <v>31</v>
      </c>
      <c r="P225" s="88">
        <f>+O225/E225</f>
        <v>0.10299003322259136</v>
      </c>
      <c r="Q225" s="126"/>
      <c r="R225" s="10"/>
    </row>
    <row r="226" spans="1:18" ht="30.95" customHeight="1" x14ac:dyDescent="0.25">
      <c r="A226" s="140">
        <v>211</v>
      </c>
      <c r="B226" s="87" t="s">
        <v>123</v>
      </c>
      <c r="C226" s="165">
        <v>273352000651</v>
      </c>
      <c r="D226" s="166" t="s">
        <v>129</v>
      </c>
      <c r="E226" s="32">
        <f>+F226+G226</f>
        <v>164</v>
      </c>
      <c r="F226" s="33">
        <v>164</v>
      </c>
      <c r="G226" s="34">
        <v>0</v>
      </c>
      <c r="H226" s="32">
        <f>+I226+J226</f>
        <v>182</v>
      </c>
      <c r="I226" s="33">
        <f>VLOOKUP($C226,[1]Hoja3!$B$4:$E$216,3,0)</f>
        <v>182</v>
      </c>
      <c r="J226" s="33">
        <f>VLOOKUP($C226,[1]Hoja3!$B$4:$E$216,4,0)</f>
        <v>0</v>
      </c>
      <c r="K226" s="93">
        <f>+I226-F226</f>
        <v>18</v>
      </c>
      <c r="L226" s="181">
        <f>+K226/F226</f>
        <v>0.10975609756097561</v>
      </c>
      <c r="M226" s="93"/>
      <c r="N226" s="98"/>
      <c r="O226" s="102">
        <f>+H226-E226</f>
        <v>18</v>
      </c>
      <c r="P226" s="88">
        <f>+O226/E226</f>
        <v>0.10975609756097561</v>
      </c>
      <c r="Q226" s="126"/>
      <c r="R226" s="10"/>
    </row>
    <row r="227" spans="1:18" ht="30.95" customHeight="1" thickBot="1" x14ac:dyDescent="0.3">
      <c r="A227" s="35">
        <v>212</v>
      </c>
      <c r="B227" s="167" t="s">
        <v>181</v>
      </c>
      <c r="C227" s="168">
        <v>273555000169</v>
      </c>
      <c r="D227" s="169" t="s">
        <v>185</v>
      </c>
      <c r="E227" s="47">
        <f>+F227+G227</f>
        <v>311</v>
      </c>
      <c r="F227" s="33">
        <v>270</v>
      </c>
      <c r="G227" s="34">
        <v>41</v>
      </c>
      <c r="H227" s="47">
        <f>+I227+J227</f>
        <v>348</v>
      </c>
      <c r="I227" s="33">
        <f>VLOOKUP($C227,[1]Hoja3!$B$4:$E$216,3,0)</f>
        <v>303</v>
      </c>
      <c r="J227" s="33">
        <f>VLOOKUP($C227,[1]Hoja3!$B$4:$E$216,4,0)</f>
        <v>45</v>
      </c>
      <c r="K227" s="94">
        <f>+I227-F227</f>
        <v>33</v>
      </c>
      <c r="L227" s="182">
        <f>+K227/F227</f>
        <v>0.12222222222222222</v>
      </c>
      <c r="M227" s="94">
        <f>+J227-G227</f>
        <v>4</v>
      </c>
      <c r="N227" s="182">
        <f>+M227/G227</f>
        <v>9.7560975609756101E-2</v>
      </c>
      <c r="O227" s="103">
        <f>+H227-E227</f>
        <v>37</v>
      </c>
      <c r="P227" s="170">
        <f>+O227/E227</f>
        <v>0.11897106109324759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259</v>
      </c>
      <c r="E228" s="53">
        <f>SUM(E16:E227)</f>
        <v>150387</v>
      </c>
      <c r="F228" s="53">
        <f>SUM(F16:F227)</f>
        <v>144705</v>
      </c>
      <c r="G228" s="53">
        <f>SUBTOTAL(9,G16:G227)</f>
        <v>5682</v>
      </c>
      <c r="H228" s="52">
        <f t="shared" ref="H228:O228" si="0">SUM(H16:H227)</f>
        <v>144758</v>
      </c>
      <c r="I228" s="53">
        <f t="shared" si="0"/>
        <v>139602</v>
      </c>
      <c r="J228" s="53">
        <f t="shared" si="0"/>
        <v>5156</v>
      </c>
      <c r="K228" s="135">
        <f t="shared" si="0"/>
        <v>-5103</v>
      </c>
      <c r="L228" s="115">
        <f t="shared" ref="L228" si="1">+K228/F228</f>
        <v>-3.5264849175909607E-2</v>
      </c>
      <c r="M228" s="52">
        <f>SUM(M16:M227)</f>
        <v>-526</v>
      </c>
      <c r="N228" s="115"/>
      <c r="O228" s="52">
        <f t="shared" si="0"/>
        <v>-5629</v>
      </c>
      <c r="P228" s="136">
        <f t="shared" ref="P228" si="2">+O228/E228</f>
        <v>-3.7430097016364447E-2</v>
      </c>
      <c r="Q228" s="126"/>
      <c r="R228" s="10"/>
    </row>
    <row r="229" spans="1:18" ht="15.75" thickBot="1" x14ac:dyDescent="0.3">
      <c r="A229" s="55" t="s">
        <v>295</v>
      </c>
      <c r="E229" s="107"/>
      <c r="F229" s="107"/>
      <c r="G229" s="108"/>
      <c r="H229" s="171">
        <f>+H228/E228</f>
        <v>0.96256990298363554</v>
      </c>
      <c r="I229" s="117">
        <f>+I228/F228</f>
        <v>0.96473515082409034</v>
      </c>
      <c r="J229" s="118">
        <f>+J228/G228</f>
        <v>0.90742696233720521</v>
      </c>
      <c r="K229" s="109"/>
      <c r="L229" s="116"/>
      <c r="M229" s="105"/>
      <c r="N229" s="105"/>
      <c r="O229" s="105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/>
      <c r="M230" s="104"/>
      <c r="O230" s="104"/>
    </row>
    <row r="231" spans="1:18" x14ac:dyDescent="0.25">
      <c r="E231" s="127"/>
      <c r="F231" s="127"/>
      <c r="G231" s="127"/>
      <c r="H231" s="125"/>
      <c r="I231" s="56"/>
      <c r="J231" s="56"/>
      <c r="K231" s="104"/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7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4"/>
  <sheetViews>
    <sheetView zoomScaleNormal="100" workbookViewId="0">
      <selection activeCell="H68" sqref="H68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3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62"/>
      <c r="N1" s="62"/>
      <c r="O1" s="62"/>
    </row>
    <row r="2" spans="1:15" ht="15" customHeight="1" x14ac:dyDescent="0.25">
      <c r="A2" s="204" t="s">
        <v>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62"/>
      <c r="N2" s="62"/>
      <c r="O2" s="62"/>
    </row>
    <row r="3" spans="1:15" ht="15" customHeight="1" x14ac:dyDescent="0.25">
      <c r="A3" s="204" t="s">
        <v>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62"/>
      <c r="N3" s="62"/>
      <c r="O3" s="62"/>
    </row>
    <row r="5" spans="1:15" ht="15.75" customHeight="1" x14ac:dyDescent="0.25">
      <c r="A5" s="3"/>
      <c r="B5" s="3" t="s">
        <v>294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253</v>
      </c>
      <c r="C7" s="63" t="s">
        <v>283</v>
      </c>
    </row>
    <row r="8" spans="1:15" ht="15.95" customHeight="1" x14ac:dyDescent="0.25">
      <c r="A8" s="3"/>
      <c r="B8" s="11" t="s">
        <v>280</v>
      </c>
      <c r="C8" s="64" t="s">
        <v>291</v>
      </c>
    </row>
    <row r="9" spans="1:15" ht="15.95" customHeight="1" x14ac:dyDescent="0.25">
      <c r="A9" s="3"/>
      <c r="B9" s="15" t="s">
        <v>4</v>
      </c>
      <c r="C9" s="16" t="s">
        <v>292</v>
      </c>
    </row>
    <row r="10" spans="1:15" ht="15.95" customHeight="1" x14ac:dyDescent="0.25">
      <c r="A10" s="3"/>
      <c r="B10" s="61" t="s">
        <v>252</v>
      </c>
      <c r="C10" s="16" t="s">
        <v>293</v>
      </c>
    </row>
    <row r="11" spans="1:15" ht="15.95" customHeight="1" x14ac:dyDescent="0.25">
      <c r="A11" s="3"/>
      <c r="B11" s="197" t="s">
        <v>281</v>
      </c>
      <c r="C11" s="211" t="s">
        <v>282</v>
      </c>
      <c r="D11" s="211"/>
      <c r="E11" s="211"/>
      <c r="F11" s="211"/>
      <c r="G11" s="211"/>
      <c r="H11" s="211"/>
      <c r="I11" s="211"/>
      <c r="J11" s="211"/>
      <c r="K11" s="211"/>
      <c r="L11" s="211"/>
    </row>
    <row r="12" spans="1:15" ht="15.75" thickBot="1" x14ac:dyDescent="0.3"/>
    <row r="13" spans="1:15" s="21" customFormat="1" ht="18.75" thickBot="1" x14ac:dyDescent="0.3">
      <c r="A13" s="18"/>
      <c r="B13" s="19"/>
      <c r="C13" s="205" t="s">
        <v>266</v>
      </c>
      <c r="D13" s="206"/>
      <c r="E13" s="207"/>
      <c r="F13" s="205" t="s">
        <v>270</v>
      </c>
      <c r="G13" s="206"/>
      <c r="H13" s="208"/>
      <c r="I13" s="212" t="s">
        <v>276</v>
      </c>
      <c r="J13" s="213"/>
      <c r="K13" s="213"/>
      <c r="L13" s="214"/>
    </row>
    <row r="14" spans="1:15" s="30" customFormat="1" ht="64.5" thickBot="1" x14ac:dyDescent="0.3">
      <c r="A14" s="65" t="s">
        <v>6</v>
      </c>
      <c r="B14" s="23" t="s">
        <v>7</v>
      </c>
      <c r="C14" s="25" t="s">
        <v>272</v>
      </c>
      <c r="D14" s="26" t="s">
        <v>267</v>
      </c>
      <c r="E14" s="27" t="s">
        <v>268</v>
      </c>
      <c r="F14" s="198" t="s">
        <v>285</v>
      </c>
      <c r="G14" s="28" t="s">
        <v>273</v>
      </c>
      <c r="H14" s="59" t="s">
        <v>274</v>
      </c>
      <c r="I14" s="66" t="s">
        <v>277</v>
      </c>
      <c r="J14" s="67" t="s">
        <v>278</v>
      </c>
      <c r="K14" s="67" t="s">
        <v>279</v>
      </c>
      <c r="L14" s="114" t="s">
        <v>275</v>
      </c>
    </row>
    <row r="15" spans="1:15" ht="15.75" x14ac:dyDescent="0.25">
      <c r="A15" s="140">
        <v>1</v>
      </c>
      <c r="B15" s="174" t="s">
        <v>10</v>
      </c>
      <c r="C15" s="69">
        <f t="shared" ref="C15:C60" si="0">+D15+E15</f>
        <v>786</v>
      </c>
      <c r="D15" s="70">
        <v>786</v>
      </c>
      <c r="E15" s="70">
        <v>0</v>
      </c>
      <c r="F15" s="69">
        <f t="shared" ref="F15:F60" si="1">+G15+H15</f>
        <v>721</v>
      </c>
      <c r="G15" s="70">
        <v>721</v>
      </c>
      <c r="H15" s="71">
        <v>0</v>
      </c>
      <c r="I15" s="72">
        <f t="shared" ref="I15:I60" si="2">+F15-C15</f>
        <v>-65</v>
      </c>
      <c r="J15" s="72">
        <f t="shared" ref="J15:J60" si="3">+G15-D15</f>
        <v>-65</v>
      </c>
      <c r="K15" s="72">
        <f t="shared" ref="K15:K60" si="4">+H15-E15</f>
        <v>0</v>
      </c>
      <c r="L15" s="139">
        <f t="shared" ref="L15:L60" si="5">+I15/C15</f>
        <v>-8.2697201017811708E-2</v>
      </c>
      <c r="M15" s="1"/>
      <c r="N15" s="1"/>
      <c r="O15" s="1"/>
    </row>
    <row r="16" spans="1:15" ht="15.75" x14ac:dyDescent="0.25">
      <c r="A16" s="35">
        <v>2</v>
      </c>
      <c r="B16" s="153" t="s">
        <v>13</v>
      </c>
      <c r="C16" s="69">
        <f t="shared" si="0"/>
        <v>1485</v>
      </c>
      <c r="D16" s="70">
        <v>1485</v>
      </c>
      <c r="E16" s="74">
        <v>0</v>
      </c>
      <c r="F16" s="69">
        <f t="shared" si="1"/>
        <v>1415</v>
      </c>
      <c r="G16" s="70">
        <v>1415</v>
      </c>
      <c r="H16" s="71">
        <v>0</v>
      </c>
      <c r="I16" s="72">
        <f t="shared" si="2"/>
        <v>-70</v>
      </c>
      <c r="J16" s="72">
        <f t="shared" si="3"/>
        <v>-70</v>
      </c>
      <c r="K16" s="73">
        <f t="shared" si="4"/>
        <v>0</v>
      </c>
      <c r="L16" s="38">
        <f t="shared" si="5"/>
        <v>-4.7138047138047139E-2</v>
      </c>
      <c r="M16" s="1"/>
      <c r="N16" s="1"/>
      <c r="O16" s="1"/>
    </row>
    <row r="17" spans="1:15" ht="15.75" x14ac:dyDescent="0.25">
      <c r="A17" s="35">
        <v>3</v>
      </c>
      <c r="B17" s="158" t="s">
        <v>17</v>
      </c>
      <c r="C17" s="69">
        <f t="shared" si="0"/>
        <v>958</v>
      </c>
      <c r="D17" s="70">
        <v>958</v>
      </c>
      <c r="E17" s="74">
        <v>0</v>
      </c>
      <c r="F17" s="69">
        <f t="shared" si="1"/>
        <v>943</v>
      </c>
      <c r="G17" s="70">
        <v>943</v>
      </c>
      <c r="H17" s="71">
        <v>0</v>
      </c>
      <c r="I17" s="72">
        <f t="shared" si="2"/>
        <v>-15</v>
      </c>
      <c r="J17" s="72">
        <f t="shared" si="3"/>
        <v>-15</v>
      </c>
      <c r="K17" s="73">
        <f t="shared" si="4"/>
        <v>0</v>
      </c>
      <c r="L17" s="155">
        <f t="shared" si="5"/>
        <v>-1.5657620041753653E-2</v>
      </c>
      <c r="M17" s="1"/>
      <c r="N17" s="1"/>
      <c r="O17" s="1"/>
    </row>
    <row r="18" spans="1:15" ht="15.75" x14ac:dyDescent="0.25">
      <c r="A18" s="35">
        <f>A17+1</f>
        <v>4</v>
      </c>
      <c r="B18" s="87" t="s">
        <v>20</v>
      </c>
      <c r="C18" s="69">
        <f t="shared" si="0"/>
        <v>1782</v>
      </c>
      <c r="D18" s="70">
        <v>1782</v>
      </c>
      <c r="E18" s="74">
        <v>0</v>
      </c>
      <c r="F18" s="69">
        <f t="shared" si="1"/>
        <v>1816</v>
      </c>
      <c r="G18" s="70">
        <v>1816</v>
      </c>
      <c r="H18" s="71">
        <v>0</v>
      </c>
      <c r="I18" s="72">
        <f t="shared" si="2"/>
        <v>34</v>
      </c>
      <c r="J18" s="72">
        <f t="shared" si="3"/>
        <v>34</v>
      </c>
      <c r="K18" s="73">
        <f t="shared" si="4"/>
        <v>0</v>
      </c>
      <c r="L18" s="134">
        <f t="shared" si="5"/>
        <v>1.9079685746352413E-2</v>
      </c>
      <c r="M18" s="1"/>
      <c r="N18" s="1"/>
      <c r="O18" s="1"/>
    </row>
    <row r="19" spans="1:15" ht="15.75" x14ac:dyDescent="0.25">
      <c r="A19" s="35">
        <f>A18+1</f>
        <v>5</v>
      </c>
      <c r="B19" s="158" t="s">
        <v>24</v>
      </c>
      <c r="C19" s="69">
        <f t="shared" si="0"/>
        <v>2352</v>
      </c>
      <c r="D19" s="70">
        <v>2268</v>
      </c>
      <c r="E19" s="74">
        <v>84</v>
      </c>
      <c r="F19" s="69">
        <f t="shared" si="1"/>
        <v>2286</v>
      </c>
      <c r="G19" s="70">
        <v>2198</v>
      </c>
      <c r="H19" s="71">
        <v>88</v>
      </c>
      <c r="I19" s="72">
        <f t="shared" si="2"/>
        <v>-66</v>
      </c>
      <c r="J19" s="72">
        <f t="shared" si="3"/>
        <v>-70</v>
      </c>
      <c r="K19" s="73">
        <f t="shared" si="4"/>
        <v>4</v>
      </c>
      <c r="L19" s="156">
        <f t="shared" si="5"/>
        <v>-2.8061224489795918E-2</v>
      </c>
      <c r="M19" s="1"/>
      <c r="N19" s="1"/>
      <c r="O19" s="1"/>
    </row>
    <row r="20" spans="1:15" ht="15.75" x14ac:dyDescent="0.25">
      <c r="A20" s="35">
        <f>A19+1</f>
        <v>6</v>
      </c>
      <c r="B20" s="158" t="s">
        <v>29</v>
      </c>
      <c r="C20" s="69">
        <f t="shared" si="0"/>
        <v>4777</v>
      </c>
      <c r="D20" s="70">
        <v>4577</v>
      </c>
      <c r="E20" s="74">
        <v>200</v>
      </c>
      <c r="F20" s="69">
        <f t="shared" si="1"/>
        <v>4709</v>
      </c>
      <c r="G20" s="70">
        <v>4532</v>
      </c>
      <c r="H20" s="71">
        <v>177</v>
      </c>
      <c r="I20" s="72">
        <f t="shared" si="2"/>
        <v>-68</v>
      </c>
      <c r="J20" s="72">
        <f t="shared" si="3"/>
        <v>-45</v>
      </c>
      <c r="K20" s="73">
        <f t="shared" si="4"/>
        <v>-23</v>
      </c>
      <c r="L20" s="155">
        <f t="shared" si="5"/>
        <v>-1.4234875444839857E-2</v>
      </c>
      <c r="M20" s="1"/>
      <c r="N20" s="1"/>
      <c r="O20" s="1"/>
    </row>
    <row r="21" spans="1:15" ht="15.75" x14ac:dyDescent="0.25">
      <c r="A21" s="35">
        <f>A20+1</f>
        <v>7</v>
      </c>
      <c r="B21" s="39" t="s">
        <v>35</v>
      </c>
      <c r="C21" s="69">
        <f t="shared" si="0"/>
        <v>3405</v>
      </c>
      <c r="D21" s="70">
        <v>3405</v>
      </c>
      <c r="E21" s="74">
        <v>0</v>
      </c>
      <c r="F21" s="69">
        <f t="shared" si="1"/>
        <v>3279</v>
      </c>
      <c r="G21" s="70">
        <v>3279</v>
      </c>
      <c r="H21" s="71">
        <v>0</v>
      </c>
      <c r="I21" s="72">
        <f t="shared" si="2"/>
        <v>-126</v>
      </c>
      <c r="J21" s="72">
        <f t="shared" si="3"/>
        <v>-126</v>
      </c>
      <c r="K21" s="73">
        <f t="shared" si="4"/>
        <v>0</v>
      </c>
      <c r="L21" s="38">
        <f t="shared" si="5"/>
        <v>-3.7004405286343613E-2</v>
      </c>
      <c r="M21" s="1"/>
      <c r="N21" s="1"/>
      <c r="O21" s="1"/>
    </row>
    <row r="22" spans="1:15" ht="15.75" x14ac:dyDescent="0.25">
      <c r="A22" s="35">
        <f>A21+1</f>
        <v>8</v>
      </c>
      <c r="B22" s="87" t="s">
        <v>41</v>
      </c>
      <c r="C22" s="69">
        <f t="shared" si="0"/>
        <v>1821</v>
      </c>
      <c r="D22" s="70">
        <v>1674</v>
      </c>
      <c r="E22" s="74">
        <v>147</v>
      </c>
      <c r="F22" s="69">
        <f t="shared" si="1"/>
        <v>1851</v>
      </c>
      <c r="G22" s="70">
        <v>1704</v>
      </c>
      <c r="H22" s="71">
        <v>147</v>
      </c>
      <c r="I22" s="72">
        <f t="shared" si="2"/>
        <v>30</v>
      </c>
      <c r="J22" s="72">
        <f t="shared" si="3"/>
        <v>30</v>
      </c>
      <c r="K22" s="73">
        <f t="shared" si="4"/>
        <v>0</v>
      </c>
      <c r="L22" s="88">
        <f t="shared" si="5"/>
        <v>1.6474464579901153E-2</v>
      </c>
      <c r="M22" s="1"/>
      <c r="N22" s="1"/>
      <c r="O22" s="1"/>
    </row>
    <row r="23" spans="1:15" ht="15.75" x14ac:dyDescent="0.25">
      <c r="A23" s="35">
        <v>9</v>
      </c>
      <c r="B23" s="87" t="s">
        <v>43</v>
      </c>
      <c r="C23" s="69">
        <f t="shared" si="0"/>
        <v>1136</v>
      </c>
      <c r="D23" s="70">
        <v>1136</v>
      </c>
      <c r="E23" s="74">
        <v>0</v>
      </c>
      <c r="F23" s="69">
        <f t="shared" si="1"/>
        <v>1149</v>
      </c>
      <c r="G23" s="70">
        <v>1149</v>
      </c>
      <c r="H23" s="71">
        <v>0</v>
      </c>
      <c r="I23" s="72">
        <f t="shared" si="2"/>
        <v>13</v>
      </c>
      <c r="J23" s="72">
        <f t="shared" si="3"/>
        <v>13</v>
      </c>
      <c r="K23" s="73">
        <f t="shared" si="4"/>
        <v>0</v>
      </c>
      <c r="L23" s="88">
        <f t="shared" si="5"/>
        <v>1.1443661971830986E-2</v>
      </c>
      <c r="M23" s="1"/>
      <c r="N23" s="1"/>
      <c r="O23" s="1"/>
    </row>
    <row r="24" spans="1:15" ht="15.75" x14ac:dyDescent="0.25">
      <c r="A24" s="35">
        <f t="shared" ref="A24:A33" si="6">A23+1</f>
        <v>10</v>
      </c>
      <c r="B24" s="42" t="s">
        <v>45</v>
      </c>
      <c r="C24" s="69">
        <f t="shared" si="0"/>
        <v>10600</v>
      </c>
      <c r="D24" s="70">
        <v>10067</v>
      </c>
      <c r="E24" s="74">
        <v>533</v>
      </c>
      <c r="F24" s="69">
        <f t="shared" si="1"/>
        <v>9948</v>
      </c>
      <c r="G24" s="70">
        <v>9529</v>
      </c>
      <c r="H24" s="71">
        <v>419</v>
      </c>
      <c r="I24" s="72">
        <f t="shared" si="2"/>
        <v>-652</v>
      </c>
      <c r="J24" s="72">
        <f t="shared" si="3"/>
        <v>-538</v>
      </c>
      <c r="K24" s="73">
        <f t="shared" si="4"/>
        <v>-114</v>
      </c>
      <c r="L24" s="216">
        <f t="shared" si="5"/>
        <v>-6.1509433962264153E-2</v>
      </c>
      <c r="M24" s="1"/>
      <c r="N24" s="1"/>
      <c r="O24" s="1"/>
    </row>
    <row r="25" spans="1:15" ht="15.75" x14ac:dyDescent="0.25">
      <c r="A25" s="35">
        <f t="shared" si="6"/>
        <v>11</v>
      </c>
      <c r="B25" s="158" t="s">
        <v>55</v>
      </c>
      <c r="C25" s="69">
        <f t="shared" si="0"/>
        <v>1438</v>
      </c>
      <c r="D25" s="70">
        <v>1438</v>
      </c>
      <c r="E25" s="74">
        <v>0</v>
      </c>
      <c r="F25" s="69">
        <f t="shared" si="1"/>
        <v>1435</v>
      </c>
      <c r="G25" s="70">
        <v>1385</v>
      </c>
      <c r="H25" s="71">
        <v>50</v>
      </c>
      <c r="I25" s="72">
        <f t="shared" si="2"/>
        <v>-3</v>
      </c>
      <c r="J25" s="72">
        <f t="shared" si="3"/>
        <v>-53</v>
      </c>
      <c r="K25" s="73">
        <f t="shared" si="4"/>
        <v>50</v>
      </c>
      <c r="L25" s="156">
        <f t="shared" si="5"/>
        <v>-2.086230876216968E-3</v>
      </c>
      <c r="M25" s="1"/>
      <c r="N25" s="1"/>
      <c r="O25" s="1"/>
    </row>
    <row r="26" spans="1:15" ht="15.75" x14ac:dyDescent="0.25">
      <c r="A26" s="35">
        <f t="shared" si="6"/>
        <v>12</v>
      </c>
      <c r="B26" s="158" t="s">
        <v>58</v>
      </c>
      <c r="C26" s="69">
        <f t="shared" si="0"/>
        <v>5574</v>
      </c>
      <c r="D26" s="70">
        <v>5574</v>
      </c>
      <c r="E26" s="74">
        <v>0</v>
      </c>
      <c r="F26" s="69">
        <f t="shared" si="1"/>
        <v>5416</v>
      </c>
      <c r="G26" s="70">
        <v>5416</v>
      </c>
      <c r="H26" s="71">
        <v>0</v>
      </c>
      <c r="I26" s="72">
        <f t="shared" si="2"/>
        <v>-158</v>
      </c>
      <c r="J26" s="72">
        <f t="shared" si="3"/>
        <v>-158</v>
      </c>
      <c r="K26" s="73">
        <f t="shared" si="4"/>
        <v>0</v>
      </c>
      <c r="L26" s="155">
        <f t="shared" si="5"/>
        <v>-2.834589163975601E-2</v>
      </c>
      <c r="M26" s="1"/>
      <c r="N26" s="1"/>
      <c r="O26" s="1"/>
    </row>
    <row r="27" spans="1:15" ht="15.75" x14ac:dyDescent="0.25">
      <c r="A27" s="35">
        <f t="shared" si="6"/>
        <v>13</v>
      </c>
      <c r="B27" s="42" t="s">
        <v>70</v>
      </c>
      <c r="C27" s="69">
        <f t="shared" si="0"/>
        <v>1854</v>
      </c>
      <c r="D27" s="70">
        <v>1735</v>
      </c>
      <c r="E27" s="74">
        <v>119</v>
      </c>
      <c r="F27" s="69">
        <f t="shared" si="1"/>
        <v>1686</v>
      </c>
      <c r="G27" s="70">
        <v>1566</v>
      </c>
      <c r="H27" s="71">
        <v>120</v>
      </c>
      <c r="I27" s="72">
        <f t="shared" si="2"/>
        <v>-168</v>
      </c>
      <c r="J27" s="72">
        <f t="shared" si="3"/>
        <v>-169</v>
      </c>
      <c r="K27" s="73">
        <f t="shared" si="4"/>
        <v>1</v>
      </c>
      <c r="L27" s="139">
        <f t="shared" si="5"/>
        <v>-9.0614886731391592E-2</v>
      </c>
      <c r="M27" s="1"/>
      <c r="N27" s="1"/>
      <c r="O27" s="1"/>
    </row>
    <row r="28" spans="1:15" ht="15.75" x14ac:dyDescent="0.25">
      <c r="A28" s="35">
        <f t="shared" si="6"/>
        <v>14</v>
      </c>
      <c r="B28" s="42" t="s">
        <v>75</v>
      </c>
      <c r="C28" s="69">
        <f t="shared" si="0"/>
        <v>1619</v>
      </c>
      <c r="D28" s="70">
        <v>1519</v>
      </c>
      <c r="E28" s="74">
        <v>100</v>
      </c>
      <c r="F28" s="69">
        <f t="shared" si="1"/>
        <v>1493</v>
      </c>
      <c r="G28" s="70">
        <v>1425</v>
      </c>
      <c r="H28" s="71">
        <v>68</v>
      </c>
      <c r="I28" s="72">
        <f t="shared" si="2"/>
        <v>-126</v>
      </c>
      <c r="J28" s="72">
        <f t="shared" si="3"/>
        <v>-94</v>
      </c>
      <c r="K28" s="73">
        <f t="shared" si="4"/>
        <v>-32</v>
      </c>
      <c r="L28" s="45">
        <f t="shared" si="5"/>
        <v>-7.7825818406423719E-2</v>
      </c>
      <c r="M28" s="1"/>
      <c r="N28" s="1"/>
      <c r="O28" s="1"/>
    </row>
    <row r="29" spans="1:15" ht="15.75" x14ac:dyDescent="0.25">
      <c r="A29" s="35">
        <f t="shared" si="6"/>
        <v>15</v>
      </c>
      <c r="B29" s="158" t="s">
        <v>79</v>
      </c>
      <c r="C29" s="69">
        <f t="shared" si="0"/>
        <v>10306</v>
      </c>
      <c r="D29" s="70">
        <v>9992</v>
      </c>
      <c r="E29" s="74">
        <v>314</v>
      </c>
      <c r="F29" s="69">
        <f t="shared" si="1"/>
        <v>10041</v>
      </c>
      <c r="G29" s="70">
        <v>9657</v>
      </c>
      <c r="H29" s="71">
        <v>384</v>
      </c>
      <c r="I29" s="72">
        <f t="shared" si="2"/>
        <v>-265</v>
      </c>
      <c r="J29" s="72">
        <f t="shared" si="3"/>
        <v>-335</v>
      </c>
      <c r="K29" s="73">
        <f t="shared" si="4"/>
        <v>70</v>
      </c>
      <c r="L29" s="155">
        <f t="shared" si="5"/>
        <v>-2.571317679021929E-2</v>
      </c>
      <c r="M29" s="1"/>
      <c r="N29" s="1"/>
      <c r="O29" s="1"/>
    </row>
    <row r="30" spans="1:15" ht="15.75" x14ac:dyDescent="0.25">
      <c r="A30" s="35">
        <f t="shared" si="6"/>
        <v>16</v>
      </c>
      <c r="B30" s="40" t="s">
        <v>89</v>
      </c>
      <c r="C30" s="69">
        <f t="shared" si="0"/>
        <v>1793</v>
      </c>
      <c r="D30" s="70">
        <v>1793</v>
      </c>
      <c r="E30" s="74">
        <v>0</v>
      </c>
      <c r="F30" s="69">
        <f t="shared" si="1"/>
        <v>1596</v>
      </c>
      <c r="G30" s="70">
        <v>1596</v>
      </c>
      <c r="H30" s="71">
        <v>0</v>
      </c>
      <c r="I30" s="72">
        <f t="shared" si="2"/>
        <v>-197</v>
      </c>
      <c r="J30" s="72">
        <f t="shared" si="3"/>
        <v>-197</v>
      </c>
      <c r="K30" s="73">
        <f t="shared" si="4"/>
        <v>0</v>
      </c>
      <c r="L30" s="41">
        <f t="shared" si="5"/>
        <v>-0.10987172336865589</v>
      </c>
      <c r="M30" s="1"/>
      <c r="N30" s="1"/>
      <c r="O30" s="1"/>
    </row>
    <row r="31" spans="1:15" ht="15.75" x14ac:dyDescent="0.25">
      <c r="A31" s="35">
        <f t="shared" si="6"/>
        <v>17</v>
      </c>
      <c r="B31" s="39" t="s">
        <v>93</v>
      </c>
      <c r="C31" s="69">
        <f t="shared" si="0"/>
        <v>3798</v>
      </c>
      <c r="D31" s="70">
        <v>3553</v>
      </c>
      <c r="E31" s="74">
        <v>245</v>
      </c>
      <c r="F31" s="69">
        <f t="shared" si="1"/>
        <v>3646</v>
      </c>
      <c r="G31" s="70">
        <v>3370</v>
      </c>
      <c r="H31" s="71">
        <v>276</v>
      </c>
      <c r="I31" s="72">
        <f t="shared" si="2"/>
        <v>-152</v>
      </c>
      <c r="J31" s="72">
        <f t="shared" si="3"/>
        <v>-183</v>
      </c>
      <c r="K31" s="73">
        <f t="shared" si="4"/>
        <v>31</v>
      </c>
      <c r="L31" s="75">
        <f t="shared" si="5"/>
        <v>-4.0021063717746184E-2</v>
      </c>
      <c r="M31" s="1"/>
      <c r="N31" s="1"/>
      <c r="O31" s="1"/>
    </row>
    <row r="32" spans="1:15" ht="15.75" x14ac:dyDescent="0.25">
      <c r="A32" s="35">
        <f t="shared" si="6"/>
        <v>18</v>
      </c>
      <c r="B32" s="158" t="s">
        <v>98</v>
      </c>
      <c r="C32" s="69">
        <f t="shared" si="0"/>
        <v>5484</v>
      </c>
      <c r="D32" s="70">
        <v>5484</v>
      </c>
      <c r="E32" s="74">
        <v>0</v>
      </c>
      <c r="F32" s="69">
        <f t="shared" si="1"/>
        <v>5389</v>
      </c>
      <c r="G32" s="70">
        <v>5389</v>
      </c>
      <c r="H32" s="71">
        <v>0</v>
      </c>
      <c r="I32" s="72">
        <f t="shared" si="2"/>
        <v>-95</v>
      </c>
      <c r="J32" s="72">
        <f t="shared" si="3"/>
        <v>-95</v>
      </c>
      <c r="K32" s="73">
        <f t="shared" si="4"/>
        <v>0</v>
      </c>
      <c r="L32" s="155">
        <f t="shared" si="5"/>
        <v>-1.7323121808898615E-2</v>
      </c>
      <c r="M32" s="1"/>
      <c r="N32" s="1"/>
      <c r="O32" s="1"/>
    </row>
    <row r="33" spans="1:15" ht="15.75" x14ac:dyDescent="0.25">
      <c r="A33" s="35">
        <f t="shared" si="6"/>
        <v>19</v>
      </c>
      <c r="B33" s="39" t="s">
        <v>106</v>
      </c>
      <c r="C33" s="69">
        <f t="shared" si="0"/>
        <v>5351</v>
      </c>
      <c r="D33" s="70">
        <v>5172</v>
      </c>
      <c r="E33" s="74">
        <v>179</v>
      </c>
      <c r="F33" s="69">
        <f t="shared" si="1"/>
        <v>5150</v>
      </c>
      <c r="G33" s="70">
        <v>4975</v>
      </c>
      <c r="H33" s="71">
        <v>175</v>
      </c>
      <c r="I33" s="72">
        <f t="shared" si="2"/>
        <v>-201</v>
      </c>
      <c r="J33" s="72">
        <f t="shared" si="3"/>
        <v>-197</v>
      </c>
      <c r="K33" s="73">
        <f t="shared" si="4"/>
        <v>-4</v>
      </c>
      <c r="L33" s="38">
        <f t="shared" si="5"/>
        <v>-3.7563072322930297E-2</v>
      </c>
      <c r="M33" s="1"/>
      <c r="N33" s="1"/>
      <c r="O33" s="1"/>
    </row>
    <row r="34" spans="1:15" ht="15.75" x14ac:dyDescent="0.25">
      <c r="A34" s="35">
        <v>20</v>
      </c>
      <c r="B34" s="158" t="s">
        <v>114</v>
      </c>
      <c r="C34" s="69">
        <f t="shared" si="0"/>
        <v>1295</v>
      </c>
      <c r="D34" s="70">
        <v>1236</v>
      </c>
      <c r="E34" s="74">
        <v>59</v>
      </c>
      <c r="F34" s="69">
        <f t="shared" si="1"/>
        <v>1260</v>
      </c>
      <c r="G34" s="70">
        <v>1218</v>
      </c>
      <c r="H34" s="71">
        <v>42</v>
      </c>
      <c r="I34" s="72">
        <f t="shared" si="2"/>
        <v>-35</v>
      </c>
      <c r="J34" s="72">
        <f t="shared" si="3"/>
        <v>-18</v>
      </c>
      <c r="K34" s="73">
        <f t="shared" si="4"/>
        <v>-17</v>
      </c>
      <c r="L34" s="155">
        <f t="shared" si="5"/>
        <v>-2.7027027027027029E-2</v>
      </c>
      <c r="M34" s="1"/>
      <c r="N34" s="1"/>
      <c r="O34" s="1"/>
    </row>
    <row r="35" spans="1:15" ht="15.75" x14ac:dyDescent="0.25">
      <c r="A35" s="35">
        <f>A34+1</f>
        <v>21</v>
      </c>
      <c r="B35" s="40" t="s">
        <v>118</v>
      </c>
      <c r="C35" s="69">
        <f t="shared" si="0"/>
        <v>3844</v>
      </c>
      <c r="D35" s="70">
        <v>3312</v>
      </c>
      <c r="E35" s="74">
        <v>532</v>
      </c>
      <c r="F35" s="69">
        <f t="shared" si="1"/>
        <v>3393</v>
      </c>
      <c r="G35" s="70">
        <v>3013</v>
      </c>
      <c r="H35" s="71">
        <v>380</v>
      </c>
      <c r="I35" s="72">
        <f t="shared" si="2"/>
        <v>-451</v>
      </c>
      <c r="J35" s="72">
        <f t="shared" si="3"/>
        <v>-299</v>
      </c>
      <c r="K35" s="73">
        <f t="shared" si="4"/>
        <v>-152</v>
      </c>
      <c r="L35" s="124">
        <f t="shared" si="5"/>
        <v>-0.11732570239334027</v>
      </c>
      <c r="M35" s="1"/>
      <c r="N35" s="1"/>
      <c r="O35" s="1"/>
    </row>
    <row r="36" spans="1:15" ht="15.75" x14ac:dyDescent="0.25">
      <c r="A36" s="35">
        <f>A35+1</f>
        <v>22</v>
      </c>
      <c r="B36" s="42" t="s">
        <v>123</v>
      </c>
      <c r="C36" s="69">
        <f t="shared" si="0"/>
        <v>2359</v>
      </c>
      <c r="D36" s="70">
        <v>2299</v>
      </c>
      <c r="E36" s="74">
        <v>60</v>
      </c>
      <c r="F36" s="69">
        <f t="shared" si="1"/>
        <v>2241</v>
      </c>
      <c r="G36" s="70">
        <v>2196</v>
      </c>
      <c r="H36" s="71">
        <v>45</v>
      </c>
      <c r="I36" s="72">
        <f t="shared" si="2"/>
        <v>-118</v>
      </c>
      <c r="J36" s="72">
        <f t="shared" si="3"/>
        <v>-103</v>
      </c>
      <c r="K36" s="73">
        <f t="shared" si="4"/>
        <v>-15</v>
      </c>
      <c r="L36" s="45">
        <f t="shared" si="5"/>
        <v>-5.0021195421788893E-2</v>
      </c>
      <c r="M36" s="1"/>
      <c r="N36" s="1"/>
      <c r="O36" s="1"/>
    </row>
    <row r="37" spans="1:15" ht="15.75" x14ac:dyDescent="0.25">
      <c r="A37" s="35">
        <f>A36+1</f>
        <v>23</v>
      </c>
      <c r="B37" s="42" t="s">
        <v>130</v>
      </c>
      <c r="C37" s="69">
        <f t="shared" si="0"/>
        <v>3214</v>
      </c>
      <c r="D37" s="70">
        <v>2963</v>
      </c>
      <c r="E37" s="74">
        <v>251</v>
      </c>
      <c r="F37" s="69">
        <f t="shared" si="1"/>
        <v>3007</v>
      </c>
      <c r="G37" s="70">
        <v>2830</v>
      </c>
      <c r="H37" s="71">
        <v>177</v>
      </c>
      <c r="I37" s="72">
        <f t="shared" si="2"/>
        <v>-207</v>
      </c>
      <c r="J37" s="72">
        <f t="shared" si="3"/>
        <v>-133</v>
      </c>
      <c r="K37" s="73">
        <f t="shared" si="4"/>
        <v>-74</v>
      </c>
      <c r="L37" s="45">
        <f t="shared" si="5"/>
        <v>-6.4405724953329191E-2</v>
      </c>
      <c r="M37" s="1"/>
      <c r="N37" s="1"/>
      <c r="O37" s="1"/>
    </row>
    <row r="38" spans="1:15" ht="15.75" x14ac:dyDescent="0.25">
      <c r="A38" s="35">
        <v>24</v>
      </c>
      <c r="B38" s="39" t="s">
        <v>134</v>
      </c>
      <c r="C38" s="69">
        <f t="shared" si="0"/>
        <v>7011</v>
      </c>
      <c r="D38" s="70">
        <v>6662</v>
      </c>
      <c r="E38" s="74">
        <v>349</v>
      </c>
      <c r="F38" s="69">
        <f t="shared" si="1"/>
        <v>6717</v>
      </c>
      <c r="G38" s="70">
        <v>6368</v>
      </c>
      <c r="H38" s="71">
        <v>349</v>
      </c>
      <c r="I38" s="72">
        <f t="shared" si="2"/>
        <v>-294</v>
      </c>
      <c r="J38" s="72">
        <f t="shared" si="3"/>
        <v>-294</v>
      </c>
      <c r="K38" s="73">
        <f t="shared" si="4"/>
        <v>0</v>
      </c>
      <c r="L38" s="75">
        <f t="shared" si="5"/>
        <v>-4.1934103551561831E-2</v>
      </c>
      <c r="M38" s="1"/>
      <c r="N38" s="1"/>
      <c r="O38" s="1"/>
    </row>
    <row r="39" spans="1:15" ht="15.75" x14ac:dyDescent="0.25">
      <c r="A39" s="35">
        <f t="shared" ref="A39:A47" si="7">A38+1</f>
        <v>25</v>
      </c>
      <c r="B39" s="196" t="s">
        <v>147</v>
      </c>
      <c r="C39" s="69">
        <f t="shared" si="0"/>
        <v>6409</v>
      </c>
      <c r="D39" s="70">
        <v>6240</v>
      </c>
      <c r="E39" s="74">
        <v>169</v>
      </c>
      <c r="F39" s="69">
        <f t="shared" si="1"/>
        <v>6162</v>
      </c>
      <c r="G39" s="70">
        <v>6000</v>
      </c>
      <c r="H39" s="71">
        <v>162</v>
      </c>
      <c r="I39" s="72">
        <f t="shared" si="2"/>
        <v>-247</v>
      </c>
      <c r="J39" s="72">
        <f t="shared" si="3"/>
        <v>-240</v>
      </c>
      <c r="K39" s="73">
        <f t="shared" si="4"/>
        <v>-7</v>
      </c>
      <c r="L39" s="75">
        <f t="shared" si="5"/>
        <v>-3.8539553752535496E-2</v>
      </c>
      <c r="M39" s="1"/>
      <c r="N39" s="1"/>
      <c r="O39" s="1"/>
    </row>
    <row r="40" spans="1:15" ht="15.75" x14ac:dyDescent="0.25">
      <c r="A40" s="35">
        <f t="shared" si="7"/>
        <v>26</v>
      </c>
      <c r="B40" s="158" t="s">
        <v>153</v>
      </c>
      <c r="C40" s="69">
        <f t="shared" si="0"/>
        <v>7199</v>
      </c>
      <c r="D40" s="70">
        <v>6761</v>
      </c>
      <c r="E40" s="74">
        <v>438</v>
      </c>
      <c r="F40" s="69">
        <f t="shared" si="1"/>
        <v>7021</v>
      </c>
      <c r="G40" s="70">
        <v>6634</v>
      </c>
      <c r="H40" s="71">
        <v>387</v>
      </c>
      <c r="I40" s="72">
        <f t="shared" si="2"/>
        <v>-178</v>
      </c>
      <c r="J40" s="72">
        <f t="shared" si="3"/>
        <v>-127</v>
      </c>
      <c r="K40" s="73">
        <f t="shared" si="4"/>
        <v>-51</v>
      </c>
      <c r="L40" s="155">
        <f t="shared" si="5"/>
        <v>-2.4725656341158496E-2</v>
      </c>
      <c r="M40" s="1"/>
      <c r="N40" s="1"/>
      <c r="O40" s="1"/>
    </row>
    <row r="41" spans="1:15" ht="15.75" x14ac:dyDescent="0.25">
      <c r="A41" s="35">
        <f t="shared" si="7"/>
        <v>27</v>
      </c>
      <c r="B41" s="42" t="s">
        <v>157</v>
      </c>
      <c r="C41" s="69">
        <f t="shared" si="0"/>
        <v>725</v>
      </c>
      <c r="D41" s="70">
        <v>725</v>
      </c>
      <c r="E41" s="74">
        <v>0</v>
      </c>
      <c r="F41" s="69">
        <f t="shared" si="1"/>
        <v>668</v>
      </c>
      <c r="G41" s="70">
        <v>668</v>
      </c>
      <c r="H41" s="71">
        <v>0</v>
      </c>
      <c r="I41" s="72">
        <f t="shared" si="2"/>
        <v>-57</v>
      </c>
      <c r="J41" s="72">
        <f t="shared" si="3"/>
        <v>-57</v>
      </c>
      <c r="K41" s="73">
        <f t="shared" si="4"/>
        <v>0</v>
      </c>
      <c r="L41" s="139">
        <f t="shared" si="5"/>
        <v>-7.862068965517241E-2</v>
      </c>
      <c r="M41" s="1"/>
      <c r="N41" s="1"/>
      <c r="O41" s="1"/>
    </row>
    <row r="42" spans="1:15" ht="15.75" x14ac:dyDescent="0.25">
      <c r="A42" s="35">
        <f t="shared" si="7"/>
        <v>28</v>
      </c>
      <c r="B42" s="39" t="s">
        <v>160</v>
      </c>
      <c r="C42" s="69">
        <f t="shared" si="0"/>
        <v>2624</v>
      </c>
      <c r="D42" s="70">
        <v>2550</v>
      </c>
      <c r="E42" s="74">
        <v>74</v>
      </c>
      <c r="F42" s="69">
        <f t="shared" si="1"/>
        <v>2496</v>
      </c>
      <c r="G42" s="70">
        <v>2456</v>
      </c>
      <c r="H42" s="71">
        <v>40</v>
      </c>
      <c r="I42" s="72">
        <f t="shared" si="2"/>
        <v>-128</v>
      </c>
      <c r="J42" s="72">
        <f t="shared" si="3"/>
        <v>-94</v>
      </c>
      <c r="K42" s="73">
        <f t="shared" si="4"/>
        <v>-34</v>
      </c>
      <c r="L42" s="38">
        <f t="shared" si="5"/>
        <v>-4.878048780487805E-2</v>
      </c>
      <c r="M42" s="1"/>
      <c r="N42" s="1"/>
      <c r="O42" s="1"/>
    </row>
    <row r="43" spans="1:15" ht="15.75" x14ac:dyDescent="0.25">
      <c r="A43" s="35">
        <f t="shared" si="7"/>
        <v>29</v>
      </c>
      <c r="B43" s="42" t="s">
        <v>166</v>
      </c>
      <c r="C43" s="69">
        <f t="shared" si="0"/>
        <v>6508</v>
      </c>
      <c r="D43" s="70">
        <v>6426</v>
      </c>
      <c r="E43" s="74">
        <v>82</v>
      </c>
      <c r="F43" s="69">
        <f t="shared" si="1"/>
        <v>6066</v>
      </c>
      <c r="G43" s="70">
        <v>5981</v>
      </c>
      <c r="H43" s="71">
        <v>85</v>
      </c>
      <c r="I43" s="72">
        <f t="shared" si="2"/>
        <v>-442</v>
      </c>
      <c r="J43" s="72">
        <f t="shared" si="3"/>
        <v>-445</v>
      </c>
      <c r="K43" s="73">
        <f t="shared" si="4"/>
        <v>3</v>
      </c>
      <c r="L43" s="45">
        <f t="shared" si="5"/>
        <v>-6.7916410571604177E-2</v>
      </c>
      <c r="M43" s="1"/>
      <c r="N43" s="1"/>
      <c r="O43" s="1"/>
    </row>
    <row r="44" spans="1:15" ht="15.75" x14ac:dyDescent="0.25">
      <c r="A44" s="35">
        <f t="shared" si="7"/>
        <v>30</v>
      </c>
      <c r="B44" s="158" t="s">
        <v>175</v>
      </c>
      <c r="C44" s="69">
        <f t="shared" si="0"/>
        <v>1730</v>
      </c>
      <c r="D44" s="70">
        <v>1616</v>
      </c>
      <c r="E44" s="74">
        <v>114</v>
      </c>
      <c r="F44" s="69">
        <f t="shared" si="1"/>
        <v>1686</v>
      </c>
      <c r="G44" s="70">
        <v>1611</v>
      </c>
      <c r="H44" s="71">
        <v>75</v>
      </c>
      <c r="I44" s="72">
        <f t="shared" si="2"/>
        <v>-44</v>
      </c>
      <c r="J44" s="72">
        <f t="shared" si="3"/>
        <v>-5</v>
      </c>
      <c r="K44" s="73">
        <f t="shared" si="4"/>
        <v>-39</v>
      </c>
      <c r="L44" s="155">
        <f t="shared" si="5"/>
        <v>-2.5433526011560695E-2</v>
      </c>
      <c r="M44" s="1"/>
      <c r="N44" s="1"/>
      <c r="O44" s="1"/>
    </row>
    <row r="45" spans="1:15" ht="15.75" x14ac:dyDescent="0.25">
      <c r="A45" s="35">
        <f t="shared" si="7"/>
        <v>31</v>
      </c>
      <c r="B45" s="39" t="s">
        <v>178</v>
      </c>
      <c r="C45" s="69">
        <f t="shared" si="0"/>
        <v>943</v>
      </c>
      <c r="D45" s="70">
        <v>943</v>
      </c>
      <c r="E45" s="74">
        <v>0</v>
      </c>
      <c r="F45" s="69">
        <f t="shared" si="1"/>
        <v>898</v>
      </c>
      <c r="G45" s="70">
        <v>898</v>
      </c>
      <c r="H45" s="71">
        <v>0</v>
      </c>
      <c r="I45" s="72">
        <f t="shared" si="2"/>
        <v>-45</v>
      </c>
      <c r="J45" s="72">
        <f t="shared" si="3"/>
        <v>-45</v>
      </c>
      <c r="K45" s="73">
        <f t="shared" si="4"/>
        <v>0</v>
      </c>
      <c r="L45" s="38">
        <f t="shared" si="5"/>
        <v>-4.7720042417815481E-2</v>
      </c>
      <c r="M45" s="1"/>
      <c r="N45" s="1"/>
      <c r="O45" s="1"/>
    </row>
    <row r="46" spans="1:15" ht="15.75" x14ac:dyDescent="0.25">
      <c r="A46" s="35">
        <f t="shared" si="7"/>
        <v>32</v>
      </c>
      <c r="B46" s="158" t="s">
        <v>181</v>
      </c>
      <c r="C46" s="69">
        <f t="shared" si="0"/>
        <v>7119</v>
      </c>
      <c r="D46" s="70">
        <v>6806</v>
      </c>
      <c r="E46" s="74">
        <v>313</v>
      </c>
      <c r="F46" s="69">
        <f t="shared" si="1"/>
        <v>7052</v>
      </c>
      <c r="G46" s="70">
        <v>6793</v>
      </c>
      <c r="H46" s="71">
        <v>259</v>
      </c>
      <c r="I46" s="72">
        <f t="shared" si="2"/>
        <v>-67</v>
      </c>
      <c r="J46" s="72">
        <f t="shared" si="3"/>
        <v>-13</v>
      </c>
      <c r="K46" s="73">
        <f t="shared" si="4"/>
        <v>-54</v>
      </c>
      <c r="L46" s="155">
        <f t="shared" si="5"/>
        <v>-9.4114341901952517E-3</v>
      </c>
      <c r="M46" s="1"/>
      <c r="N46" s="1"/>
      <c r="O46" s="1"/>
    </row>
    <row r="47" spans="1:15" ht="15.75" x14ac:dyDescent="0.25">
      <c r="A47" s="35">
        <f t="shared" si="7"/>
        <v>33</v>
      </c>
      <c r="B47" s="158" t="s">
        <v>188</v>
      </c>
      <c r="C47" s="69">
        <f t="shared" si="0"/>
        <v>1680</v>
      </c>
      <c r="D47" s="70">
        <v>1634</v>
      </c>
      <c r="E47" s="74">
        <v>46</v>
      </c>
      <c r="F47" s="69">
        <f t="shared" si="1"/>
        <v>1637</v>
      </c>
      <c r="G47" s="70">
        <v>1584</v>
      </c>
      <c r="H47" s="71">
        <v>53</v>
      </c>
      <c r="I47" s="72">
        <f t="shared" si="2"/>
        <v>-43</v>
      </c>
      <c r="J47" s="72">
        <f t="shared" si="3"/>
        <v>-50</v>
      </c>
      <c r="K47" s="73">
        <f t="shared" si="4"/>
        <v>7</v>
      </c>
      <c r="L47" s="155">
        <f t="shared" si="5"/>
        <v>-2.5595238095238095E-2</v>
      </c>
      <c r="M47" s="1"/>
      <c r="N47" s="1"/>
      <c r="O47" s="1"/>
    </row>
    <row r="48" spans="1:15" ht="15.75" x14ac:dyDescent="0.25">
      <c r="A48" s="35">
        <v>34</v>
      </c>
      <c r="B48" s="39" t="s">
        <v>192</v>
      </c>
      <c r="C48" s="69">
        <f t="shared" si="0"/>
        <v>3716</v>
      </c>
      <c r="D48" s="70">
        <v>3588</v>
      </c>
      <c r="E48" s="74">
        <v>128</v>
      </c>
      <c r="F48" s="69">
        <f t="shared" si="1"/>
        <v>3544</v>
      </c>
      <c r="G48" s="70">
        <v>3437</v>
      </c>
      <c r="H48" s="71">
        <v>107</v>
      </c>
      <c r="I48" s="72">
        <f t="shared" si="2"/>
        <v>-172</v>
      </c>
      <c r="J48" s="72">
        <f t="shared" si="3"/>
        <v>-151</v>
      </c>
      <c r="K48" s="73">
        <f t="shared" si="4"/>
        <v>-21</v>
      </c>
      <c r="L48" s="75">
        <f t="shared" si="5"/>
        <v>-4.6286329386437029E-2</v>
      </c>
      <c r="M48" s="1"/>
      <c r="N48" s="1"/>
      <c r="O48" s="1"/>
    </row>
    <row r="49" spans="1:15" ht="15.75" x14ac:dyDescent="0.25">
      <c r="A49" s="35">
        <f t="shared" ref="A49:A60" si="8">A48+1</f>
        <v>35</v>
      </c>
      <c r="B49" s="158" t="s">
        <v>198</v>
      </c>
      <c r="C49" s="69">
        <f t="shared" si="0"/>
        <v>5133</v>
      </c>
      <c r="D49" s="70">
        <v>4887</v>
      </c>
      <c r="E49" s="74">
        <v>246</v>
      </c>
      <c r="F49" s="69">
        <f t="shared" si="1"/>
        <v>5003</v>
      </c>
      <c r="G49" s="70">
        <v>4842</v>
      </c>
      <c r="H49" s="71">
        <v>161</v>
      </c>
      <c r="I49" s="72">
        <f t="shared" si="2"/>
        <v>-130</v>
      </c>
      <c r="J49" s="72">
        <f t="shared" si="3"/>
        <v>-45</v>
      </c>
      <c r="K49" s="73">
        <f t="shared" si="4"/>
        <v>-85</v>
      </c>
      <c r="L49" s="156">
        <f t="shared" si="5"/>
        <v>-2.5326319890902008E-2</v>
      </c>
      <c r="M49" s="1"/>
      <c r="N49" s="1"/>
      <c r="O49" s="1"/>
    </row>
    <row r="50" spans="1:15" ht="15.75" x14ac:dyDescent="0.25">
      <c r="A50" s="35">
        <f t="shared" si="8"/>
        <v>36</v>
      </c>
      <c r="B50" s="42" t="s">
        <v>205</v>
      </c>
      <c r="C50" s="69">
        <f t="shared" si="0"/>
        <v>1076</v>
      </c>
      <c r="D50" s="70">
        <v>1068</v>
      </c>
      <c r="E50" s="74">
        <v>8</v>
      </c>
      <c r="F50" s="69">
        <f t="shared" si="1"/>
        <v>1003</v>
      </c>
      <c r="G50" s="70">
        <v>1003</v>
      </c>
      <c r="H50" s="71">
        <v>0</v>
      </c>
      <c r="I50" s="72">
        <f t="shared" si="2"/>
        <v>-73</v>
      </c>
      <c r="J50" s="72">
        <f t="shared" si="3"/>
        <v>-65</v>
      </c>
      <c r="K50" s="73">
        <f t="shared" si="4"/>
        <v>-8</v>
      </c>
      <c r="L50" s="139">
        <f t="shared" si="5"/>
        <v>-6.7843866171003714E-2</v>
      </c>
      <c r="M50" s="1"/>
      <c r="N50" s="1"/>
      <c r="O50" s="1"/>
    </row>
    <row r="51" spans="1:15" ht="15.75" x14ac:dyDescent="0.25">
      <c r="A51" s="35">
        <f t="shared" si="8"/>
        <v>37</v>
      </c>
      <c r="B51" s="158" t="s">
        <v>208</v>
      </c>
      <c r="C51" s="69">
        <f t="shared" si="0"/>
        <v>5028</v>
      </c>
      <c r="D51" s="70">
        <v>4803</v>
      </c>
      <c r="E51" s="74">
        <v>225</v>
      </c>
      <c r="F51" s="69">
        <f t="shared" si="1"/>
        <v>4897</v>
      </c>
      <c r="G51" s="70">
        <v>4634</v>
      </c>
      <c r="H51" s="71">
        <v>263</v>
      </c>
      <c r="I51" s="72">
        <f t="shared" si="2"/>
        <v>-131</v>
      </c>
      <c r="J51" s="72">
        <f t="shared" si="3"/>
        <v>-169</v>
      </c>
      <c r="K51" s="73">
        <f t="shared" si="4"/>
        <v>38</v>
      </c>
      <c r="L51" s="155">
        <f t="shared" si="5"/>
        <v>-2.6054097056483691E-2</v>
      </c>
      <c r="M51" s="1"/>
      <c r="N51" s="1"/>
      <c r="O51" s="1"/>
    </row>
    <row r="52" spans="1:15" ht="15.75" x14ac:dyDescent="0.25">
      <c r="A52" s="35">
        <f t="shared" si="8"/>
        <v>38</v>
      </c>
      <c r="B52" s="158" t="s">
        <v>217</v>
      </c>
      <c r="C52" s="69">
        <f t="shared" si="0"/>
        <v>2409</v>
      </c>
      <c r="D52" s="70">
        <v>2370</v>
      </c>
      <c r="E52" s="74">
        <v>39</v>
      </c>
      <c r="F52" s="69">
        <f t="shared" si="1"/>
        <v>2359</v>
      </c>
      <c r="G52" s="70">
        <v>2303</v>
      </c>
      <c r="H52" s="71">
        <v>56</v>
      </c>
      <c r="I52" s="72">
        <f t="shared" si="2"/>
        <v>-50</v>
      </c>
      <c r="J52" s="72">
        <f t="shared" si="3"/>
        <v>-67</v>
      </c>
      <c r="K52" s="73">
        <f t="shared" si="4"/>
        <v>17</v>
      </c>
      <c r="L52" s="155">
        <f t="shared" si="5"/>
        <v>-2.0755500207555001E-2</v>
      </c>
      <c r="M52" s="1"/>
      <c r="N52" s="1"/>
      <c r="O52" s="1"/>
    </row>
    <row r="53" spans="1:15" ht="15.75" x14ac:dyDescent="0.25">
      <c r="A53" s="35">
        <f t="shared" si="8"/>
        <v>39</v>
      </c>
      <c r="B53" s="87" t="s">
        <v>221</v>
      </c>
      <c r="C53" s="69">
        <f t="shared" si="0"/>
        <v>3091</v>
      </c>
      <c r="D53" s="70">
        <v>2866</v>
      </c>
      <c r="E53" s="74">
        <v>225</v>
      </c>
      <c r="F53" s="69">
        <f t="shared" si="1"/>
        <v>3092</v>
      </c>
      <c r="G53" s="70">
        <v>2854</v>
      </c>
      <c r="H53" s="71">
        <v>238</v>
      </c>
      <c r="I53" s="72">
        <f t="shared" si="2"/>
        <v>1</v>
      </c>
      <c r="J53" s="72">
        <f t="shared" si="3"/>
        <v>-12</v>
      </c>
      <c r="K53" s="73">
        <f t="shared" si="4"/>
        <v>13</v>
      </c>
      <c r="L53" s="88">
        <f t="shared" si="5"/>
        <v>3.2351989647363315E-4</v>
      </c>
      <c r="M53" s="1"/>
      <c r="N53" s="1"/>
      <c r="O53" s="1"/>
    </row>
    <row r="54" spans="1:15" ht="15.75" x14ac:dyDescent="0.25">
      <c r="A54" s="35">
        <f t="shared" si="8"/>
        <v>40</v>
      </c>
      <c r="B54" s="158" t="s">
        <v>226</v>
      </c>
      <c r="C54" s="69">
        <f t="shared" si="0"/>
        <v>2568</v>
      </c>
      <c r="D54" s="70">
        <v>2535</v>
      </c>
      <c r="E54" s="74">
        <v>33</v>
      </c>
      <c r="F54" s="69">
        <f t="shared" si="1"/>
        <v>2533</v>
      </c>
      <c r="G54" s="70">
        <v>2490</v>
      </c>
      <c r="H54" s="71">
        <v>43</v>
      </c>
      <c r="I54" s="72">
        <f t="shared" si="2"/>
        <v>-35</v>
      </c>
      <c r="J54" s="72">
        <f t="shared" si="3"/>
        <v>-45</v>
      </c>
      <c r="K54" s="73">
        <f t="shared" si="4"/>
        <v>10</v>
      </c>
      <c r="L54" s="155">
        <f t="shared" si="5"/>
        <v>-1.3629283489096573E-2</v>
      </c>
      <c r="M54" s="1"/>
      <c r="N54" s="1"/>
      <c r="O54" s="1"/>
    </row>
    <row r="55" spans="1:15" ht="15.75" x14ac:dyDescent="0.25">
      <c r="A55" s="35">
        <f t="shared" si="8"/>
        <v>41</v>
      </c>
      <c r="B55" s="40" t="s">
        <v>231</v>
      </c>
      <c r="C55" s="69">
        <f t="shared" si="0"/>
        <v>1351</v>
      </c>
      <c r="D55" s="70">
        <v>1192</v>
      </c>
      <c r="E55" s="74">
        <v>159</v>
      </c>
      <c r="F55" s="69">
        <f t="shared" si="1"/>
        <v>1190</v>
      </c>
      <c r="G55" s="70">
        <v>1104</v>
      </c>
      <c r="H55" s="71">
        <v>86</v>
      </c>
      <c r="I55" s="72">
        <f t="shared" si="2"/>
        <v>-161</v>
      </c>
      <c r="J55" s="72">
        <f t="shared" si="3"/>
        <v>-88</v>
      </c>
      <c r="K55" s="73">
        <f t="shared" si="4"/>
        <v>-73</v>
      </c>
      <c r="L55" s="124">
        <f t="shared" si="5"/>
        <v>-0.11917098445595854</v>
      </c>
      <c r="M55" s="1"/>
      <c r="N55" s="1"/>
      <c r="O55" s="1"/>
    </row>
    <row r="56" spans="1:15" ht="15.75" x14ac:dyDescent="0.25">
      <c r="A56" s="35">
        <f t="shared" si="8"/>
        <v>42</v>
      </c>
      <c r="B56" s="87" t="s">
        <v>235</v>
      </c>
      <c r="C56" s="69">
        <f t="shared" si="0"/>
        <v>571</v>
      </c>
      <c r="D56" s="70">
        <v>571</v>
      </c>
      <c r="E56" s="74">
        <v>0</v>
      </c>
      <c r="F56" s="69">
        <f t="shared" si="1"/>
        <v>574</v>
      </c>
      <c r="G56" s="70">
        <v>574</v>
      </c>
      <c r="H56" s="71">
        <v>0</v>
      </c>
      <c r="I56" s="72">
        <f t="shared" si="2"/>
        <v>3</v>
      </c>
      <c r="J56" s="72">
        <f t="shared" si="3"/>
        <v>3</v>
      </c>
      <c r="K56" s="73">
        <f t="shared" si="4"/>
        <v>0</v>
      </c>
      <c r="L56" s="88">
        <f t="shared" si="5"/>
        <v>5.2539404553415062E-3</v>
      </c>
      <c r="M56" s="1"/>
      <c r="N56" s="1"/>
      <c r="O56" s="1"/>
    </row>
    <row r="57" spans="1:15" ht="15.75" x14ac:dyDescent="0.25">
      <c r="A57" s="35">
        <f t="shared" si="8"/>
        <v>43</v>
      </c>
      <c r="B57" s="42" t="s">
        <v>237</v>
      </c>
      <c r="C57" s="69">
        <f t="shared" si="0"/>
        <v>991</v>
      </c>
      <c r="D57" s="70">
        <v>991</v>
      </c>
      <c r="E57" s="74">
        <v>0</v>
      </c>
      <c r="F57" s="69">
        <f t="shared" si="1"/>
        <v>922</v>
      </c>
      <c r="G57" s="70">
        <v>922</v>
      </c>
      <c r="H57" s="71">
        <v>0</v>
      </c>
      <c r="I57" s="72">
        <f t="shared" si="2"/>
        <v>-69</v>
      </c>
      <c r="J57" s="72">
        <f t="shared" si="3"/>
        <v>-69</v>
      </c>
      <c r="K57" s="73">
        <f t="shared" si="4"/>
        <v>0</v>
      </c>
      <c r="L57" s="45">
        <f t="shared" si="5"/>
        <v>-6.962663975782038E-2</v>
      </c>
      <c r="M57" s="1"/>
      <c r="N57" s="1"/>
      <c r="O57" s="1"/>
    </row>
    <row r="58" spans="1:15" ht="15.75" x14ac:dyDescent="0.25">
      <c r="A58" s="35">
        <f t="shared" si="8"/>
        <v>44</v>
      </c>
      <c r="B58" s="158" t="s">
        <v>240</v>
      </c>
      <c r="C58" s="69">
        <f t="shared" si="0"/>
        <v>2654</v>
      </c>
      <c r="D58" s="70">
        <v>2443</v>
      </c>
      <c r="E58" s="74">
        <v>211</v>
      </c>
      <c r="F58" s="69">
        <f t="shared" si="1"/>
        <v>2628</v>
      </c>
      <c r="G58" s="70">
        <v>2384</v>
      </c>
      <c r="H58" s="71">
        <v>244</v>
      </c>
      <c r="I58" s="72">
        <f t="shared" si="2"/>
        <v>-26</v>
      </c>
      <c r="J58" s="72">
        <f t="shared" si="3"/>
        <v>-59</v>
      </c>
      <c r="K58" s="73">
        <f t="shared" si="4"/>
        <v>33</v>
      </c>
      <c r="L58" s="155">
        <f t="shared" si="5"/>
        <v>-9.7965335342878671E-3</v>
      </c>
      <c r="M58" s="1"/>
      <c r="N58" s="1"/>
      <c r="O58" s="1"/>
    </row>
    <row r="59" spans="1:15" ht="15.75" x14ac:dyDescent="0.25">
      <c r="A59" s="35">
        <f t="shared" si="8"/>
        <v>45</v>
      </c>
      <c r="B59" s="39" t="s">
        <v>245</v>
      </c>
      <c r="C59" s="69">
        <f t="shared" si="0"/>
        <v>1866</v>
      </c>
      <c r="D59" s="70">
        <v>1866</v>
      </c>
      <c r="E59" s="74">
        <v>0</v>
      </c>
      <c r="F59" s="69">
        <f t="shared" si="1"/>
        <v>1809</v>
      </c>
      <c r="G59" s="70">
        <v>1809</v>
      </c>
      <c r="H59" s="71">
        <v>0</v>
      </c>
      <c r="I59" s="72">
        <f t="shared" si="2"/>
        <v>-57</v>
      </c>
      <c r="J59" s="72">
        <f t="shared" si="3"/>
        <v>-57</v>
      </c>
      <c r="K59" s="73">
        <f t="shared" si="4"/>
        <v>0</v>
      </c>
      <c r="L59" s="38">
        <f t="shared" si="5"/>
        <v>-3.0546623794212219E-2</v>
      </c>
      <c r="M59" s="1"/>
      <c r="N59" s="1"/>
      <c r="O59" s="1"/>
    </row>
    <row r="60" spans="1:15" ht="16.5" thickBot="1" x14ac:dyDescent="0.3">
      <c r="A60" s="35">
        <f t="shared" si="8"/>
        <v>46</v>
      </c>
      <c r="B60" s="158" t="s">
        <v>249</v>
      </c>
      <c r="C60" s="69">
        <f t="shared" si="0"/>
        <v>954</v>
      </c>
      <c r="D60" s="70">
        <v>954</v>
      </c>
      <c r="E60" s="74">
        <v>0</v>
      </c>
      <c r="F60" s="76">
        <f t="shared" si="1"/>
        <v>931</v>
      </c>
      <c r="G60" s="77">
        <v>931</v>
      </c>
      <c r="H60" s="78">
        <v>0</v>
      </c>
      <c r="I60" s="79">
        <f t="shared" si="2"/>
        <v>-23</v>
      </c>
      <c r="J60" s="79">
        <f t="shared" si="3"/>
        <v>-23</v>
      </c>
      <c r="K60" s="80">
        <f t="shared" si="4"/>
        <v>0</v>
      </c>
      <c r="L60" s="175">
        <f t="shared" si="5"/>
        <v>-2.4109014675052411E-2</v>
      </c>
      <c r="M60" s="1"/>
      <c r="N60" s="1"/>
      <c r="O60" s="1"/>
    </row>
    <row r="61" spans="1:15" s="54" customFormat="1" ht="16.5" thickBot="1" x14ac:dyDescent="0.3">
      <c r="A61" s="35"/>
      <c r="B61" s="50"/>
      <c r="C61" s="81">
        <f t="shared" ref="C61:H61" si="9">SUM(C15:C60)</f>
        <v>150387</v>
      </c>
      <c r="D61" s="82">
        <f t="shared" si="9"/>
        <v>144705</v>
      </c>
      <c r="E61" s="82">
        <f t="shared" si="9"/>
        <v>5682</v>
      </c>
      <c r="F61" s="91">
        <f t="shared" si="9"/>
        <v>144758</v>
      </c>
      <c r="G61" s="92">
        <f t="shared" si="9"/>
        <v>139602</v>
      </c>
      <c r="H61" s="83">
        <f t="shared" si="9"/>
        <v>5156</v>
      </c>
      <c r="I61" s="81">
        <f>SUM(I15:I60)</f>
        <v>-5629</v>
      </c>
      <c r="J61" s="84">
        <f>SUM(J15:J60)</f>
        <v>-5103</v>
      </c>
      <c r="K61" s="84">
        <f>SUM(K15:K60)</f>
        <v>-526</v>
      </c>
      <c r="L61" s="85">
        <f t="shared" ref="L61" si="10">+I61/C61</f>
        <v>-3.7430097016364447E-2</v>
      </c>
    </row>
    <row r="62" spans="1:15" ht="15.75" thickBot="1" x14ac:dyDescent="0.3">
      <c r="F62" s="137">
        <f>+F61/C61</f>
        <v>0.96256990298363554</v>
      </c>
      <c r="G62" s="119">
        <f>+G61/D61</f>
        <v>0.96473515082409034</v>
      </c>
      <c r="H62" s="120">
        <f>+H61/E61</f>
        <v>0.90742696233720521</v>
      </c>
      <c r="I62" s="128">
        <f>+I61/C61</f>
        <v>-3.7430097016364447E-2</v>
      </c>
      <c r="J62" s="121">
        <f>+J61/D61</f>
        <v>-3.5264849175909607E-2</v>
      </c>
      <c r="K62" s="122">
        <f>+K61/E61</f>
        <v>-9.2573037662794788E-2</v>
      </c>
      <c r="L62" s="85"/>
      <c r="N62" s="1"/>
    </row>
    <row r="63" spans="1:15" x14ac:dyDescent="0.25">
      <c r="A63" s="55" t="s">
        <v>295</v>
      </c>
    </row>
    <row r="64" spans="1:15" x14ac:dyDescent="0.25">
      <c r="A64" s="55"/>
    </row>
  </sheetData>
  <sortState xmlns:xlrd2="http://schemas.microsoft.com/office/spreadsheetml/2017/richdata2" ref="A15:L60">
    <sortCondition ref="B15:B60"/>
  </sortState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2022-05-04T23:27:26Z</dcterms:modified>
</cp:coreProperties>
</file>