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https://sedtolimagovco-my.sharepoint.com/personal/julio_montero_sedtolima_gov_co/Documents/SIMAT/DETALLADOS SIMAT Y RANKING/2022/"/>
    </mc:Choice>
  </mc:AlternateContent>
  <xr:revisionPtr revIDLastSave="391" documentId="8_{A59AC7B8-FB7B-4F73-A114-F7B286E8C477}" xr6:coauthVersionLast="47" xr6:coauthVersionMax="47" xr10:uidLastSave="{C7337032-4CA6-4F78-BA7C-B288EDF574B3}"/>
  <bookViews>
    <workbookView xWindow="-120" yWindow="-120" windowWidth="29040" windowHeight="15840" xr2:uid="{00000000-000D-0000-FFFF-FFFF00000000}"/>
  </bookViews>
  <sheets>
    <sheet name="COMPARATIVO" sheetId="93" r:id="rId1"/>
    <sheet name="RANKING" sheetId="92" r:id="rId2"/>
    <sheet name="MUNICIPIO" sheetId="37" r:id="rId3"/>
  </sheets>
  <definedNames>
    <definedName name="_xlnm._FilterDatabase" localSheetId="0" hidden="1">COMPARATIVO!$A$15:$W$15</definedName>
    <definedName name="_xlnm._FilterDatabase" localSheetId="2" hidden="1">MUNICIPIO!$A$14:$O$63</definedName>
    <definedName name="_xlnm._FilterDatabase" localSheetId="1" hidden="1">RANKING!$A$15:$W$229</definedName>
    <definedName name="_xlnm.Print_Area" localSheetId="0">COMPARATIVO!$A$16:$P$229</definedName>
    <definedName name="_xlnm.Print_Area" localSheetId="2">MUNICIPIO!$A$15:$L$62</definedName>
    <definedName name="_xlnm.Print_Area" localSheetId="1">RANKING!$A$16:$P$229</definedName>
    <definedName name="_xlnm.Print_Titles" localSheetId="0">COMPARATIVO!$1:$15</definedName>
    <definedName name="_xlnm.Print_Titles" localSheetId="2">MUNICIPIO!$1:$14</definedName>
    <definedName name="_xlnm.Print_Titles" localSheetId="1">RANKING!$1:$15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92" l="1"/>
  <c r="C11" i="92"/>
  <c r="C10" i="92"/>
  <c r="C9" i="92"/>
  <c r="C8" i="92"/>
  <c r="C7" i="92"/>
  <c r="C12" i="92" s="1"/>
  <c r="A12" i="93"/>
  <c r="C8" i="93"/>
  <c r="C9" i="93"/>
  <c r="C10" i="93"/>
  <c r="C11" i="93"/>
  <c r="C7" i="93"/>
  <c r="C12" i="93" s="1"/>
  <c r="K111" i="92"/>
  <c r="L111" i="92" s="1"/>
  <c r="H111" i="92"/>
  <c r="E111" i="92"/>
  <c r="K116" i="92"/>
  <c r="L116" i="92" s="1"/>
  <c r="H116" i="92"/>
  <c r="O116" i="92" s="1"/>
  <c r="P116" i="92" s="1"/>
  <c r="E116" i="92"/>
  <c r="K138" i="92"/>
  <c r="L138" i="92" s="1"/>
  <c r="H138" i="92"/>
  <c r="E138" i="92"/>
  <c r="K169" i="92"/>
  <c r="L169" i="92" s="1"/>
  <c r="H169" i="92"/>
  <c r="E169" i="92"/>
  <c r="K79" i="92"/>
  <c r="L79" i="92" s="1"/>
  <c r="H79" i="92"/>
  <c r="O79" i="92" s="1"/>
  <c r="P79" i="92" s="1"/>
  <c r="E79" i="92"/>
  <c r="K128" i="92"/>
  <c r="L128" i="92" s="1"/>
  <c r="H128" i="92"/>
  <c r="E128" i="92"/>
  <c r="K218" i="92"/>
  <c r="L218" i="92" s="1"/>
  <c r="H218" i="92"/>
  <c r="E218" i="92"/>
  <c r="K29" i="92"/>
  <c r="L29" i="92" s="1"/>
  <c r="H29" i="92"/>
  <c r="E29" i="92"/>
  <c r="M20" i="92"/>
  <c r="N20" i="92" s="1"/>
  <c r="K20" i="92"/>
  <c r="L20" i="92" s="1"/>
  <c r="H20" i="92"/>
  <c r="E20" i="92"/>
  <c r="M166" i="92"/>
  <c r="N166" i="92" s="1"/>
  <c r="K166" i="92"/>
  <c r="L166" i="92" s="1"/>
  <c r="H166" i="92"/>
  <c r="E166" i="92"/>
  <c r="K211" i="92"/>
  <c r="L211" i="92" s="1"/>
  <c r="H211" i="92"/>
  <c r="E211" i="92"/>
  <c r="K46" i="92"/>
  <c r="L46" i="92" s="1"/>
  <c r="H46" i="92"/>
  <c r="E46" i="92"/>
  <c r="K51" i="92"/>
  <c r="L51" i="92" s="1"/>
  <c r="H51" i="92"/>
  <c r="O51" i="92" s="1"/>
  <c r="P51" i="92" s="1"/>
  <c r="E51" i="92"/>
  <c r="K194" i="92"/>
  <c r="L194" i="92" s="1"/>
  <c r="H194" i="92"/>
  <c r="E194" i="92"/>
  <c r="K35" i="92"/>
  <c r="L35" i="92" s="1"/>
  <c r="H35" i="92"/>
  <c r="E35" i="92"/>
  <c r="K221" i="92"/>
  <c r="L221" i="92" s="1"/>
  <c r="H221" i="92"/>
  <c r="E221" i="92"/>
  <c r="M19" i="92"/>
  <c r="N19" i="92" s="1"/>
  <c r="K19" i="92"/>
  <c r="L19" i="92" s="1"/>
  <c r="H19" i="92"/>
  <c r="E19" i="92"/>
  <c r="K131" i="92"/>
  <c r="L131" i="92" s="1"/>
  <c r="H131" i="92"/>
  <c r="O131" i="92" s="1"/>
  <c r="P131" i="92" s="1"/>
  <c r="E131" i="92"/>
  <c r="K191" i="92"/>
  <c r="L191" i="92" s="1"/>
  <c r="H191" i="92"/>
  <c r="E191" i="92"/>
  <c r="K159" i="92"/>
  <c r="L159" i="92" s="1"/>
  <c r="H159" i="92"/>
  <c r="E159" i="92"/>
  <c r="M147" i="92"/>
  <c r="N147" i="92" s="1"/>
  <c r="K147" i="92"/>
  <c r="L147" i="92" s="1"/>
  <c r="H147" i="92"/>
  <c r="E147" i="92"/>
  <c r="K225" i="92"/>
  <c r="L225" i="92" s="1"/>
  <c r="H225" i="92"/>
  <c r="E225" i="92"/>
  <c r="K37" i="92"/>
  <c r="L37" i="92" s="1"/>
  <c r="H37" i="92"/>
  <c r="E37" i="92"/>
  <c r="M197" i="92"/>
  <c r="N197" i="92" s="1"/>
  <c r="K197" i="92"/>
  <c r="L197" i="92" s="1"/>
  <c r="H197" i="92"/>
  <c r="E197" i="92"/>
  <c r="M152" i="92"/>
  <c r="N152" i="92" s="1"/>
  <c r="K152" i="92"/>
  <c r="L152" i="92" s="1"/>
  <c r="H152" i="92"/>
  <c r="E152" i="92"/>
  <c r="K215" i="92"/>
  <c r="L215" i="92" s="1"/>
  <c r="H215" i="92"/>
  <c r="E215" i="92"/>
  <c r="M93" i="92"/>
  <c r="N93" i="92" s="1"/>
  <c r="K93" i="92"/>
  <c r="L93" i="92" s="1"/>
  <c r="H93" i="92"/>
  <c r="E93" i="92"/>
  <c r="K198" i="92"/>
  <c r="L198" i="92" s="1"/>
  <c r="H198" i="92"/>
  <c r="E198" i="92"/>
  <c r="K69" i="92"/>
  <c r="L69" i="92" s="1"/>
  <c r="H69" i="92"/>
  <c r="E69" i="92"/>
  <c r="K106" i="92"/>
  <c r="L106" i="92" s="1"/>
  <c r="H106" i="92"/>
  <c r="E106" i="92"/>
  <c r="K90" i="92"/>
  <c r="L90" i="92" s="1"/>
  <c r="H90" i="92"/>
  <c r="E90" i="92"/>
  <c r="K140" i="92"/>
  <c r="L140" i="92" s="1"/>
  <c r="H140" i="92"/>
  <c r="O140" i="92" s="1"/>
  <c r="P140" i="92" s="1"/>
  <c r="E140" i="92"/>
  <c r="K30" i="92"/>
  <c r="L30" i="92" s="1"/>
  <c r="H30" i="92"/>
  <c r="E30" i="92"/>
  <c r="K146" i="92"/>
  <c r="L146" i="92" s="1"/>
  <c r="H146" i="92"/>
  <c r="E146" i="92"/>
  <c r="K41" i="92"/>
  <c r="L41" i="92" s="1"/>
  <c r="H41" i="92"/>
  <c r="E41" i="92"/>
  <c r="K115" i="92"/>
  <c r="L115" i="92" s="1"/>
  <c r="H115" i="92"/>
  <c r="E115" i="92"/>
  <c r="M220" i="92"/>
  <c r="N220" i="92" s="1"/>
  <c r="K220" i="92"/>
  <c r="L220" i="92" s="1"/>
  <c r="H220" i="92"/>
  <c r="E220" i="92"/>
  <c r="K96" i="92"/>
  <c r="L96" i="92" s="1"/>
  <c r="H96" i="92"/>
  <c r="E96" i="92"/>
  <c r="M95" i="92"/>
  <c r="K95" i="92"/>
  <c r="L95" i="92" s="1"/>
  <c r="H95" i="92"/>
  <c r="E95" i="92"/>
  <c r="K149" i="92"/>
  <c r="L149" i="92" s="1"/>
  <c r="H149" i="92"/>
  <c r="E149" i="92"/>
  <c r="M203" i="92"/>
  <c r="N203" i="92" s="1"/>
  <c r="K203" i="92"/>
  <c r="L203" i="92" s="1"/>
  <c r="H203" i="92"/>
  <c r="E203" i="92"/>
  <c r="M32" i="92"/>
  <c r="N32" i="92" s="1"/>
  <c r="K32" i="92"/>
  <c r="L32" i="92" s="1"/>
  <c r="H32" i="92"/>
  <c r="E32" i="92"/>
  <c r="M139" i="92"/>
  <c r="N139" i="92" s="1"/>
  <c r="K139" i="92"/>
  <c r="L139" i="92" s="1"/>
  <c r="H139" i="92"/>
  <c r="E139" i="92"/>
  <c r="M122" i="92"/>
  <c r="N122" i="92" s="1"/>
  <c r="K122" i="92"/>
  <c r="L122" i="92" s="1"/>
  <c r="H122" i="92"/>
  <c r="E122" i="92"/>
  <c r="M206" i="92"/>
  <c r="N206" i="92" s="1"/>
  <c r="K206" i="92"/>
  <c r="L206" i="92" s="1"/>
  <c r="H206" i="92"/>
  <c r="E206" i="92"/>
  <c r="K66" i="92"/>
  <c r="L66" i="92" s="1"/>
  <c r="H66" i="92"/>
  <c r="E66" i="92"/>
  <c r="K78" i="92"/>
  <c r="L78" i="92" s="1"/>
  <c r="H78" i="92"/>
  <c r="E78" i="92"/>
  <c r="K26" i="92"/>
  <c r="L26" i="92" s="1"/>
  <c r="H26" i="92"/>
  <c r="E26" i="92"/>
  <c r="K62" i="92"/>
  <c r="L62" i="92" s="1"/>
  <c r="H62" i="92"/>
  <c r="E62" i="92"/>
  <c r="K123" i="92"/>
  <c r="L123" i="92" s="1"/>
  <c r="H123" i="92"/>
  <c r="E123" i="92"/>
  <c r="M151" i="92"/>
  <c r="N151" i="92" s="1"/>
  <c r="K151" i="92"/>
  <c r="L151" i="92" s="1"/>
  <c r="H151" i="92"/>
  <c r="E151" i="92"/>
  <c r="K65" i="92"/>
  <c r="L65" i="92" s="1"/>
  <c r="H65" i="92"/>
  <c r="E65" i="92"/>
  <c r="K154" i="92"/>
  <c r="L154" i="92" s="1"/>
  <c r="H154" i="92"/>
  <c r="E154" i="92"/>
  <c r="M164" i="92"/>
  <c r="N164" i="92" s="1"/>
  <c r="K164" i="92"/>
  <c r="L164" i="92" s="1"/>
  <c r="H164" i="92"/>
  <c r="E164" i="92"/>
  <c r="M224" i="92"/>
  <c r="N224" i="92" s="1"/>
  <c r="K224" i="92"/>
  <c r="L224" i="92" s="1"/>
  <c r="H224" i="92"/>
  <c r="E224" i="92"/>
  <c r="M171" i="92"/>
  <c r="N171" i="92" s="1"/>
  <c r="K171" i="92"/>
  <c r="L171" i="92" s="1"/>
  <c r="H171" i="92"/>
  <c r="E171" i="92"/>
  <c r="K174" i="92"/>
  <c r="L174" i="92" s="1"/>
  <c r="H174" i="92"/>
  <c r="E174" i="92"/>
  <c r="K38" i="92"/>
  <c r="L38" i="92" s="1"/>
  <c r="H38" i="92"/>
  <c r="E38" i="92"/>
  <c r="M227" i="92"/>
  <c r="N227" i="92" s="1"/>
  <c r="K227" i="92"/>
  <c r="L227" i="92" s="1"/>
  <c r="H227" i="92"/>
  <c r="E227" i="92"/>
  <c r="K77" i="92"/>
  <c r="L77" i="92" s="1"/>
  <c r="H77" i="92"/>
  <c r="E77" i="92"/>
  <c r="M142" i="92"/>
  <c r="N142" i="92" s="1"/>
  <c r="K142" i="92"/>
  <c r="L142" i="92" s="1"/>
  <c r="H142" i="92"/>
  <c r="E142" i="92"/>
  <c r="K70" i="92"/>
  <c r="L70" i="92" s="1"/>
  <c r="H70" i="92"/>
  <c r="E70" i="92"/>
  <c r="K157" i="92"/>
  <c r="L157" i="92" s="1"/>
  <c r="H157" i="92"/>
  <c r="E157" i="92"/>
  <c r="K118" i="92"/>
  <c r="L118" i="92" s="1"/>
  <c r="H118" i="92"/>
  <c r="O118" i="92" s="1"/>
  <c r="P118" i="92" s="1"/>
  <c r="E118" i="92"/>
  <c r="M181" i="92"/>
  <c r="N181" i="92" s="1"/>
  <c r="K181" i="92"/>
  <c r="L181" i="92" s="1"/>
  <c r="H181" i="92"/>
  <c r="E181" i="92"/>
  <c r="K33" i="92"/>
  <c r="L33" i="92" s="1"/>
  <c r="H33" i="92"/>
  <c r="E33" i="92"/>
  <c r="K36" i="92"/>
  <c r="L36" i="92" s="1"/>
  <c r="H36" i="92"/>
  <c r="E36" i="92"/>
  <c r="M64" i="92"/>
  <c r="N64" i="92" s="1"/>
  <c r="K64" i="92"/>
  <c r="L64" i="92" s="1"/>
  <c r="H64" i="92"/>
  <c r="E64" i="92"/>
  <c r="O64" i="92" s="1"/>
  <c r="P64" i="92" s="1"/>
  <c r="K160" i="92"/>
  <c r="L160" i="92" s="1"/>
  <c r="H160" i="92"/>
  <c r="E160" i="92"/>
  <c r="K87" i="92"/>
  <c r="L87" i="92" s="1"/>
  <c r="H87" i="92"/>
  <c r="E87" i="92"/>
  <c r="K99" i="92"/>
  <c r="L99" i="92" s="1"/>
  <c r="H99" i="92"/>
  <c r="E99" i="92"/>
  <c r="K110" i="92"/>
  <c r="L110" i="92" s="1"/>
  <c r="H110" i="92"/>
  <c r="E110" i="92"/>
  <c r="K76" i="92"/>
  <c r="L76" i="92" s="1"/>
  <c r="H76" i="92"/>
  <c r="E76" i="92"/>
  <c r="M117" i="92"/>
  <c r="N117" i="92" s="1"/>
  <c r="K117" i="92"/>
  <c r="L117" i="92" s="1"/>
  <c r="H117" i="92"/>
  <c r="E117" i="92"/>
  <c r="K102" i="92"/>
  <c r="L102" i="92" s="1"/>
  <c r="H102" i="92"/>
  <c r="E102" i="92"/>
  <c r="K135" i="92"/>
  <c r="L135" i="92" s="1"/>
  <c r="H135" i="92"/>
  <c r="O135" i="92" s="1"/>
  <c r="P135" i="92" s="1"/>
  <c r="E135" i="92"/>
  <c r="M212" i="92"/>
  <c r="N212" i="92" s="1"/>
  <c r="K212" i="92"/>
  <c r="L212" i="92" s="1"/>
  <c r="H212" i="92"/>
  <c r="E212" i="92"/>
  <c r="K45" i="92"/>
  <c r="L45" i="92" s="1"/>
  <c r="H45" i="92"/>
  <c r="E45" i="92"/>
  <c r="K153" i="92"/>
  <c r="L153" i="92" s="1"/>
  <c r="H153" i="92"/>
  <c r="E153" i="92"/>
  <c r="K59" i="92"/>
  <c r="L59" i="92" s="1"/>
  <c r="H59" i="92"/>
  <c r="E59" i="92"/>
  <c r="K23" i="92"/>
  <c r="L23" i="92" s="1"/>
  <c r="H23" i="92"/>
  <c r="E23" i="92"/>
  <c r="K132" i="92"/>
  <c r="L132" i="92" s="1"/>
  <c r="H132" i="92"/>
  <c r="E132" i="92"/>
  <c r="K72" i="92"/>
  <c r="L72" i="92" s="1"/>
  <c r="H72" i="92"/>
  <c r="E72" i="92"/>
  <c r="K55" i="92"/>
  <c r="L55" i="92" s="1"/>
  <c r="H55" i="92"/>
  <c r="E55" i="92"/>
  <c r="M208" i="92"/>
  <c r="N208" i="92" s="1"/>
  <c r="K208" i="92"/>
  <c r="L208" i="92" s="1"/>
  <c r="H208" i="92"/>
  <c r="E208" i="92"/>
  <c r="K39" i="92"/>
  <c r="L39" i="92" s="1"/>
  <c r="H39" i="92"/>
  <c r="E39" i="92"/>
  <c r="K182" i="92"/>
  <c r="L182" i="92" s="1"/>
  <c r="H182" i="92"/>
  <c r="E182" i="92"/>
  <c r="M109" i="92"/>
  <c r="N109" i="92" s="1"/>
  <c r="K109" i="92"/>
  <c r="L109" i="92" s="1"/>
  <c r="H109" i="92"/>
  <c r="E109" i="92"/>
  <c r="K185" i="92"/>
  <c r="L185" i="92" s="1"/>
  <c r="H185" i="92"/>
  <c r="E185" i="92"/>
  <c r="K80" i="92"/>
  <c r="L80" i="92" s="1"/>
  <c r="H80" i="92"/>
  <c r="E80" i="92"/>
  <c r="K103" i="92"/>
  <c r="L103" i="92" s="1"/>
  <c r="H103" i="92"/>
  <c r="E103" i="92"/>
  <c r="M125" i="92"/>
  <c r="N125" i="92" s="1"/>
  <c r="K125" i="92"/>
  <c r="L125" i="92" s="1"/>
  <c r="H125" i="92"/>
  <c r="E125" i="92"/>
  <c r="M16" i="92"/>
  <c r="N16" i="92" s="1"/>
  <c r="K16" i="92"/>
  <c r="L16" i="92" s="1"/>
  <c r="H16" i="92"/>
  <c r="E16" i="92"/>
  <c r="K136" i="92"/>
  <c r="L136" i="92" s="1"/>
  <c r="H136" i="92"/>
  <c r="E136" i="92"/>
  <c r="K204" i="92"/>
  <c r="L204" i="92" s="1"/>
  <c r="H204" i="92"/>
  <c r="E204" i="92"/>
  <c r="K130" i="92"/>
  <c r="L130" i="92" s="1"/>
  <c r="H130" i="92"/>
  <c r="E130" i="92"/>
  <c r="K86" i="92"/>
  <c r="L86" i="92" s="1"/>
  <c r="H86" i="92"/>
  <c r="E86" i="92"/>
  <c r="M107" i="92"/>
  <c r="N107" i="92" s="1"/>
  <c r="K107" i="92"/>
  <c r="L107" i="92" s="1"/>
  <c r="H107" i="92"/>
  <c r="E107" i="92"/>
  <c r="K193" i="92"/>
  <c r="L193" i="92" s="1"/>
  <c r="H193" i="92"/>
  <c r="E193" i="92"/>
  <c r="M199" i="92"/>
  <c r="N199" i="92" s="1"/>
  <c r="K199" i="92"/>
  <c r="L199" i="92" s="1"/>
  <c r="H199" i="92"/>
  <c r="E199" i="92"/>
  <c r="M31" i="92"/>
  <c r="N31" i="92" s="1"/>
  <c r="K31" i="92"/>
  <c r="L31" i="92" s="1"/>
  <c r="H31" i="92"/>
  <c r="E31" i="92"/>
  <c r="K217" i="92"/>
  <c r="L217" i="92" s="1"/>
  <c r="H217" i="92"/>
  <c r="E217" i="92"/>
  <c r="K112" i="92"/>
  <c r="L112" i="92" s="1"/>
  <c r="H112" i="92"/>
  <c r="E112" i="92"/>
  <c r="K205" i="92"/>
  <c r="L205" i="92" s="1"/>
  <c r="H205" i="92"/>
  <c r="E205" i="92"/>
  <c r="M85" i="92"/>
  <c r="N85" i="92" s="1"/>
  <c r="K85" i="92"/>
  <c r="L85" i="92" s="1"/>
  <c r="H85" i="92"/>
  <c r="E85" i="92"/>
  <c r="M52" i="92"/>
  <c r="N52" i="92" s="1"/>
  <c r="K52" i="92"/>
  <c r="L52" i="92" s="1"/>
  <c r="H52" i="92"/>
  <c r="E52" i="92"/>
  <c r="K226" i="92"/>
  <c r="L226" i="92" s="1"/>
  <c r="H226" i="92"/>
  <c r="E226" i="92"/>
  <c r="K88" i="92"/>
  <c r="L88" i="92" s="1"/>
  <c r="H88" i="92"/>
  <c r="O88" i="92" s="1"/>
  <c r="P88" i="92" s="1"/>
  <c r="E88" i="92"/>
  <c r="M126" i="92"/>
  <c r="N126" i="92" s="1"/>
  <c r="K126" i="92"/>
  <c r="L126" i="92" s="1"/>
  <c r="H126" i="92"/>
  <c r="E126" i="92"/>
  <c r="K50" i="92"/>
  <c r="L50" i="92" s="1"/>
  <c r="H50" i="92"/>
  <c r="E50" i="92"/>
  <c r="K121" i="92"/>
  <c r="L121" i="92" s="1"/>
  <c r="H121" i="92"/>
  <c r="E121" i="92"/>
  <c r="K150" i="92"/>
  <c r="L150" i="92" s="1"/>
  <c r="H150" i="92"/>
  <c r="E150" i="92"/>
  <c r="M28" i="92"/>
  <c r="N28" i="92" s="1"/>
  <c r="K28" i="92"/>
  <c r="L28" i="92" s="1"/>
  <c r="H28" i="92"/>
  <c r="E28" i="92"/>
  <c r="K18" i="92"/>
  <c r="L18" i="92" s="1"/>
  <c r="H18" i="92"/>
  <c r="E18" i="92"/>
  <c r="M195" i="92"/>
  <c r="N195" i="92" s="1"/>
  <c r="K195" i="92"/>
  <c r="L195" i="92" s="1"/>
  <c r="H195" i="92"/>
  <c r="O195" i="92" s="1"/>
  <c r="P195" i="92" s="1"/>
  <c r="E195" i="92"/>
  <c r="K134" i="92"/>
  <c r="L134" i="92" s="1"/>
  <c r="H134" i="92"/>
  <c r="E134" i="92"/>
  <c r="K25" i="92"/>
  <c r="L25" i="92" s="1"/>
  <c r="H25" i="92"/>
  <c r="E25" i="92"/>
  <c r="K60" i="92"/>
  <c r="L60" i="92" s="1"/>
  <c r="H60" i="92"/>
  <c r="E60" i="92"/>
  <c r="K214" i="92"/>
  <c r="L214" i="92" s="1"/>
  <c r="H214" i="92"/>
  <c r="E214" i="92"/>
  <c r="K17" i="92"/>
  <c r="L17" i="92" s="1"/>
  <c r="H17" i="92"/>
  <c r="E17" i="92"/>
  <c r="M207" i="92"/>
  <c r="N207" i="92" s="1"/>
  <c r="K207" i="92"/>
  <c r="L207" i="92" s="1"/>
  <c r="H207" i="92"/>
  <c r="E207" i="92"/>
  <c r="K156" i="92"/>
  <c r="L156" i="92" s="1"/>
  <c r="H156" i="92"/>
  <c r="E156" i="92"/>
  <c r="K73" i="92"/>
  <c r="L73" i="92" s="1"/>
  <c r="H73" i="92"/>
  <c r="E73" i="92"/>
  <c r="K186" i="92"/>
  <c r="L186" i="92" s="1"/>
  <c r="H186" i="92"/>
  <c r="E186" i="92"/>
  <c r="K40" i="92"/>
  <c r="L40" i="92" s="1"/>
  <c r="H40" i="92"/>
  <c r="E40" i="92"/>
  <c r="M91" i="92"/>
  <c r="N91" i="92" s="1"/>
  <c r="K91" i="92"/>
  <c r="L91" i="92" s="1"/>
  <c r="H91" i="92"/>
  <c r="E91" i="92"/>
  <c r="K196" i="92"/>
  <c r="L196" i="92" s="1"/>
  <c r="H196" i="92"/>
  <c r="E196" i="92"/>
  <c r="K120" i="92"/>
  <c r="L120" i="92" s="1"/>
  <c r="H120" i="92"/>
  <c r="O120" i="92" s="1"/>
  <c r="P120" i="92" s="1"/>
  <c r="E120" i="92"/>
  <c r="K202" i="92"/>
  <c r="L202" i="92" s="1"/>
  <c r="H202" i="92"/>
  <c r="E202" i="92"/>
  <c r="K27" i="92"/>
  <c r="L27" i="92" s="1"/>
  <c r="H27" i="92"/>
  <c r="E27" i="92"/>
  <c r="K167" i="92"/>
  <c r="L167" i="92" s="1"/>
  <c r="H167" i="92"/>
  <c r="E167" i="92"/>
  <c r="K54" i="92"/>
  <c r="L54" i="92" s="1"/>
  <c r="H54" i="92"/>
  <c r="E54" i="92"/>
  <c r="K67" i="92"/>
  <c r="L67" i="92" s="1"/>
  <c r="H67" i="92"/>
  <c r="O67" i="92" s="1"/>
  <c r="P67" i="92" s="1"/>
  <c r="E67" i="92"/>
  <c r="K82" i="92"/>
  <c r="L82" i="92" s="1"/>
  <c r="H82" i="92"/>
  <c r="E82" i="92"/>
  <c r="K219" i="92"/>
  <c r="L219" i="92" s="1"/>
  <c r="H219" i="92"/>
  <c r="E219" i="92"/>
  <c r="K179" i="92"/>
  <c r="L179" i="92" s="1"/>
  <c r="H179" i="92"/>
  <c r="E179" i="92"/>
  <c r="M177" i="92"/>
  <c r="N177" i="92" s="1"/>
  <c r="K177" i="92"/>
  <c r="L177" i="92" s="1"/>
  <c r="H177" i="92"/>
  <c r="E177" i="92"/>
  <c r="M184" i="92"/>
  <c r="N184" i="92" s="1"/>
  <c r="K184" i="92"/>
  <c r="L184" i="92" s="1"/>
  <c r="H184" i="92"/>
  <c r="E184" i="92"/>
  <c r="M89" i="92"/>
  <c r="N89" i="92" s="1"/>
  <c r="K89" i="92"/>
  <c r="L89" i="92" s="1"/>
  <c r="H89" i="92"/>
  <c r="E89" i="92"/>
  <c r="K155" i="92"/>
  <c r="L155" i="92" s="1"/>
  <c r="H155" i="92"/>
  <c r="E155" i="92"/>
  <c r="K22" i="92"/>
  <c r="L22" i="92" s="1"/>
  <c r="H22" i="92"/>
  <c r="E22" i="92"/>
  <c r="K53" i="92"/>
  <c r="L53" i="92" s="1"/>
  <c r="H53" i="92"/>
  <c r="E53" i="92"/>
  <c r="K176" i="92"/>
  <c r="L176" i="92" s="1"/>
  <c r="H176" i="92"/>
  <c r="E176" i="92"/>
  <c r="K180" i="92"/>
  <c r="L180" i="92" s="1"/>
  <c r="H180" i="92"/>
  <c r="E180" i="92"/>
  <c r="K105" i="92"/>
  <c r="L105" i="92" s="1"/>
  <c r="H105" i="92"/>
  <c r="E105" i="92"/>
  <c r="K178" i="92"/>
  <c r="L178" i="92" s="1"/>
  <c r="H178" i="92"/>
  <c r="E178" i="92"/>
  <c r="K21" i="92"/>
  <c r="L21" i="92" s="1"/>
  <c r="H21" i="92"/>
  <c r="E21" i="92"/>
  <c r="K201" i="92"/>
  <c r="L201" i="92" s="1"/>
  <c r="H201" i="92"/>
  <c r="O201" i="92" s="1"/>
  <c r="P201" i="92" s="1"/>
  <c r="E201" i="92"/>
  <c r="M144" i="92"/>
  <c r="N144" i="92" s="1"/>
  <c r="K144" i="92"/>
  <c r="L144" i="92" s="1"/>
  <c r="H144" i="92"/>
  <c r="E144" i="92"/>
  <c r="K133" i="92"/>
  <c r="L133" i="92" s="1"/>
  <c r="H133" i="92"/>
  <c r="E133" i="92"/>
  <c r="K119" i="92"/>
  <c r="L119" i="92" s="1"/>
  <c r="H119" i="92"/>
  <c r="E119" i="92"/>
  <c r="N92" i="92"/>
  <c r="M92" i="92"/>
  <c r="K92" i="92"/>
  <c r="L92" i="92" s="1"/>
  <c r="H92" i="92"/>
  <c r="E92" i="92"/>
  <c r="K47" i="92"/>
  <c r="L47" i="92" s="1"/>
  <c r="H47" i="92"/>
  <c r="E47" i="92"/>
  <c r="K129" i="92"/>
  <c r="L129" i="92" s="1"/>
  <c r="H129" i="92"/>
  <c r="E129" i="92"/>
  <c r="M74" i="92"/>
  <c r="K74" i="92"/>
  <c r="L74" i="92" s="1"/>
  <c r="H74" i="92"/>
  <c r="E74" i="92"/>
  <c r="M113" i="92"/>
  <c r="N113" i="92" s="1"/>
  <c r="K113" i="92"/>
  <c r="L113" i="92" s="1"/>
  <c r="H113" i="92"/>
  <c r="E113" i="92"/>
  <c r="K83" i="92"/>
  <c r="L83" i="92" s="1"/>
  <c r="H83" i="92"/>
  <c r="E83" i="92"/>
  <c r="M48" i="92"/>
  <c r="N48" i="92" s="1"/>
  <c r="K48" i="92"/>
  <c r="L48" i="92" s="1"/>
  <c r="H48" i="92"/>
  <c r="E48" i="92"/>
  <c r="K101" i="92"/>
  <c r="L101" i="92" s="1"/>
  <c r="H101" i="92"/>
  <c r="E101" i="92"/>
  <c r="M49" i="92"/>
  <c r="N49" i="92" s="1"/>
  <c r="K49" i="92"/>
  <c r="L49" i="92" s="1"/>
  <c r="H49" i="92"/>
  <c r="E49" i="92"/>
  <c r="K61" i="92"/>
  <c r="L61" i="92" s="1"/>
  <c r="H61" i="92"/>
  <c r="E61" i="92"/>
  <c r="K141" i="92"/>
  <c r="L141" i="92" s="1"/>
  <c r="H141" i="92"/>
  <c r="E141" i="92"/>
  <c r="K175" i="92"/>
  <c r="L175" i="92" s="1"/>
  <c r="H175" i="92"/>
  <c r="E175" i="92"/>
  <c r="K168" i="92"/>
  <c r="L168" i="92" s="1"/>
  <c r="H168" i="92"/>
  <c r="E168" i="92"/>
  <c r="K162" i="92"/>
  <c r="L162" i="92" s="1"/>
  <c r="H162" i="92"/>
  <c r="E162" i="92"/>
  <c r="K148" i="92"/>
  <c r="L148" i="92" s="1"/>
  <c r="H148" i="92"/>
  <c r="E148" i="92"/>
  <c r="K81" i="92"/>
  <c r="L81" i="92" s="1"/>
  <c r="H81" i="92"/>
  <c r="E81" i="92"/>
  <c r="K192" i="92"/>
  <c r="L192" i="92" s="1"/>
  <c r="H192" i="92"/>
  <c r="E192" i="92"/>
  <c r="K100" i="92"/>
  <c r="L100" i="92" s="1"/>
  <c r="H100" i="92"/>
  <c r="E100" i="92"/>
  <c r="K97" i="92"/>
  <c r="L97" i="92" s="1"/>
  <c r="H97" i="92"/>
  <c r="E97" i="92"/>
  <c r="K158" i="92"/>
  <c r="L158" i="92" s="1"/>
  <c r="H158" i="92"/>
  <c r="E158" i="92"/>
  <c r="K98" i="92"/>
  <c r="L98" i="92" s="1"/>
  <c r="H98" i="92"/>
  <c r="O98" i="92" s="1"/>
  <c r="P98" i="92" s="1"/>
  <c r="E98" i="92"/>
  <c r="K216" i="92"/>
  <c r="L216" i="92" s="1"/>
  <c r="H216" i="92"/>
  <c r="E216" i="92"/>
  <c r="K68" i="92"/>
  <c r="L68" i="92" s="1"/>
  <c r="H68" i="92"/>
  <c r="E68" i="92"/>
  <c r="M124" i="92"/>
  <c r="K124" i="92"/>
  <c r="L124" i="92" s="1"/>
  <c r="H124" i="92"/>
  <c r="E124" i="92"/>
  <c r="K114" i="92"/>
  <c r="L114" i="92" s="1"/>
  <c r="H114" i="92"/>
  <c r="E114" i="92"/>
  <c r="M145" i="92"/>
  <c r="N145" i="92" s="1"/>
  <c r="K145" i="92"/>
  <c r="L145" i="92" s="1"/>
  <c r="H145" i="92"/>
  <c r="E145" i="92"/>
  <c r="M56" i="92"/>
  <c r="K56" i="92"/>
  <c r="L56" i="92" s="1"/>
  <c r="H56" i="92"/>
  <c r="E56" i="92"/>
  <c r="M75" i="92"/>
  <c r="K75" i="92"/>
  <c r="L75" i="92" s="1"/>
  <c r="H75" i="92"/>
  <c r="E75" i="92"/>
  <c r="K43" i="92"/>
  <c r="L43" i="92" s="1"/>
  <c r="H43" i="92"/>
  <c r="E43" i="92"/>
  <c r="K108" i="92"/>
  <c r="L108" i="92" s="1"/>
  <c r="H108" i="92"/>
  <c r="E108" i="92"/>
  <c r="M143" i="92"/>
  <c r="N143" i="92" s="1"/>
  <c r="K143" i="92"/>
  <c r="L143" i="92" s="1"/>
  <c r="H143" i="92"/>
  <c r="E143" i="92"/>
  <c r="K200" i="92"/>
  <c r="L200" i="92" s="1"/>
  <c r="H200" i="92"/>
  <c r="E200" i="92"/>
  <c r="M84" i="92"/>
  <c r="N84" i="92" s="1"/>
  <c r="K84" i="92"/>
  <c r="L84" i="92" s="1"/>
  <c r="H84" i="92"/>
  <c r="E84" i="92"/>
  <c r="K172" i="92"/>
  <c r="L172" i="92" s="1"/>
  <c r="H172" i="92"/>
  <c r="E172" i="92"/>
  <c r="K190" i="92"/>
  <c r="L190" i="92" s="1"/>
  <c r="H190" i="92"/>
  <c r="E190" i="92"/>
  <c r="K223" i="92"/>
  <c r="L223" i="92" s="1"/>
  <c r="H223" i="92"/>
  <c r="E223" i="92"/>
  <c r="M188" i="92"/>
  <c r="N188" i="92" s="1"/>
  <c r="K188" i="92"/>
  <c r="L188" i="92" s="1"/>
  <c r="H188" i="92"/>
  <c r="E188" i="92"/>
  <c r="K161" i="92"/>
  <c r="L161" i="92" s="1"/>
  <c r="H161" i="92"/>
  <c r="E161" i="92"/>
  <c r="K24" i="92"/>
  <c r="L24" i="92" s="1"/>
  <c r="H24" i="92"/>
  <c r="E24" i="92"/>
  <c r="K170" i="92"/>
  <c r="L170" i="92" s="1"/>
  <c r="H170" i="92"/>
  <c r="E170" i="92"/>
  <c r="K209" i="92"/>
  <c r="L209" i="92" s="1"/>
  <c r="H209" i="92"/>
  <c r="E209" i="92"/>
  <c r="K71" i="92"/>
  <c r="L71" i="92" s="1"/>
  <c r="H71" i="92"/>
  <c r="E71" i="92"/>
  <c r="K210" i="92"/>
  <c r="L210" i="92" s="1"/>
  <c r="H210" i="92"/>
  <c r="E210" i="92"/>
  <c r="M127" i="92"/>
  <c r="N127" i="92" s="1"/>
  <c r="K127" i="92"/>
  <c r="L127" i="92" s="1"/>
  <c r="H127" i="92"/>
  <c r="E127" i="92"/>
  <c r="K137" i="92"/>
  <c r="L137" i="92" s="1"/>
  <c r="H137" i="92"/>
  <c r="E137" i="92"/>
  <c r="M42" i="92"/>
  <c r="N42" i="92" s="1"/>
  <c r="K42" i="92"/>
  <c r="L42" i="92" s="1"/>
  <c r="H42" i="92"/>
  <c r="E42" i="92"/>
  <c r="M173" i="92"/>
  <c r="N173" i="92" s="1"/>
  <c r="K173" i="92"/>
  <c r="L173" i="92" s="1"/>
  <c r="H173" i="92"/>
  <c r="E173" i="92"/>
  <c r="K94" i="92"/>
  <c r="L94" i="92" s="1"/>
  <c r="H94" i="92"/>
  <c r="E94" i="92"/>
  <c r="K222" i="92"/>
  <c r="L222" i="92" s="1"/>
  <c r="H222" i="92"/>
  <c r="E222" i="92"/>
  <c r="M163" i="92"/>
  <c r="N163" i="92" s="1"/>
  <c r="K163" i="92"/>
  <c r="L163" i="92" s="1"/>
  <c r="H163" i="92"/>
  <c r="O163" i="92" s="1"/>
  <c r="P163" i="92" s="1"/>
  <c r="E163" i="92"/>
  <c r="K44" i="92"/>
  <c r="L44" i="92" s="1"/>
  <c r="H44" i="92"/>
  <c r="E44" i="92"/>
  <c r="O44" i="92" s="1"/>
  <c r="P44" i="92" s="1"/>
  <c r="K213" i="92"/>
  <c r="L213" i="92" s="1"/>
  <c r="H213" i="92"/>
  <c r="E213" i="92"/>
  <c r="K183" i="92"/>
  <c r="L183" i="92" s="1"/>
  <c r="H183" i="92"/>
  <c r="E183" i="92"/>
  <c r="K187" i="92"/>
  <c r="L187" i="92" s="1"/>
  <c r="H187" i="92"/>
  <c r="E187" i="92"/>
  <c r="K58" i="92"/>
  <c r="L58" i="92" s="1"/>
  <c r="H58" i="92"/>
  <c r="E58" i="92"/>
  <c r="K189" i="92"/>
  <c r="L189" i="92" s="1"/>
  <c r="H189" i="92"/>
  <c r="E189" i="92"/>
  <c r="K57" i="92"/>
  <c r="L57" i="92" s="1"/>
  <c r="H57" i="92"/>
  <c r="E57" i="92"/>
  <c r="K104" i="92"/>
  <c r="L104" i="92" s="1"/>
  <c r="H104" i="92"/>
  <c r="E104" i="92"/>
  <c r="K165" i="92"/>
  <c r="L165" i="92" s="1"/>
  <c r="H165" i="92"/>
  <c r="E165" i="92"/>
  <c r="K63" i="92"/>
  <c r="L63" i="92" s="1"/>
  <c r="H63" i="92"/>
  <c r="E63" i="92"/>
  <c r="K34" i="92"/>
  <c r="L34" i="92" s="1"/>
  <c r="H34" i="92"/>
  <c r="E34" i="92"/>
  <c r="H17" i="93"/>
  <c r="H18" i="93"/>
  <c r="H19" i="93"/>
  <c r="H20" i="93"/>
  <c r="H21" i="93"/>
  <c r="H22" i="93"/>
  <c r="H23" i="93"/>
  <c r="H24" i="93"/>
  <c r="H25" i="93"/>
  <c r="H26" i="93"/>
  <c r="H27" i="93"/>
  <c r="H28" i="93"/>
  <c r="H29" i="93"/>
  <c r="H30" i="93"/>
  <c r="H31" i="93"/>
  <c r="H32" i="93"/>
  <c r="H33" i="93"/>
  <c r="H34" i="93"/>
  <c r="H35" i="93"/>
  <c r="H36" i="93"/>
  <c r="H37" i="93"/>
  <c r="H38" i="93"/>
  <c r="H39" i="93"/>
  <c r="H40" i="93"/>
  <c r="H41" i="93"/>
  <c r="H42" i="93"/>
  <c r="H43" i="93"/>
  <c r="H44" i="93"/>
  <c r="H45" i="93"/>
  <c r="H46" i="93"/>
  <c r="H47" i="93"/>
  <c r="H48" i="93"/>
  <c r="H49" i="93"/>
  <c r="H50" i="93"/>
  <c r="H51" i="93"/>
  <c r="H52" i="93"/>
  <c r="H53" i="93"/>
  <c r="H54" i="93"/>
  <c r="H55" i="93"/>
  <c r="H56" i="93"/>
  <c r="H57" i="93"/>
  <c r="H58" i="93"/>
  <c r="H59" i="93"/>
  <c r="H60" i="93"/>
  <c r="H61" i="93"/>
  <c r="H62" i="93"/>
  <c r="H63" i="93"/>
  <c r="H64" i="93"/>
  <c r="H65" i="93"/>
  <c r="H66" i="93"/>
  <c r="H67" i="93"/>
  <c r="H68" i="93"/>
  <c r="H69" i="93"/>
  <c r="H70" i="93"/>
  <c r="H71" i="93"/>
  <c r="H72" i="93"/>
  <c r="H73" i="93"/>
  <c r="H74" i="93"/>
  <c r="H75" i="93"/>
  <c r="H76" i="93"/>
  <c r="H77" i="93"/>
  <c r="H78" i="93"/>
  <c r="H79" i="93"/>
  <c r="H80" i="93"/>
  <c r="H81" i="93"/>
  <c r="H82" i="93"/>
  <c r="H83" i="93"/>
  <c r="H84" i="93"/>
  <c r="H85" i="93"/>
  <c r="H86" i="93"/>
  <c r="H87" i="93"/>
  <c r="H88" i="93"/>
  <c r="H89" i="93"/>
  <c r="H90" i="93"/>
  <c r="H91" i="93"/>
  <c r="H92" i="93"/>
  <c r="H93" i="93"/>
  <c r="H94" i="93"/>
  <c r="H95" i="93"/>
  <c r="H96" i="93"/>
  <c r="H97" i="93"/>
  <c r="H98" i="93"/>
  <c r="H99" i="93"/>
  <c r="H100" i="93"/>
  <c r="H101" i="93"/>
  <c r="H102" i="93"/>
  <c r="H103" i="93"/>
  <c r="H104" i="93"/>
  <c r="H105" i="93"/>
  <c r="H106" i="93"/>
  <c r="H107" i="93"/>
  <c r="H108" i="93"/>
  <c r="H109" i="93"/>
  <c r="H110" i="93"/>
  <c r="H111" i="93"/>
  <c r="H112" i="93"/>
  <c r="H113" i="93"/>
  <c r="H114" i="93"/>
  <c r="H115" i="93"/>
  <c r="H116" i="93"/>
  <c r="H117" i="93"/>
  <c r="H118" i="93"/>
  <c r="H119" i="93"/>
  <c r="H120" i="93"/>
  <c r="H121" i="93"/>
  <c r="H122" i="93"/>
  <c r="H123" i="93"/>
  <c r="H124" i="93"/>
  <c r="H125" i="93"/>
  <c r="H126" i="93"/>
  <c r="H127" i="93"/>
  <c r="H128" i="93"/>
  <c r="H129" i="93"/>
  <c r="H130" i="93"/>
  <c r="H131" i="93"/>
  <c r="H132" i="93"/>
  <c r="H133" i="93"/>
  <c r="H134" i="93"/>
  <c r="H135" i="93"/>
  <c r="H136" i="93"/>
  <c r="H137" i="93"/>
  <c r="H138" i="93"/>
  <c r="H139" i="93"/>
  <c r="H140" i="93"/>
  <c r="H141" i="93"/>
  <c r="H142" i="93"/>
  <c r="H143" i="93"/>
  <c r="H144" i="93"/>
  <c r="H145" i="93"/>
  <c r="H146" i="93"/>
  <c r="H147" i="93"/>
  <c r="H148" i="93"/>
  <c r="H149" i="93"/>
  <c r="H150" i="93"/>
  <c r="H151" i="93"/>
  <c r="H152" i="93"/>
  <c r="H153" i="93"/>
  <c r="H154" i="93"/>
  <c r="H155" i="93"/>
  <c r="H156" i="93"/>
  <c r="H157" i="93"/>
  <c r="H158" i="93"/>
  <c r="H159" i="93"/>
  <c r="H160" i="93"/>
  <c r="H161" i="93"/>
  <c r="H162" i="93"/>
  <c r="H163" i="93"/>
  <c r="H164" i="93"/>
  <c r="H165" i="93"/>
  <c r="H166" i="93"/>
  <c r="H167" i="93"/>
  <c r="H168" i="93"/>
  <c r="H169" i="93"/>
  <c r="H170" i="93"/>
  <c r="H171" i="93"/>
  <c r="H172" i="93"/>
  <c r="H173" i="93"/>
  <c r="H174" i="93"/>
  <c r="H175" i="93"/>
  <c r="H176" i="93"/>
  <c r="H177" i="93"/>
  <c r="H178" i="93"/>
  <c r="H179" i="93"/>
  <c r="H180" i="93"/>
  <c r="H181" i="93"/>
  <c r="H182" i="93"/>
  <c r="H183" i="93"/>
  <c r="H184" i="93"/>
  <c r="H185" i="93"/>
  <c r="H186" i="93"/>
  <c r="H187" i="93"/>
  <c r="H188" i="93"/>
  <c r="H189" i="93"/>
  <c r="H190" i="93"/>
  <c r="H191" i="93"/>
  <c r="H192" i="93"/>
  <c r="H193" i="93"/>
  <c r="H194" i="93"/>
  <c r="H195" i="93"/>
  <c r="H196" i="93"/>
  <c r="H197" i="93"/>
  <c r="H198" i="93"/>
  <c r="H199" i="93"/>
  <c r="H200" i="93"/>
  <c r="H201" i="93"/>
  <c r="H202" i="93"/>
  <c r="H203" i="93"/>
  <c r="H204" i="93"/>
  <c r="H205" i="93"/>
  <c r="H206" i="93"/>
  <c r="H207" i="93"/>
  <c r="H208" i="93"/>
  <c r="H209" i="93"/>
  <c r="H210" i="93"/>
  <c r="H211" i="93"/>
  <c r="H212" i="93"/>
  <c r="H213" i="93"/>
  <c r="H214" i="93"/>
  <c r="H215" i="93"/>
  <c r="H216" i="93"/>
  <c r="H217" i="93"/>
  <c r="H218" i="93"/>
  <c r="H219" i="93"/>
  <c r="H220" i="93"/>
  <c r="H221" i="93"/>
  <c r="H222" i="93"/>
  <c r="H223" i="93"/>
  <c r="H224" i="93"/>
  <c r="H225" i="93"/>
  <c r="H226" i="93"/>
  <c r="H227" i="93"/>
  <c r="H16" i="93"/>
  <c r="G61" i="37"/>
  <c r="H61" i="37"/>
  <c r="G228" i="93"/>
  <c r="F228" i="93"/>
  <c r="M169" i="93"/>
  <c r="N169" i="93" s="1"/>
  <c r="E169" i="93"/>
  <c r="E121" i="93"/>
  <c r="E206" i="93"/>
  <c r="M173" i="93"/>
  <c r="N173" i="93" s="1"/>
  <c r="E173" i="93"/>
  <c r="E36" i="93"/>
  <c r="M183" i="93"/>
  <c r="N183" i="93" s="1"/>
  <c r="E183" i="93"/>
  <c r="K34" i="93"/>
  <c r="L34" i="93" s="1"/>
  <c r="E34" i="93"/>
  <c r="M191" i="93"/>
  <c r="N191" i="93" s="1"/>
  <c r="E191" i="93"/>
  <c r="E25" i="93"/>
  <c r="E171" i="93"/>
  <c r="E212" i="93"/>
  <c r="E109" i="93"/>
  <c r="E28" i="93"/>
  <c r="E93" i="93"/>
  <c r="E202" i="93"/>
  <c r="E209" i="93"/>
  <c r="E126" i="93"/>
  <c r="E80" i="93"/>
  <c r="E124" i="93"/>
  <c r="E92" i="93"/>
  <c r="E99" i="93"/>
  <c r="E23" i="93"/>
  <c r="M204" i="93"/>
  <c r="N204" i="93" s="1"/>
  <c r="E204" i="93"/>
  <c r="M143" i="93"/>
  <c r="N143" i="93" s="1"/>
  <c r="E143" i="93"/>
  <c r="M187" i="93"/>
  <c r="N187" i="93" s="1"/>
  <c r="K187" i="93"/>
  <c r="L187" i="93" s="1"/>
  <c r="E187" i="93"/>
  <c r="E45" i="93"/>
  <c r="E21" i="93"/>
  <c r="M163" i="93"/>
  <c r="N163" i="93" s="1"/>
  <c r="E163" i="93"/>
  <c r="M113" i="93"/>
  <c r="N113" i="93" s="1"/>
  <c r="E113" i="93"/>
  <c r="M107" i="93"/>
  <c r="N107" i="93" s="1"/>
  <c r="E107" i="93"/>
  <c r="E42" i="93"/>
  <c r="E149" i="93"/>
  <c r="M40" i="93"/>
  <c r="N40" i="93" s="1"/>
  <c r="K40" i="93"/>
  <c r="L40" i="93" s="1"/>
  <c r="E40" i="93"/>
  <c r="K64" i="93"/>
  <c r="L64" i="93" s="1"/>
  <c r="E64" i="93"/>
  <c r="E129" i="93"/>
  <c r="K41" i="93"/>
  <c r="L41" i="93" s="1"/>
  <c r="E41" i="93"/>
  <c r="K106" i="93"/>
  <c r="L106" i="93" s="1"/>
  <c r="E106" i="93"/>
  <c r="K37" i="93"/>
  <c r="L37" i="93" s="1"/>
  <c r="E37" i="93"/>
  <c r="E217" i="93"/>
  <c r="E214" i="93"/>
  <c r="K224" i="93"/>
  <c r="L224" i="93" s="1"/>
  <c r="E224" i="93"/>
  <c r="E66" i="93"/>
  <c r="E84" i="93"/>
  <c r="K226" i="93"/>
  <c r="L226" i="93" s="1"/>
  <c r="E226" i="93"/>
  <c r="K55" i="93"/>
  <c r="L55" i="93" s="1"/>
  <c r="E55" i="93"/>
  <c r="K200" i="93"/>
  <c r="L200" i="93" s="1"/>
  <c r="E200" i="93"/>
  <c r="M128" i="93"/>
  <c r="N128" i="93" s="1"/>
  <c r="E128" i="93"/>
  <c r="E131" i="93"/>
  <c r="E141" i="93"/>
  <c r="E88" i="93"/>
  <c r="E159" i="93"/>
  <c r="K196" i="93"/>
  <c r="L196" i="93" s="1"/>
  <c r="E196" i="93"/>
  <c r="K119" i="93"/>
  <c r="L119" i="93" s="1"/>
  <c r="E119" i="93"/>
  <c r="M218" i="93"/>
  <c r="N218" i="93" s="1"/>
  <c r="K218" i="93"/>
  <c r="L218" i="93" s="1"/>
  <c r="E218" i="93"/>
  <c r="K57" i="93"/>
  <c r="L57" i="93" s="1"/>
  <c r="E57" i="93"/>
  <c r="K78" i="93"/>
  <c r="L78" i="93" s="1"/>
  <c r="E78" i="93"/>
  <c r="K152" i="93"/>
  <c r="L152" i="93" s="1"/>
  <c r="E152" i="93"/>
  <c r="K32" i="93"/>
  <c r="L32" i="93" s="1"/>
  <c r="E32" i="93"/>
  <c r="K31" i="93"/>
  <c r="L31" i="93" s="1"/>
  <c r="E31" i="93"/>
  <c r="K134" i="93"/>
  <c r="L134" i="93" s="1"/>
  <c r="E134" i="93"/>
  <c r="M30" i="93"/>
  <c r="N30" i="93" s="1"/>
  <c r="K30" i="93"/>
  <c r="L30" i="93" s="1"/>
  <c r="E30" i="93"/>
  <c r="K167" i="93"/>
  <c r="L167" i="93" s="1"/>
  <c r="E167" i="93"/>
  <c r="K74" i="93"/>
  <c r="L74" i="93" s="1"/>
  <c r="E74" i="93"/>
  <c r="M172" i="93"/>
  <c r="N172" i="93" s="1"/>
  <c r="K172" i="93"/>
  <c r="L172" i="93" s="1"/>
  <c r="E172" i="93"/>
  <c r="K97" i="93"/>
  <c r="L97" i="93" s="1"/>
  <c r="E97" i="93"/>
  <c r="K100" i="93"/>
  <c r="L100" i="93" s="1"/>
  <c r="E100" i="93"/>
  <c r="K185" i="93"/>
  <c r="L185" i="93" s="1"/>
  <c r="E185" i="93"/>
  <c r="M184" i="93"/>
  <c r="N184" i="93" s="1"/>
  <c r="E184" i="93"/>
  <c r="K62" i="93"/>
  <c r="L62" i="93" s="1"/>
  <c r="E62" i="93"/>
  <c r="E222" i="93"/>
  <c r="K46" i="93"/>
  <c r="L46" i="93" s="1"/>
  <c r="E46" i="93"/>
  <c r="M27" i="93"/>
  <c r="N27" i="93" s="1"/>
  <c r="K27" i="93"/>
  <c r="L27" i="93" s="1"/>
  <c r="E27" i="93"/>
  <c r="K101" i="93"/>
  <c r="L101" i="93" s="1"/>
  <c r="E101" i="93"/>
  <c r="M53" i="93"/>
  <c r="E53" i="93"/>
  <c r="M207" i="93"/>
  <c r="N207" i="93" s="1"/>
  <c r="E207" i="93"/>
  <c r="E18" i="93"/>
  <c r="M151" i="93"/>
  <c r="N151" i="93" s="1"/>
  <c r="E151" i="93"/>
  <c r="E63" i="93"/>
  <c r="M203" i="93"/>
  <c r="N203" i="93" s="1"/>
  <c r="E203" i="93"/>
  <c r="K175" i="93"/>
  <c r="L175" i="93" s="1"/>
  <c r="E175" i="93"/>
  <c r="E82" i="93"/>
  <c r="K188" i="93"/>
  <c r="L188" i="93" s="1"/>
  <c r="E188" i="93"/>
  <c r="M174" i="93"/>
  <c r="N174" i="93" s="1"/>
  <c r="E174" i="93"/>
  <c r="E139" i="93"/>
  <c r="M90" i="93"/>
  <c r="N90" i="93" s="1"/>
  <c r="E90" i="93"/>
  <c r="K223" i="93"/>
  <c r="L223" i="93" s="1"/>
  <c r="E223" i="93"/>
  <c r="K208" i="93"/>
  <c r="L208" i="93" s="1"/>
  <c r="E208" i="93"/>
  <c r="E43" i="93"/>
  <c r="E153" i="93"/>
  <c r="K116" i="93"/>
  <c r="L116" i="93" s="1"/>
  <c r="E116" i="93"/>
  <c r="K182" i="93"/>
  <c r="L182" i="93" s="1"/>
  <c r="E182" i="93"/>
  <c r="M177" i="93"/>
  <c r="N177" i="93" s="1"/>
  <c r="K177" i="93"/>
  <c r="L177" i="93" s="1"/>
  <c r="E177" i="93"/>
  <c r="E156" i="93"/>
  <c r="K210" i="93"/>
  <c r="L210" i="93" s="1"/>
  <c r="E210" i="93"/>
  <c r="E168" i="93"/>
  <c r="K146" i="93"/>
  <c r="L146" i="93" s="1"/>
  <c r="E146" i="93"/>
  <c r="E24" i="93"/>
  <c r="K65" i="93"/>
  <c r="L65" i="93" s="1"/>
  <c r="E65" i="93"/>
  <c r="E165" i="93"/>
  <c r="K104" i="93"/>
  <c r="L104" i="93" s="1"/>
  <c r="E104" i="93"/>
  <c r="M91" i="93"/>
  <c r="N91" i="93" s="1"/>
  <c r="K91" i="93"/>
  <c r="L91" i="93" s="1"/>
  <c r="E91" i="93"/>
  <c r="E192" i="93"/>
  <c r="E221" i="93"/>
  <c r="K164" i="93"/>
  <c r="L164" i="93" s="1"/>
  <c r="E164" i="93"/>
  <c r="E198" i="93"/>
  <c r="M76" i="93"/>
  <c r="N76" i="93" s="1"/>
  <c r="K76" i="93"/>
  <c r="L76" i="93" s="1"/>
  <c r="E76" i="93"/>
  <c r="M51" i="93"/>
  <c r="N51" i="93" s="1"/>
  <c r="K51" i="93"/>
  <c r="L51" i="93" s="1"/>
  <c r="E51" i="93"/>
  <c r="M79" i="93"/>
  <c r="N79" i="93" s="1"/>
  <c r="K79" i="93"/>
  <c r="L79" i="93" s="1"/>
  <c r="E79" i="93"/>
  <c r="E95" i="93"/>
  <c r="M189" i="93"/>
  <c r="E189" i="93"/>
  <c r="M154" i="93"/>
  <c r="N154" i="93" s="1"/>
  <c r="K154" i="93"/>
  <c r="L154" i="93" s="1"/>
  <c r="E154" i="93"/>
  <c r="K39" i="93"/>
  <c r="L39" i="93" s="1"/>
  <c r="E39" i="93"/>
  <c r="K194" i="93"/>
  <c r="L194" i="93" s="1"/>
  <c r="E194" i="93"/>
  <c r="E120" i="93"/>
  <c r="K72" i="93"/>
  <c r="L72" i="93" s="1"/>
  <c r="E72" i="93"/>
  <c r="K60" i="93"/>
  <c r="L60" i="93" s="1"/>
  <c r="E60" i="93"/>
  <c r="K199" i="93"/>
  <c r="L199" i="93" s="1"/>
  <c r="E199" i="93"/>
  <c r="M33" i="93"/>
  <c r="N33" i="93" s="1"/>
  <c r="K33" i="93"/>
  <c r="L33" i="93" s="1"/>
  <c r="E33" i="93"/>
  <c r="K59" i="93"/>
  <c r="L59" i="93" s="1"/>
  <c r="E59" i="93"/>
  <c r="K29" i="93"/>
  <c r="L29" i="93" s="1"/>
  <c r="E29" i="93"/>
  <c r="E133" i="93"/>
  <c r="M49" i="93"/>
  <c r="E49" i="93"/>
  <c r="E77" i="93"/>
  <c r="E138" i="93"/>
  <c r="E190" i="93"/>
  <c r="E112" i="93"/>
  <c r="K58" i="93"/>
  <c r="L58" i="93" s="1"/>
  <c r="E58" i="93"/>
  <c r="E176" i="93"/>
  <c r="M102" i="93"/>
  <c r="N102" i="93" s="1"/>
  <c r="E102" i="93"/>
  <c r="K225" i="93"/>
  <c r="L225" i="93" s="1"/>
  <c r="E225" i="93"/>
  <c r="M201" i="93"/>
  <c r="N201" i="93" s="1"/>
  <c r="E201" i="93"/>
  <c r="K181" i="93"/>
  <c r="L181" i="93" s="1"/>
  <c r="E181" i="93"/>
  <c r="E132" i="93"/>
  <c r="M50" i="93"/>
  <c r="K50" i="93"/>
  <c r="L50" i="93" s="1"/>
  <c r="E50" i="93"/>
  <c r="K117" i="93"/>
  <c r="L117" i="93" s="1"/>
  <c r="E117" i="93"/>
  <c r="K136" i="93"/>
  <c r="L136" i="93" s="1"/>
  <c r="E136" i="93"/>
  <c r="E157" i="93"/>
  <c r="K96" i="93"/>
  <c r="L96" i="93" s="1"/>
  <c r="E96" i="93"/>
  <c r="K140" i="93"/>
  <c r="L140" i="93" s="1"/>
  <c r="E140" i="93"/>
  <c r="E56" i="93"/>
  <c r="E71" i="93"/>
  <c r="K137" i="93"/>
  <c r="L137" i="93" s="1"/>
  <c r="E137" i="93"/>
  <c r="K158" i="93"/>
  <c r="L158" i="93" s="1"/>
  <c r="E158" i="93"/>
  <c r="K83" i="93"/>
  <c r="L83" i="93" s="1"/>
  <c r="E83" i="93"/>
  <c r="K61" i="93"/>
  <c r="L61" i="93" s="1"/>
  <c r="E61" i="93"/>
  <c r="K145" i="93"/>
  <c r="L145" i="93" s="1"/>
  <c r="E145" i="93"/>
  <c r="K54" i="93"/>
  <c r="L54" i="93" s="1"/>
  <c r="E54" i="93"/>
  <c r="K166" i="93"/>
  <c r="L166" i="93" s="1"/>
  <c r="E166" i="93"/>
  <c r="K67" i="93"/>
  <c r="L67" i="93" s="1"/>
  <c r="E67" i="93"/>
  <c r="K178" i="93"/>
  <c r="L178" i="93" s="1"/>
  <c r="E178" i="93"/>
  <c r="K130" i="93"/>
  <c r="L130" i="93" s="1"/>
  <c r="E130" i="93"/>
  <c r="K85" i="93"/>
  <c r="L85" i="93" s="1"/>
  <c r="E85" i="93"/>
  <c r="K125" i="93"/>
  <c r="L125" i="93" s="1"/>
  <c r="E125" i="93"/>
  <c r="K144" i="93"/>
  <c r="L144" i="93" s="1"/>
  <c r="E144" i="93"/>
  <c r="K48" i="93"/>
  <c r="L48" i="93" s="1"/>
  <c r="E48" i="93"/>
  <c r="K52" i="93"/>
  <c r="L52" i="93" s="1"/>
  <c r="E52" i="93"/>
  <c r="K94" i="93"/>
  <c r="L94" i="93" s="1"/>
  <c r="E94" i="93"/>
  <c r="K35" i="93"/>
  <c r="L35" i="93" s="1"/>
  <c r="E35" i="93"/>
  <c r="M73" i="93"/>
  <c r="K73" i="93"/>
  <c r="L73" i="93" s="1"/>
  <c r="E73" i="93"/>
  <c r="K227" i="93"/>
  <c r="L227" i="93" s="1"/>
  <c r="E227" i="93"/>
  <c r="K19" i="93"/>
  <c r="L19" i="93" s="1"/>
  <c r="E19" i="93"/>
  <c r="K148" i="93"/>
  <c r="L148" i="93" s="1"/>
  <c r="E148" i="93"/>
  <c r="E47" i="93"/>
  <c r="M70" i="93"/>
  <c r="N70" i="93" s="1"/>
  <c r="E70" i="93"/>
  <c r="M123" i="93"/>
  <c r="N123" i="93" s="1"/>
  <c r="E123" i="93"/>
  <c r="E179" i="93"/>
  <c r="E180" i="93"/>
  <c r="M160" i="93"/>
  <c r="N160" i="93" s="1"/>
  <c r="E160" i="93"/>
  <c r="E215" i="93"/>
  <c r="E155" i="93"/>
  <c r="E86" i="93"/>
  <c r="E110" i="93"/>
  <c r="E105" i="93"/>
  <c r="E216" i="93"/>
  <c r="E20" i="93"/>
  <c r="E17" i="93"/>
  <c r="M122" i="93"/>
  <c r="N122" i="93" s="1"/>
  <c r="K122" i="93"/>
  <c r="L122" i="93" s="1"/>
  <c r="E122" i="93"/>
  <c r="K16" i="93"/>
  <c r="L16" i="93" s="1"/>
  <c r="E16" i="93"/>
  <c r="E142" i="93"/>
  <c r="K205" i="93"/>
  <c r="L205" i="93" s="1"/>
  <c r="E205" i="93"/>
  <c r="K103" i="93"/>
  <c r="L103" i="93" s="1"/>
  <c r="E103" i="93"/>
  <c r="K22" i="93"/>
  <c r="L22" i="93" s="1"/>
  <c r="E22" i="93"/>
  <c r="M44" i="93"/>
  <c r="N44" i="93" s="1"/>
  <c r="E44" i="93"/>
  <c r="E26" i="93"/>
  <c r="M89" i="93"/>
  <c r="N89" i="93" s="1"/>
  <c r="E89" i="93"/>
  <c r="E193" i="93"/>
  <c r="M127" i="93"/>
  <c r="N127" i="93" s="1"/>
  <c r="E127" i="93"/>
  <c r="M115" i="93"/>
  <c r="N115" i="93" s="1"/>
  <c r="E115" i="93"/>
  <c r="K150" i="93"/>
  <c r="L150" i="93" s="1"/>
  <c r="E150" i="93"/>
  <c r="K197" i="93"/>
  <c r="L197" i="93" s="1"/>
  <c r="E197" i="93"/>
  <c r="E75" i="93"/>
  <c r="M219" i="93"/>
  <c r="N219" i="93" s="1"/>
  <c r="E219" i="93"/>
  <c r="M68" i="93"/>
  <c r="N68" i="93" s="1"/>
  <c r="K68" i="93"/>
  <c r="L68" i="93" s="1"/>
  <c r="E68" i="93"/>
  <c r="E170" i="93"/>
  <c r="E161" i="93"/>
  <c r="M186" i="93"/>
  <c r="N186" i="93" s="1"/>
  <c r="E186" i="93"/>
  <c r="M211" i="93"/>
  <c r="E211" i="93"/>
  <c r="E81" i="93"/>
  <c r="K195" i="93"/>
  <c r="L195" i="93" s="1"/>
  <c r="E195" i="93"/>
  <c r="E111" i="93"/>
  <c r="E38" i="93"/>
  <c r="K114" i="93"/>
  <c r="L114" i="93" s="1"/>
  <c r="E114" i="93"/>
  <c r="E147" i="93"/>
  <c r="E213" i="93"/>
  <c r="K118" i="93"/>
  <c r="L118" i="93" s="1"/>
  <c r="E118" i="93"/>
  <c r="E69" i="93"/>
  <c r="K98" i="93"/>
  <c r="L98" i="93" s="1"/>
  <c r="E98" i="93"/>
  <c r="K87" i="93"/>
  <c r="L87" i="93" s="1"/>
  <c r="E87" i="93"/>
  <c r="E162" i="93"/>
  <c r="K220" i="93"/>
  <c r="L220" i="93" s="1"/>
  <c r="E220" i="93"/>
  <c r="M135" i="93"/>
  <c r="N135" i="93" s="1"/>
  <c r="E135" i="93"/>
  <c r="E108" i="93"/>
  <c r="G228" i="92"/>
  <c r="F228" i="92"/>
  <c r="O49" i="92" l="1"/>
  <c r="P49" i="92" s="1"/>
  <c r="O167" i="92"/>
  <c r="P167" i="92" s="1"/>
  <c r="O95" i="92"/>
  <c r="P95" i="92" s="1"/>
  <c r="O173" i="92"/>
  <c r="P173" i="92" s="1"/>
  <c r="O57" i="92"/>
  <c r="P57" i="92" s="1"/>
  <c r="O133" i="92"/>
  <c r="P133" i="92" s="1"/>
  <c r="O153" i="92"/>
  <c r="P153" i="92" s="1"/>
  <c r="O218" i="92"/>
  <c r="P218" i="92" s="1"/>
  <c r="O92" i="92"/>
  <c r="P92" i="92" s="1"/>
  <c r="O90" i="92"/>
  <c r="P90" i="92" s="1"/>
  <c r="O21" i="92"/>
  <c r="P21" i="92" s="1"/>
  <c r="O177" i="92"/>
  <c r="P177" i="92" s="1"/>
  <c r="O54" i="92"/>
  <c r="P54" i="92" s="1"/>
  <c r="O106" i="92"/>
  <c r="P106" i="92" s="1"/>
  <c r="O139" i="92"/>
  <c r="P139" i="92" s="1"/>
  <c r="O209" i="92"/>
  <c r="P209" i="92" s="1"/>
  <c r="O144" i="92"/>
  <c r="P144" i="92" s="1"/>
  <c r="O146" i="92"/>
  <c r="P146" i="92" s="1"/>
  <c r="O142" i="92"/>
  <c r="P142" i="92" s="1"/>
  <c r="O65" i="92"/>
  <c r="P65" i="92" s="1"/>
  <c r="O47" i="92"/>
  <c r="P47" i="92" s="1"/>
  <c r="O171" i="92"/>
  <c r="P171" i="92" s="1"/>
  <c r="O191" i="92"/>
  <c r="P191" i="92" s="1"/>
  <c r="O194" i="92"/>
  <c r="P194" i="92" s="1"/>
  <c r="O63" i="92"/>
  <c r="P63" i="92" s="1"/>
  <c r="O141" i="92"/>
  <c r="P141" i="92" s="1"/>
  <c r="O80" i="92"/>
  <c r="P80" i="92" s="1"/>
  <c r="O96" i="92"/>
  <c r="P96" i="92" s="1"/>
  <c r="O187" i="92"/>
  <c r="P187" i="92" s="1"/>
  <c r="O60" i="92"/>
  <c r="P60" i="92" s="1"/>
  <c r="O205" i="92"/>
  <c r="P205" i="92" s="1"/>
  <c r="O102" i="92"/>
  <c r="P102" i="92" s="1"/>
  <c r="O181" i="92"/>
  <c r="P181" i="92" s="1"/>
  <c r="O151" i="92"/>
  <c r="P151" i="92" s="1"/>
  <c r="O37" i="92"/>
  <c r="P37" i="92" s="1"/>
  <c r="O129" i="92"/>
  <c r="P129" i="92" s="1"/>
  <c r="O77" i="92"/>
  <c r="P77" i="92" s="1"/>
  <c r="O127" i="92"/>
  <c r="P127" i="92" s="1"/>
  <c r="O172" i="92"/>
  <c r="P172" i="92" s="1"/>
  <c r="O185" i="92"/>
  <c r="P185" i="92" s="1"/>
  <c r="O40" i="92"/>
  <c r="P40" i="92" s="1"/>
  <c r="O112" i="92"/>
  <c r="P112" i="92" s="1"/>
  <c r="O206" i="92"/>
  <c r="P206" i="92" s="1"/>
  <c r="O109" i="92"/>
  <c r="P109" i="92" s="1"/>
  <c r="O227" i="92"/>
  <c r="P227" i="92" s="1"/>
  <c r="O42" i="92"/>
  <c r="P42" i="92" s="1"/>
  <c r="O17" i="92"/>
  <c r="P17" i="92" s="1"/>
  <c r="O207" i="92"/>
  <c r="P207" i="92" s="1"/>
  <c r="O164" i="92"/>
  <c r="P164" i="92" s="1"/>
  <c r="O75" i="92"/>
  <c r="P75" i="92" s="1"/>
  <c r="O76" i="92"/>
  <c r="P76" i="92" s="1"/>
  <c r="O157" i="92"/>
  <c r="P157" i="92" s="1"/>
  <c r="O122" i="92"/>
  <c r="P122" i="92" s="1"/>
  <c r="O188" i="92"/>
  <c r="P188" i="92" s="1"/>
  <c r="O210" i="92"/>
  <c r="P210" i="92" s="1"/>
  <c r="O148" i="92"/>
  <c r="P148" i="92" s="1"/>
  <c r="O197" i="92"/>
  <c r="P197" i="92" s="1"/>
  <c r="O71" i="92"/>
  <c r="P71" i="92" s="1"/>
  <c r="O200" i="92"/>
  <c r="P200" i="92" s="1"/>
  <c r="O162" i="92"/>
  <c r="P162" i="92" s="1"/>
  <c r="O119" i="92"/>
  <c r="P119" i="92" s="1"/>
  <c r="O30" i="92"/>
  <c r="P30" i="92" s="1"/>
  <c r="O212" i="92"/>
  <c r="P212" i="92" s="1"/>
  <c r="O50" i="92"/>
  <c r="P50" i="92" s="1"/>
  <c r="O223" i="92"/>
  <c r="P223" i="92" s="1"/>
  <c r="O56" i="92"/>
  <c r="P56" i="92" s="1"/>
  <c r="O168" i="92"/>
  <c r="P168" i="92" s="1"/>
  <c r="O101" i="92"/>
  <c r="P101" i="92" s="1"/>
  <c r="O107" i="92"/>
  <c r="P107" i="92" s="1"/>
  <c r="O16" i="92"/>
  <c r="P16" i="92" s="1"/>
  <c r="O55" i="92"/>
  <c r="P55" i="92" s="1"/>
  <c r="O58" i="92"/>
  <c r="P58" i="92" s="1"/>
  <c r="O100" i="92"/>
  <c r="P100" i="92" s="1"/>
  <c r="O178" i="92"/>
  <c r="P178" i="92" s="1"/>
  <c r="O22" i="92"/>
  <c r="P22" i="92" s="1"/>
  <c r="O150" i="92"/>
  <c r="P150" i="92" s="1"/>
  <c r="O226" i="92"/>
  <c r="P226" i="92" s="1"/>
  <c r="O117" i="92"/>
  <c r="P117" i="92" s="1"/>
  <c r="O160" i="92"/>
  <c r="P160" i="92" s="1"/>
  <c r="O224" i="92"/>
  <c r="P224" i="92" s="1"/>
  <c r="O93" i="92"/>
  <c r="P93" i="92" s="1"/>
  <c r="O138" i="92"/>
  <c r="P138" i="92" s="1"/>
  <c r="O83" i="92"/>
  <c r="P83" i="92" s="1"/>
  <c r="O137" i="92"/>
  <c r="P137" i="92" s="1"/>
  <c r="O216" i="92"/>
  <c r="P216" i="92" s="1"/>
  <c r="O175" i="92"/>
  <c r="P175" i="92" s="1"/>
  <c r="O48" i="92"/>
  <c r="P48" i="92" s="1"/>
  <c r="O123" i="92"/>
  <c r="P123" i="92" s="1"/>
  <c r="O165" i="92"/>
  <c r="P165" i="92" s="1"/>
  <c r="O222" i="92"/>
  <c r="P222" i="92" s="1"/>
  <c r="O145" i="92"/>
  <c r="P145" i="92" s="1"/>
  <c r="O192" i="92"/>
  <c r="P192" i="92" s="1"/>
  <c r="O155" i="92"/>
  <c r="P155" i="92" s="1"/>
  <c r="O125" i="92"/>
  <c r="P125" i="92" s="1"/>
  <c r="O45" i="92"/>
  <c r="P45" i="92" s="1"/>
  <c r="O203" i="92"/>
  <c r="P203" i="92" s="1"/>
  <c r="O19" i="92"/>
  <c r="P19" i="92" s="1"/>
  <c r="O130" i="92"/>
  <c r="P130" i="92" s="1"/>
  <c r="O219" i="92"/>
  <c r="P219" i="92" s="1"/>
  <c r="O89" i="92"/>
  <c r="P89" i="92" s="1"/>
  <c r="O104" i="92"/>
  <c r="P104" i="92" s="1"/>
  <c r="O43" i="92"/>
  <c r="P43" i="92" s="1"/>
  <c r="O114" i="92"/>
  <c r="P114" i="92" s="1"/>
  <c r="O85" i="92"/>
  <c r="P85" i="92" s="1"/>
  <c r="O36" i="92"/>
  <c r="P36" i="92" s="1"/>
  <c r="O70" i="92"/>
  <c r="P70" i="92" s="1"/>
  <c r="O152" i="92"/>
  <c r="P152" i="92" s="1"/>
  <c r="O147" i="92"/>
  <c r="P147" i="92" s="1"/>
  <c r="O161" i="92"/>
  <c r="P161" i="92" s="1"/>
  <c r="O84" i="92"/>
  <c r="P84" i="92" s="1"/>
  <c r="O61" i="92"/>
  <c r="P61" i="92" s="1"/>
  <c r="O202" i="92"/>
  <c r="P202" i="92" s="1"/>
  <c r="O186" i="92"/>
  <c r="P186" i="92" s="1"/>
  <c r="O214" i="92"/>
  <c r="P214" i="92" s="1"/>
  <c r="O18" i="92"/>
  <c r="P18" i="92" s="1"/>
  <c r="O199" i="92"/>
  <c r="P199" i="92" s="1"/>
  <c r="O23" i="92"/>
  <c r="P23" i="92" s="1"/>
  <c r="O174" i="92"/>
  <c r="P174" i="92" s="1"/>
  <c r="O154" i="92"/>
  <c r="P154" i="92" s="1"/>
  <c r="O26" i="92"/>
  <c r="P26" i="92" s="1"/>
  <c r="O221" i="92"/>
  <c r="P221" i="92" s="1"/>
  <c r="O128" i="92"/>
  <c r="P128" i="92" s="1"/>
  <c r="O170" i="92"/>
  <c r="P170" i="92" s="1"/>
  <c r="O72" i="92"/>
  <c r="P72" i="92" s="1"/>
  <c r="O20" i="92"/>
  <c r="P20" i="92" s="1"/>
  <c r="O34" i="92"/>
  <c r="P34" i="92" s="1"/>
  <c r="O189" i="92"/>
  <c r="P189" i="92" s="1"/>
  <c r="O190" i="92"/>
  <c r="P190" i="92" s="1"/>
  <c r="O143" i="92"/>
  <c r="P143" i="92" s="1"/>
  <c r="O124" i="92"/>
  <c r="P124" i="92" s="1"/>
  <c r="O158" i="92"/>
  <c r="P158" i="92" s="1"/>
  <c r="O176" i="92"/>
  <c r="P176" i="92" s="1"/>
  <c r="O156" i="92"/>
  <c r="P156" i="92" s="1"/>
  <c r="O28" i="92"/>
  <c r="P28" i="92" s="1"/>
  <c r="O103" i="92"/>
  <c r="P103" i="92" s="1"/>
  <c r="O33" i="92"/>
  <c r="P33" i="92" s="1"/>
  <c r="O225" i="92"/>
  <c r="P225" i="92" s="1"/>
  <c r="O81" i="92"/>
  <c r="P81" i="92" s="1"/>
  <c r="O74" i="92"/>
  <c r="P74" i="92" s="1"/>
  <c r="O25" i="92"/>
  <c r="P25" i="92" s="1"/>
  <c r="O126" i="92"/>
  <c r="P126" i="92" s="1"/>
  <c r="O217" i="92"/>
  <c r="P217" i="92" s="1"/>
  <c r="O182" i="92"/>
  <c r="P182" i="92" s="1"/>
  <c r="O169" i="92"/>
  <c r="P169" i="92" s="1"/>
  <c r="O204" i="92"/>
  <c r="P204" i="92" s="1"/>
  <c r="O24" i="92"/>
  <c r="P24" i="92" s="1"/>
  <c r="O53" i="92"/>
  <c r="P53" i="92" s="1"/>
  <c r="O91" i="92"/>
  <c r="P91" i="92" s="1"/>
  <c r="O136" i="92"/>
  <c r="P136" i="92" s="1"/>
  <c r="O132" i="92"/>
  <c r="P132" i="92" s="1"/>
  <c r="O32" i="92"/>
  <c r="P32" i="92" s="1"/>
  <c r="O179" i="92"/>
  <c r="P179" i="92" s="1"/>
  <c r="O215" i="92"/>
  <c r="P215" i="92" s="1"/>
  <c r="O29" i="92"/>
  <c r="P29" i="92" s="1"/>
  <c r="O196" i="92"/>
  <c r="P196" i="92" s="1"/>
  <c r="O38" i="92"/>
  <c r="P38" i="92" s="1"/>
  <c r="O108" i="92"/>
  <c r="P108" i="92" s="1"/>
  <c r="O68" i="92"/>
  <c r="P68" i="92" s="1"/>
  <c r="O97" i="92"/>
  <c r="P97" i="92" s="1"/>
  <c r="O184" i="92"/>
  <c r="P184" i="92" s="1"/>
  <c r="O134" i="92"/>
  <c r="P134" i="92" s="1"/>
  <c r="O31" i="92"/>
  <c r="P31" i="92" s="1"/>
  <c r="O39" i="92"/>
  <c r="P39" i="92" s="1"/>
  <c r="O52" i="92"/>
  <c r="P52" i="92" s="1"/>
  <c r="O82" i="92"/>
  <c r="P82" i="92" s="1"/>
  <c r="O69" i="92"/>
  <c r="P69" i="92" s="1"/>
  <c r="O46" i="92"/>
  <c r="P46" i="92" s="1"/>
  <c r="O27" i="92"/>
  <c r="P27" i="92" s="1"/>
  <c r="O62" i="92"/>
  <c r="P62" i="92" s="1"/>
  <c r="O94" i="92"/>
  <c r="P94" i="92" s="1"/>
  <c r="O193" i="92"/>
  <c r="P193" i="92" s="1"/>
  <c r="O208" i="92"/>
  <c r="P208" i="92" s="1"/>
  <c r="O41" i="92"/>
  <c r="P41" i="92" s="1"/>
  <c r="O86" i="92"/>
  <c r="P86" i="92" s="1"/>
  <c r="O59" i="92"/>
  <c r="P59" i="92" s="1"/>
  <c r="O220" i="92"/>
  <c r="P220" i="92" s="1"/>
  <c r="O198" i="92"/>
  <c r="P198" i="92" s="1"/>
  <c r="O159" i="92"/>
  <c r="P159" i="92" s="1"/>
  <c r="O211" i="92"/>
  <c r="P211" i="92" s="1"/>
  <c r="O110" i="92"/>
  <c r="P110" i="92" s="1"/>
  <c r="O105" i="92"/>
  <c r="P105" i="92" s="1"/>
  <c r="O121" i="92"/>
  <c r="P121" i="92" s="1"/>
  <c r="O213" i="92"/>
  <c r="P213" i="92" s="1"/>
  <c r="O87" i="92"/>
  <c r="P87" i="92" s="1"/>
  <c r="O66" i="92"/>
  <c r="P66" i="92" s="1"/>
  <c r="O113" i="92"/>
  <c r="P113" i="92" s="1"/>
  <c r="O35" i="92"/>
  <c r="P35" i="92" s="1"/>
  <c r="O166" i="92"/>
  <c r="P166" i="92" s="1"/>
  <c r="O183" i="92"/>
  <c r="P183" i="92" s="1"/>
  <c r="O99" i="92"/>
  <c r="P99" i="92" s="1"/>
  <c r="O78" i="92"/>
  <c r="P78" i="92" s="1"/>
  <c r="O149" i="92"/>
  <c r="P149" i="92" s="1"/>
  <c r="O115" i="92"/>
  <c r="P115" i="92" s="1"/>
  <c r="O111" i="92"/>
  <c r="P111" i="92" s="1"/>
  <c r="O180" i="92"/>
  <c r="P180" i="92" s="1"/>
  <c r="O73" i="92"/>
  <c r="P73" i="92" s="1"/>
  <c r="O121" i="93"/>
  <c r="P121" i="93" s="1"/>
  <c r="O200" i="93"/>
  <c r="P200" i="93" s="1"/>
  <c r="O62" i="93"/>
  <c r="P62" i="93" s="1"/>
  <c r="O125" i="93"/>
  <c r="P125" i="93" s="1"/>
  <c r="O199" i="93"/>
  <c r="P199" i="93" s="1"/>
  <c r="O111" i="93"/>
  <c r="P111" i="93" s="1"/>
  <c r="O220" i="93"/>
  <c r="P220" i="93" s="1"/>
  <c r="O150" i="93"/>
  <c r="P150" i="93" s="1"/>
  <c r="O16" i="93"/>
  <c r="P16" i="93" s="1"/>
  <c r="O116" i="93"/>
  <c r="P116" i="93" s="1"/>
  <c r="O37" i="93"/>
  <c r="P37" i="93" s="1"/>
  <c r="O180" i="93"/>
  <c r="P180" i="93" s="1"/>
  <c r="O147" i="93"/>
  <c r="P147" i="93" s="1"/>
  <c r="O211" i="93"/>
  <c r="P211" i="93" s="1"/>
  <c r="O179" i="93"/>
  <c r="P179" i="93" s="1"/>
  <c r="O61" i="93"/>
  <c r="P61" i="93" s="1"/>
  <c r="O64" i="93"/>
  <c r="P64" i="93" s="1"/>
  <c r="O43" i="93"/>
  <c r="P43" i="93" s="1"/>
  <c r="O56" i="93"/>
  <c r="P56" i="93" s="1"/>
  <c r="O106" i="93"/>
  <c r="P106" i="93" s="1"/>
  <c r="O66" i="93"/>
  <c r="P66" i="93" s="1"/>
  <c r="O144" i="93"/>
  <c r="P144" i="93" s="1"/>
  <c r="O166" i="93"/>
  <c r="P166" i="93" s="1"/>
  <c r="O18" i="93"/>
  <c r="P18" i="93" s="1"/>
  <c r="O115" i="93"/>
  <c r="P115" i="93" s="1"/>
  <c r="O207" i="93"/>
  <c r="P207" i="93" s="1"/>
  <c r="O55" i="93"/>
  <c r="P55" i="93" s="1"/>
  <c r="O81" i="93"/>
  <c r="P81" i="93" s="1"/>
  <c r="O214" i="93"/>
  <c r="P214" i="93" s="1"/>
  <c r="O134" i="93"/>
  <c r="P134" i="93" s="1"/>
  <c r="O22" i="93"/>
  <c r="P22" i="93" s="1"/>
  <c r="O19" i="93"/>
  <c r="P19" i="93" s="1"/>
  <c r="O48" i="93"/>
  <c r="P48" i="93" s="1"/>
  <c r="O96" i="93"/>
  <c r="P96" i="93" s="1"/>
  <c r="O34" i="93"/>
  <c r="P34" i="93" s="1"/>
  <c r="O98" i="93"/>
  <c r="P98" i="93" s="1"/>
  <c r="O162" i="93"/>
  <c r="P162" i="93" s="1"/>
  <c r="K81" i="93"/>
  <c r="L81" i="93" s="1"/>
  <c r="K211" i="93"/>
  <c r="L211" i="93" s="1"/>
  <c r="O197" i="93"/>
  <c r="P197" i="93" s="1"/>
  <c r="O89" i="93"/>
  <c r="P89" i="93" s="1"/>
  <c r="O103" i="93"/>
  <c r="P103" i="93" s="1"/>
  <c r="O137" i="93"/>
  <c r="P137" i="93" s="1"/>
  <c r="K56" i="93"/>
  <c r="L56" i="93" s="1"/>
  <c r="O189" i="93"/>
  <c r="P189" i="93" s="1"/>
  <c r="O224" i="93"/>
  <c r="P224" i="93" s="1"/>
  <c r="K121" i="93"/>
  <c r="L121" i="93" s="1"/>
  <c r="O69" i="93"/>
  <c r="P69" i="93" s="1"/>
  <c r="K111" i="93"/>
  <c r="L111" i="93" s="1"/>
  <c r="O161" i="93"/>
  <c r="P161" i="93" s="1"/>
  <c r="O75" i="93"/>
  <c r="P75" i="93" s="1"/>
  <c r="O193" i="93"/>
  <c r="P193" i="93" s="1"/>
  <c r="O123" i="93"/>
  <c r="P123" i="93" s="1"/>
  <c r="O83" i="93"/>
  <c r="P83" i="93" s="1"/>
  <c r="O198" i="93"/>
  <c r="P198" i="93" s="1"/>
  <c r="K66" i="93"/>
  <c r="L66" i="93" s="1"/>
  <c r="O217" i="93"/>
  <c r="P217" i="93" s="1"/>
  <c r="O113" i="93"/>
  <c r="P113" i="93" s="1"/>
  <c r="O135" i="93"/>
  <c r="P135" i="93" s="1"/>
  <c r="K69" i="93"/>
  <c r="L69" i="93" s="1"/>
  <c r="K147" i="93"/>
  <c r="L147" i="93" s="1"/>
  <c r="O114" i="93"/>
  <c r="P114" i="93" s="1"/>
  <c r="O205" i="93"/>
  <c r="P205" i="93" s="1"/>
  <c r="O142" i="93"/>
  <c r="P142" i="93" s="1"/>
  <c r="O52" i="93"/>
  <c r="P52" i="93" s="1"/>
  <c r="O85" i="93"/>
  <c r="P85" i="93" s="1"/>
  <c r="O59" i="93"/>
  <c r="P59" i="93" s="1"/>
  <c r="O60" i="93"/>
  <c r="P60" i="93" s="1"/>
  <c r="O164" i="93"/>
  <c r="P164" i="93" s="1"/>
  <c r="O91" i="93"/>
  <c r="P91" i="93" s="1"/>
  <c r="O208" i="93"/>
  <c r="P208" i="93" s="1"/>
  <c r="O223" i="93"/>
  <c r="P223" i="93" s="1"/>
  <c r="O41" i="93"/>
  <c r="P41" i="93" s="1"/>
  <c r="O129" i="93"/>
  <c r="P129" i="93" s="1"/>
  <c r="K113" i="93"/>
  <c r="L113" i="93" s="1"/>
  <c r="K170" i="93"/>
  <c r="L170" i="93" s="1"/>
  <c r="K193" i="93"/>
  <c r="L193" i="93" s="1"/>
  <c r="K179" i="93"/>
  <c r="L179" i="93" s="1"/>
  <c r="K123" i="93"/>
  <c r="L123" i="93" s="1"/>
  <c r="O148" i="93"/>
  <c r="P148" i="93" s="1"/>
  <c r="O73" i="93"/>
  <c r="P73" i="93" s="1"/>
  <c r="O71" i="93"/>
  <c r="P71" i="93" s="1"/>
  <c r="O58" i="93"/>
  <c r="P58" i="93" s="1"/>
  <c r="O194" i="93"/>
  <c r="P194" i="93" s="1"/>
  <c r="K189" i="93"/>
  <c r="L189" i="93" s="1"/>
  <c r="K198" i="93"/>
  <c r="L198" i="93" s="1"/>
  <c r="O182" i="93"/>
  <c r="P182" i="93" s="1"/>
  <c r="K43" i="93"/>
  <c r="L43" i="93" s="1"/>
  <c r="O175" i="93"/>
  <c r="P175" i="93" s="1"/>
  <c r="O203" i="93"/>
  <c r="P203" i="93" s="1"/>
  <c r="K18" i="93"/>
  <c r="L18" i="93" s="1"/>
  <c r="O57" i="93"/>
  <c r="P57" i="93" s="1"/>
  <c r="O226" i="93"/>
  <c r="P226" i="93" s="1"/>
  <c r="O84" i="93"/>
  <c r="P84" i="93" s="1"/>
  <c r="O187" i="93"/>
  <c r="P187" i="93" s="1"/>
  <c r="O204" i="93"/>
  <c r="P204" i="93" s="1"/>
  <c r="O183" i="93"/>
  <c r="P183" i="93" s="1"/>
  <c r="O87" i="93"/>
  <c r="P87" i="93" s="1"/>
  <c r="O118" i="93"/>
  <c r="P118" i="93" s="1"/>
  <c r="O213" i="93"/>
  <c r="P213" i="93" s="1"/>
  <c r="O38" i="93"/>
  <c r="P38" i="93" s="1"/>
  <c r="O195" i="93"/>
  <c r="P195" i="93" s="1"/>
  <c r="O47" i="93"/>
  <c r="P47" i="93" s="1"/>
  <c r="O77" i="93"/>
  <c r="P77" i="93" s="1"/>
  <c r="O188" i="93"/>
  <c r="P188" i="93" s="1"/>
  <c r="O82" i="93"/>
  <c r="P82" i="93" s="1"/>
  <c r="K217" i="93"/>
  <c r="L217" i="93" s="1"/>
  <c r="O45" i="93"/>
  <c r="P45" i="93" s="1"/>
  <c r="O190" i="93"/>
  <c r="P190" i="93" s="1"/>
  <c r="O79" i="93"/>
  <c r="P79" i="93" s="1"/>
  <c r="O192" i="93"/>
  <c r="P192" i="93" s="1"/>
  <c r="O100" i="93"/>
  <c r="P100" i="93" s="1"/>
  <c r="O196" i="93"/>
  <c r="P196" i="93" s="1"/>
  <c r="K21" i="93"/>
  <c r="L21" i="93" s="1"/>
  <c r="K204" i="93"/>
  <c r="L204" i="93" s="1"/>
  <c r="K169" i="93"/>
  <c r="L169" i="93" s="1"/>
  <c r="K213" i="93"/>
  <c r="L213" i="93" s="1"/>
  <c r="O68" i="93"/>
  <c r="P68" i="93" s="1"/>
  <c r="K75" i="93"/>
  <c r="L75" i="93" s="1"/>
  <c r="K115" i="93"/>
  <c r="L115" i="93" s="1"/>
  <c r="K89" i="93"/>
  <c r="L89" i="93" s="1"/>
  <c r="K142" i="93"/>
  <c r="L142" i="93" s="1"/>
  <c r="O122" i="93"/>
  <c r="P122" i="93" s="1"/>
  <c r="K180" i="93"/>
  <c r="L180" i="93" s="1"/>
  <c r="K47" i="93"/>
  <c r="L47" i="93" s="1"/>
  <c r="K71" i="93"/>
  <c r="L71" i="93" s="1"/>
  <c r="O50" i="93"/>
  <c r="P50" i="93" s="1"/>
  <c r="K77" i="93"/>
  <c r="L77" i="93" s="1"/>
  <c r="O51" i="93"/>
  <c r="P51" i="93" s="1"/>
  <c r="K82" i="93"/>
  <c r="L82" i="93" s="1"/>
  <c r="K203" i="93"/>
  <c r="L203" i="93" s="1"/>
  <c r="K207" i="93"/>
  <c r="L207" i="93" s="1"/>
  <c r="K84" i="93"/>
  <c r="L84" i="93" s="1"/>
  <c r="K214" i="93"/>
  <c r="L214" i="93" s="1"/>
  <c r="K129" i="93"/>
  <c r="L129" i="93" s="1"/>
  <c r="O40" i="93"/>
  <c r="P40" i="93" s="1"/>
  <c r="K45" i="93"/>
  <c r="L45" i="93" s="1"/>
  <c r="K183" i="93"/>
  <c r="L183" i="93" s="1"/>
  <c r="K206" i="93"/>
  <c r="L206" i="93" s="1"/>
  <c r="K162" i="93"/>
  <c r="L162" i="93" s="1"/>
  <c r="K38" i="93"/>
  <c r="L38" i="93" s="1"/>
  <c r="K161" i="93"/>
  <c r="L161" i="93" s="1"/>
  <c r="I228" i="93"/>
  <c r="O94" i="93"/>
  <c r="P94" i="93" s="1"/>
  <c r="O178" i="93"/>
  <c r="P178" i="93" s="1"/>
  <c r="O67" i="93"/>
  <c r="P67" i="93" s="1"/>
  <c r="O54" i="93"/>
  <c r="P54" i="93" s="1"/>
  <c r="O145" i="93"/>
  <c r="P145" i="93" s="1"/>
  <c r="O158" i="93"/>
  <c r="P158" i="93" s="1"/>
  <c r="O117" i="93"/>
  <c r="P117" i="93" s="1"/>
  <c r="O225" i="93"/>
  <c r="P225" i="93" s="1"/>
  <c r="K190" i="93"/>
  <c r="L190" i="93" s="1"/>
  <c r="O29" i="93"/>
  <c r="P29" i="93" s="1"/>
  <c r="O33" i="93"/>
  <c r="P33" i="93" s="1"/>
  <c r="O39" i="93"/>
  <c r="P39" i="93" s="1"/>
  <c r="K192" i="93"/>
  <c r="L192" i="93" s="1"/>
  <c r="O74" i="93"/>
  <c r="P74" i="93" s="1"/>
  <c r="O32" i="93"/>
  <c r="P32" i="93" s="1"/>
  <c r="O78" i="93"/>
  <c r="P78" i="93" s="1"/>
  <c r="O219" i="93"/>
  <c r="P219" i="93" s="1"/>
  <c r="K219" i="93"/>
  <c r="L219" i="93" s="1"/>
  <c r="O216" i="93"/>
  <c r="P216" i="93" s="1"/>
  <c r="K216" i="93"/>
  <c r="L216" i="93" s="1"/>
  <c r="O95" i="93"/>
  <c r="P95" i="93" s="1"/>
  <c r="K95" i="93"/>
  <c r="L95" i="93" s="1"/>
  <c r="O24" i="93"/>
  <c r="P24" i="93" s="1"/>
  <c r="K24" i="93"/>
  <c r="L24" i="93" s="1"/>
  <c r="O107" i="93"/>
  <c r="P107" i="93" s="1"/>
  <c r="K107" i="93"/>
  <c r="L107" i="93" s="1"/>
  <c r="O105" i="93"/>
  <c r="P105" i="93" s="1"/>
  <c r="K105" i="93"/>
  <c r="L105" i="93" s="1"/>
  <c r="O215" i="93"/>
  <c r="P215" i="93" s="1"/>
  <c r="K215" i="93"/>
  <c r="L215" i="93" s="1"/>
  <c r="O138" i="93"/>
  <c r="P138" i="93" s="1"/>
  <c r="K138" i="93"/>
  <c r="L138" i="93" s="1"/>
  <c r="K120" i="93"/>
  <c r="L120" i="93" s="1"/>
  <c r="O120" i="93"/>
  <c r="P120" i="93" s="1"/>
  <c r="O168" i="93"/>
  <c r="P168" i="93" s="1"/>
  <c r="K168" i="93"/>
  <c r="L168" i="93" s="1"/>
  <c r="M167" i="93"/>
  <c r="N167" i="93" s="1"/>
  <c r="O167" i="93"/>
  <c r="P167" i="93" s="1"/>
  <c r="O141" i="93"/>
  <c r="P141" i="93" s="1"/>
  <c r="K141" i="93"/>
  <c r="L141" i="93" s="1"/>
  <c r="O163" i="93"/>
  <c r="P163" i="93" s="1"/>
  <c r="K163" i="93"/>
  <c r="L163" i="93" s="1"/>
  <c r="O92" i="93"/>
  <c r="P92" i="93" s="1"/>
  <c r="K92" i="93"/>
  <c r="L92" i="93" s="1"/>
  <c r="O109" i="93"/>
  <c r="P109" i="93" s="1"/>
  <c r="K109" i="93"/>
  <c r="L109" i="93" s="1"/>
  <c r="O36" i="93"/>
  <c r="P36" i="93" s="1"/>
  <c r="K36" i="93"/>
  <c r="L36" i="93" s="1"/>
  <c r="O155" i="93"/>
  <c r="P155" i="93" s="1"/>
  <c r="K155" i="93"/>
  <c r="L155" i="93" s="1"/>
  <c r="O112" i="93"/>
  <c r="P112" i="93" s="1"/>
  <c r="K112" i="93"/>
  <c r="L112" i="93" s="1"/>
  <c r="N211" i="93"/>
  <c r="E228" i="93"/>
  <c r="K108" i="93"/>
  <c r="K135" i="93"/>
  <c r="L135" i="93" s="1"/>
  <c r="O170" i="93"/>
  <c r="P170" i="93" s="1"/>
  <c r="O26" i="93"/>
  <c r="P26" i="93" s="1"/>
  <c r="K26" i="93"/>
  <c r="L26" i="93" s="1"/>
  <c r="O17" i="93"/>
  <c r="P17" i="93" s="1"/>
  <c r="K17" i="93"/>
  <c r="L17" i="93" s="1"/>
  <c r="O110" i="93"/>
  <c r="P110" i="93" s="1"/>
  <c r="K110" i="93"/>
  <c r="L110" i="93" s="1"/>
  <c r="O160" i="93"/>
  <c r="P160" i="93" s="1"/>
  <c r="K160" i="93"/>
  <c r="L160" i="93" s="1"/>
  <c r="O227" i="93"/>
  <c r="P227" i="93" s="1"/>
  <c r="O132" i="93"/>
  <c r="P132" i="93" s="1"/>
  <c r="K132" i="93"/>
  <c r="L132" i="93" s="1"/>
  <c r="O102" i="93"/>
  <c r="P102" i="93" s="1"/>
  <c r="K102" i="93"/>
  <c r="L102" i="93" s="1"/>
  <c r="O49" i="93"/>
  <c r="P49" i="93" s="1"/>
  <c r="K49" i="93"/>
  <c r="L49" i="93" s="1"/>
  <c r="O221" i="93"/>
  <c r="P221" i="93" s="1"/>
  <c r="K221" i="93"/>
  <c r="L221" i="93" s="1"/>
  <c r="O156" i="93"/>
  <c r="P156" i="93" s="1"/>
  <c r="K156" i="93"/>
  <c r="L156" i="93" s="1"/>
  <c r="O101" i="93"/>
  <c r="P101" i="93" s="1"/>
  <c r="K222" i="93"/>
  <c r="L222" i="93" s="1"/>
  <c r="O222" i="93"/>
  <c r="P222" i="93" s="1"/>
  <c r="O172" i="93"/>
  <c r="P172" i="93" s="1"/>
  <c r="M119" i="93"/>
  <c r="N119" i="93" s="1"/>
  <c r="O119" i="93"/>
  <c r="P119" i="93" s="1"/>
  <c r="O88" i="93"/>
  <c r="P88" i="93" s="1"/>
  <c r="K88" i="93"/>
  <c r="L88" i="93" s="1"/>
  <c r="M140" i="93"/>
  <c r="N140" i="93" s="1"/>
  <c r="O140" i="93"/>
  <c r="P140" i="93" s="1"/>
  <c r="M136" i="93"/>
  <c r="N136" i="93" s="1"/>
  <c r="O136" i="93"/>
  <c r="P136" i="93" s="1"/>
  <c r="M72" i="93"/>
  <c r="N72" i="93" s="1"/>
  <c r="O72" i="93"/>
  <c r="P72" i="93" s="1"/>
  <c r="O139" i="93"/>
  <c r="P139" i="93" s="1"/>
  <c r="K139" i="93"/>
  <c r="L139" i="93" s="1"/>
  <c r="O173" i="93"/>
  <c r="P173" i="93" s="1"/>
  <c r="K173" i="93"/>
  <c r="L173" i="93" s="1"/>
  <c r="J228" i="93"/>
  <c r="O186" i="93"/>
  <c r="P186" i="93" s="1"/>
  <c r="K186" i="93"/>
  <c r="L186" i="93" s="1"/>
  <c r="O127" i="93"/>
  <c r="P127" i="93" s="1"/>
  <c r="K127" i="93"/>
  <c r="L127" i="93" s="1"/>
  <c r="O44" i="93"/>
  <c r="P44" i="93" s="1"/>
  <c r="K44" i="93"/>
  <c r="L44" i="93" s="1"/>
  <c r="O20" i="93"/>
  <c r="P20" i="93" s="1"/>
  <c r="K20" i="93"/>
  <c r="L20" i="93" s="1"/>
  <c r="O86" i="93"/>
  <c r="P86" i="93" s="1"/>
  <c r="K86" i="93"/>
  <c r="L86" i="93" s="1"/>
  <c r="O70" i="93"/>
  <c r="P70" i="93" s="1"/>
  <c r="K70" i="93"/>
  <c r="L70" i="93" s="1"/>
  <c r="O35" i="93"/>
  <c r="P35" i="93" s="1"/>
  <c r="M130" i="93"/>
  <c r="N130" i="93" s="1"/>
  <c r="O130" i="93"/>
  <c r="P130" i="93" s="1"/>
  <c r="K157" i="93"/>
  <c r="L157" i="93" s="1"/>
  <c r="O157" i="93"/>
  <c r="P157" i="93" s="1"/>
  <c r="O201" i="93"/>
  <c r="P201" i="93" s="1"/>
  <c r="K201" i="93"/>
  <c r="L201" i="93" s="1"/>
  <c r="O176" i="93"/>
  <c r="P176" i="93" s="1"/>
  <c r="K176" i="93"/>
  <c r="L176" i="93" s="1"/>
  <c r="K133" i="93"/>
  <c r="L133" i="93" s="1"/>
  <c r="O133" i="93"/>
  <c r="P133" i="93" s="1"/>
  <c r="O154" i="93"/>
  <c r="P154" i="93" s="1"/>
  <c r="O165" i="93"/>
  <c r="P165" i="93" s="1"/>
  <c r="K165" i="93"/>
  <c r="L165" i="93" s="1"/>
  <c r="O153" i="93"/>
  <c r="P153" i="93" s="1"/>
  <c r="K153" i="93"/>
  <c r="L153" i="93" s="1"/>
  <c r="O90" i="93"/>
  <c r="P90" i="93" s="1"/>
  <c r="K90" i="93"/>
  <c r="L90" i="93" s="1"/>
  <c r="K184" i="93"/>
  <c r="L184" i="93" s="1"/>
  <c r="O184" i="93"/>
  <c r="P184" i="93" s="1"/>
  <c r="O218" i="93"/>
  <c r="P218" i="93" s="1"/>
  <c r="K159" i="93"/>
  <c r="L159" i="93" s="1"/>
  <c r="O159" i="93"/>
  <c r="P159" i="93" s="1"/>
  <c r="O209" i="93"/>
  <c r="P209" i="93" s="1"/>
  <c r="K209" i="93"/>
  <c r="L209" i="93" s="1"/>
  <c r="O191" i="93"/>
  <c r="P191" i="93" s="1"/>
  <c r="K191" i="93"/>
  <c r="L191" i="93" s="1"/>
  <c r="O76" i="93"/>
  <c r="P76" i="93" s="1"/>
  <c r="O104" i="93"/>
  <c r="P104" i="93" s="1"/>
  <c r="O65" i="93"/>
  <c r="P65" i="93" s="1"/>
  <c r="O146" i="93"/>
  <c r="P146" i="93" s="1"/>
  <c r="O210" i="93"/>
  <c r="P210" i="93" s="1"/>
  <c r="O177" i="93"/>
  <c r="P177" i="93" s="1"/>
  <c r="O174" i="93"/>
  <c r="P174" i="93" s="1"/>
  <c r="K174" i="93"/>
  <c r="L174" i="93" s="1"/>
  <c r="O63" i="93"/>
  <c r="P63" i="93" s="1"/>
  <c r="K63" i="93"/>
  <c r="L63" i="93" s="1"/>
  <c r="O27" i="93"/>
  <c r="P27" i="93" s="1"/>
  <c r="M46" i="93"/>
  <c r="N46" i="93" s="1"/>
  <c r="O46" i="93"/>
  <c r="P46" i="93" s="1"/>
  <c r="O97" i="93"/>
  <c r="P97" i="93" s="1"/>
  <c r="O30" i="93"/>
  <c r="P30" i="93" s="1"/>
  <c r="O152" i="93"/>
  <c r="P152" i="93" s="1"/>
  <c r="O99" i="93"/>
  <c r="P99" i="93" s="1"/>
  <c r="K99" i="93"/>
  <c r="L99" i="93" s="1"/>
  <c r="O126" i="93"/>
  <c r="P126" i="93" s="1"/>
  <c r="K126" i="93"/>
  <c r="L126" i="93" s="1"/>
  <c r="O28" i="93"/>
  <c r="P28" i="93" s="1"/>
  <c r="K28" i="93"/>
  <c r="L28" i="93" s="1"/>
  <c r="O25" i="93"/>
  <c r="P25" i="93" s="1"/>
  <c r="K25" i="93"/>
  <c r="L25" i="93" s="1"/>
  <c r="O181" i="93"/>
  <c r="P181" i="93" s="1"/>
  <c r="O151" i="93"/>
  <c r="P151" i="93" s="1"/>
  <c r="K151" i="93"/>
  <c r="L151" i="93" s="1"/>
  <c r="O53" i="93"/>
  <c r="P53" i="93" s="1"/>
  <c r="K53" i="93"/>
  <c r="L53" i="93" s="1"/>
  <c r="M185" i="93"/>
  <c r="N185" i="93" s="1"/>
  <c r="O185" i="93"/>
  <c r="P185" i="93" s="1"/>
  <c r="M31" i="93"/>
  <c r="N31" i="93" s="1"/>
  <c r="O31" i="93"/>
  <c r="P31" i="93" s="1"/>
  <c r="O169" i="93"/>
  <c r="P169" i="93" s="1"/>
  <c r="O131" i="93"/>
  <c r="P131" i="93" s="1"/>
  <c r="K131" i="93"/>
  <c r="L131" i="93" s="1"/>
  <c r="O149" i="93"/>
  <c r="P149" i="93" s="1"/>
  <c r="K149" i="93"/>
  <c r="L149" i="93" s="1"/>
  <c r="O21" i="93"/>
  <c r="P21" i="93" s="1"/>
  <c r="O143" i="93"/>
  <c r="P143" i="93" s="1"/>
  <c r="K143" i="93"/>
  <c r="L143" i="93" s="1"/>
  <c r="O124" i="93"/>
  <c r="P124" i="93" s="1"/>
  <c r="K124" i="93"/>
  <c r="L124" i="93" s="1"/>
  <c r="O202" i="93"/>
  <c r="P202" i="93" s="1"/>
  <c r="K202" i="93"/>
  <c r="L202" i="93" s="1"/>
  <c r="O212" i="93"/>
  <c r="P212" i="93" s="1"/>
  <c r="K212" i="93"/>
  <c r="L212" i="93" s="1"/>
  <c r="O206" i="93"/>
  <c r="P206" i="93" s="1"/>
  <c r="O128" i="93"/>
  <c r="P128" i="93" s="1"/>
  <c r="K128" i="93"/>
  <c r="L128" i="93" s="1"/>
  <c r="O42" i="93"/>
  <c r="P42" i="93" s="1"/>
  <c r="K42" i="93"/>
  <c r="L42" i="93" s="1"/>
  <c r="O23" i="93"/>
  <c r="P23" i="93" s="1"/>
  <c r="K23" i="93"/>
  <c r="L23" i="93" s="1"/>
  <c r="O80" i="93"/>
  <c r="P80" i="93" s="1"/>
  <c r="K80" i="93"/>
  <c r="L80" i="93" s="1"/>
  <c r="O93" i="93"/>
  <c r="P93" i="93" s="1"/>
  <c r="K93" i="93"/>
  <c r="L93" i="93" s="1"/>
  <c r="O171" i="93"/>
  <c r="P171" i="93" s="1"/>
  <c r="K171" i="93"/>
  <c r="L171" i="93" s="1"/>
  <c r="I228" i="92"/>
  <c r="I229" i="92" s="1"/>
  <c r="J228" i="92"/>
  <c r="J229" i="92" s="1"/>
  <c r="E228" i="92"/>
  <c r="H228" i="93" l="1"/>
  <c r="M228" i="93"/>
  <c r="O108" i="93"/>
  <c r="K228" i="93"/>
  <c r="L228" i="93" s="1"/>
  <c r="L108" i="93"/>
  <c r="M228" i="92"/>
  <c r="O228" i="92"/>
  <c r="P228" i="92" s="1"/>
  <c r="K228" i="92"/>
  <c r="L228" i="92" s="1"/>
  <c r="H228" i="92"/>
  <c r="H229" i="92" s="1"/>
  <c r="O228" i="93" l="1"/>
  <c r="P228" i="93" s="1"/>
  <c r="P108" i="93"/>
  <c r="K60" i="37"/>
  <c r="J60" i="37"/>
  <c r="K59" i="37"/>
  <c r="J59" i="37"/>
  <c r="K58" i="37"/>
  <c r="J58" i="37"/>
  <c r="K57" i="37"/>
  <c r="J57" i="37"/>
  <c r="K56" i="37"/>
  <c r="J56" i="37"/>
  <c r="K55" i="37"/>
  <c r="J55" i="37"/>
  <c r="K54" i="37"/>
  <c r="J54" i="37"/>
  <c r="K53" i="37"/>
  <c r="J53" i="37"/>
  <c r="K52" i="37"/>
  <c r="J52" i="37"/>
  <c r="K51" i="37"/>
  <c r="J51" i="37"/>
  <c r="K50" i="37"/>
  <c r="J50" i="37"/>
  <c r="K49" i="37"/>
  <c r="J49" i="37"/>
  <c r="K48" i="37"/>
  <c r="J48" i="37"/>
  <c r="K47" i="37"/>
  <c r="J47" i="37"/>
  <c r="K46" i="37"/>
  <c r="J46" i="37"/>
  <c r="K45" i="37"/>
  <c r="J45" i="37"/>
  <c r="K44" i="37"/>
  <c r="J44" i="37"/>
  <c r="K43" i="37"/>
  <c r="J43" i="37"/>
  <c r="K42" i="37"/>
  <c r="J42" i="37"/>
  <c r="K41" i="37"/>
  <c r="J41" i="37"/>
  <c r="K40" i="37"/>
  <c r="J40" i="37"/>
  <c r="K39" i="37"/>
  <c r="J39" i="37"/>
  <c r="K38" i="37"/>
  <c r="J38" i="37"/>
  <c r="K37" i="37"/>
  <c r="J37" i="37"/>
  <c r="K36" i="37"/>
  <c r="J36" i="37"/>
  <c r="K35" i="37"/>
  <c r="J35" i="37"/>
  <c r="K34" i="37"/>
  <c r="J34" i="37"/>
  <c r="K33" i="37"/>
  <c r="J33" i="37"/>
  <c r="K32" i="37"/>
  <c r="J32" i="37"/>
  <c r="K31" i="37"/>
  <c r="J31" i="37"/>
  <c r="K30" i="37"/>
  <c r="J30" i="37"/>
  <c r="K29" i="37"/>
  <c r="J29" i="37"/>
  <c r="K28" i="37"/>
  <c r="J28" i="37"/>
  <c r="K27" i="37"/>
  <c r="J27" i="37"/>
  <c r="K26" i="37"/>
  <c r="J26" i="37"/>
  <c r="K25" i="37"/>
  <c r="J25" i="37"/>
  <c r="K24" i="37"/>
  <c r="J24" i="37"/>
  <c r="K23" i="37"/>
  <c r="J23" i="37"/>
  <c r="K22" i="37"/>
  <c r="J22" i="37"/>
  <c r="K21" i="37"/>
  <c r="J21" i="37"/>
  <c r="K20" i="37"/>
  <c r="J20" i="37"/>
  <c r="K19" i="37"/>
  <c r="J19" i="37"/>
  <c r="K18" i="37"/>
  <c r="J18" i="37"/>
  <c r="K17" i="37"/>
  <c r="J17" i="37"/>
  <c r="K16" i="37"/>
  <c r="J16" i="37"/>
  <c r="K15" i="37"/>
  <c r="J15" i="37"/>
  <c r="E61" i="37" l="1"/>
  <c r="D61" i="37"/>
  <c r="F60" i="37"/>
  <c r="C60" i="37"/>
  <c r="F59" i="37"/>
  <c r="C59" i="37"/>
  <c r="F58" i="37"/>
  <c r="C58" i="37"/>
  <c r="F57" i="37"/>
  <c r="C57" i="37"/>
  <c r="F56" i="37"/>
  <c r="C56" i="37"/>
  <c r="F55" i="37"/>
  <c r="C55" i="37"/>
  <c r="F54" i="37"/>
  <c r="C54" i="37"/>
  <c r="F53" i="37"/>
  <c r="C53" i="37"/>
  <c r="F52" i="37"/>
  <c r="C52" i="37"/>
  <c r="F51" i="37"/>
  <c r="C51" i="37"/>
  <c r="F50" i="37"/>
  <c r="C50" i="37"/>
  <c r="F49" i="37"/>
  <c r="C49" i="37"/>
  <c r="F48" i="37"/>
  <c r="C48" i="37"/>
  <c r="F47" i="37"/>
  <c r="C47" i="37"/>
  <c r="F46" i="37"/>
  <c r="C46" i="37"/>
  <c r="F45" i="37"/>
  <c r="C45" i="37"/>
  <c r="F44" i="37"/>
  <c r="C44" i="37"/>
  <c r="F43" i="37"/>
  <c r="C43" i="37"/>
  <c r="F42" i="37"/>
  <c r="C42" i="37"/>
  <c r="F41" i="37"/>
  <c r="C41" i="37"/>
  <c r="F40" i="37"/>
  <c r="C40" i="37"/>
  <c r="F39" i="37"/>
  <c r="C39" i="37"/>
  <c r="F38" i="37"/>
  <c r="C38" i="37"/>
  <c r="F37" i="37"/>
  <c r="C37" i="37"/>
  <c r="F36" i="37"/>
  <c r="C36" i="37"/>
  <c r="F35" i="37"/>
  <c r="C35" i="37"/>
  <c r="F34" i="37"/>
  <c r="C34" i="37"/>
  <c r="F33" i="37"/>
  <c r="C33" i="37"/>
  <c r="F32" i="37"/>
  <c r="C32" i="37"/>
  <c r="F31" i="37"/>
  <c r="C31" i="37"/>
  <c r="F30" i="37"/>
  <c r="C30" i="37"/>
  <c r="F29" i="37"/>
  <c r="C29" i="37"/>
  <c r="F28" i="37"/>
  <c r="C28" i="37"/>
  <c r="F27" i="37"/>
  <c r="C27" i="37"/>
  <c r="F26" i="37"/>
  <c r="C26" i="37"/>
  <c r="F25" i="37"/>
  <c r="C25" i="37"/>
  <c r="F24" i="37"/>
  <c r="C24" i="37"/>
  <c r="F23" i="37"/>
  <c r="C23" i="37"/>
  <c r="F22" i="37"/>
  <c r="C22" i="37"/>
  <c r="F21" i="37"/>
  <c r="C21" i="37"/>
  <c r="F20" i="37"/>
  <c r="C20" i="37"/>
  <c r="F19" i="37"/>
  <c r="C19" i="37"/>
  <c r="F18" i="37"/>
  <c r="C18" i="37"/>
  <c r="F17" i="37"/>
  <c r="C17" i="37"/>
  <c r="F16" i="37"/>
  <c r="C16" i="37"/>
  <c r="F15" i="37"/>
  <c r="C15" i="37"/>
  <c r="I15" i="37" l="1"/>
  <c r="L15" i="37" s="1"/>
  <c r="I23" i="37"/>
  <c r="L23" i="37" s="1"/>
  <c r="I31" i="37"/>
  <c r="L31" i="37" s="1"/>
  <c r="I21" i="37"/>
  <c r="L21" i="37" s="1"/>
  <c r="I22" i="37"/>
  <c r="L22" i="37" s="1"/>
  <c r="I57" i="37"/>
  <c r="L57" i="37" s="1"/>
  <c r="I18" i="37"/>
  <c r="L18" i="37" s="1"/>
  <c r="I55" i="37"/>
  <c r="L55" i="37" s="1"/>
  <c r="I16" i="37"/>
  <c r="L16" i="37" s="1"/>
  <c r="I26" i="37"/>
  <c r="L26" i="37" s="1"/>
  <c r="I32" i="37"/>
  <c r="L32" i="37" s="1"/>
  <c r="I39" i="37"/>
  <c r="L39" i="37" s="1"/>
  <c r="I24" i="37"/>
  <c r="L24" i="37" s="1"/>
  <c r="I17" i="37"/>
  <c r="L17" i="37" s="1"/>
  <c r="I48" i="37"/>
  <c r="L48" i="37" s="1"/>
  <c r="I33" i="37"/>
  <c r="L33" i="37" s="1"/>
  <c r="I41" i="37"/>
  <c r="L41" i="37" s="1"/>
  <c r="I42" i="37"/>
  <c r="L42" i="37" s="1"/>
  <c r="I43" i="37"/>
  <c r="L43" i="37" s="1"/>
  <c r="I44" i="37"/>
  <c r="L44" i="37" s="1"/>
  <c r="I45" i="37"/>
  <c r="L45" i="37" s="1"/>
  <c r="I40" i="37"/>
  <c r="L40" i="37" s="1"/>
  <c r="I49" i="37"/>
  <c r="L49" i="37" s="1"/>
  <c r="I34" i="37"/>
  <c r="L34" i="37" s="1"/>
  <c r="I50" i="37"/>
  <c r="L50" i="37" s="1"/>
  <c r="I19" i="37"/>
  <c r="L19" i="37" s="1"/>
  <c r="I59" i="37"/>
  <c r="L59" i="37" s="1"/>
  <c r="I28" i="37"/>
  <c r="L28" i="37" s="1"/>
  <c r="I52" i="37"/>
  <c r="L52" i="37" s="1"/>
  <c r="I47" i="37"/>
  <c r="L47" i="37" s="1"/>
  <c r="I56" i="37"/>
  <c r="L56" i="37" s="1"/>
  <c r="I25" i="37"/>
  <c r="L25" i="37" s="1"/>
  <c r="I58" i="37"/>
  <c r="L58" i="37" s="1"/>
  <c r="I27" i="37"/>
  <c r="L27" i="37" s="1"/>
  <c r="I35" i="37"/>
  <c r="L35" i="37" s="1"/>
  <c r="I51" i="37"/>
  <c r="L51" i="37" s="1"/>
  <c r="I20" i="37"/>
  <c r="L20" i="37" s="1"/>
  <c r="I36" i="37"/>
  <c r="L36" i="37" s="1"/>
  <c r="I60" i="37"/>
  <c r="L60" i="37" s="1"/>
  <c r="I29" i="37"/>
  <c r="L29" i="37" s="1"/>
  <c r="I37" i="37"/>
  <c r="L37" i="37" s="1"/>
  <c r="I53" i="37"/>
  <c r="L53" i="37" s="1"/>
  <c r="I30" i="37"/>
  <c r="L30" i="37" s="1"/>
  <c r="I38" i="37"/>
  <c r="L38" i="37" s="1"/>
  <c r="I46" i="37"/>
  <c r="L46" i="37" s="1"/>
  <c r="I54" i="37"/>
  <c r="L54" i="37" s="1"/>
  <c r="C61" i="37"/>
  <c r="G62" i="37"/>
  <c r="H62" i="37"/>
  <c r="F61" i="37"/>
  <c r="K61" i="37"/>
  <c r="K62" i="37" s="1"/>
  <c r="J61" i="37"/>
  <c r="J62" i="37" s="1"/>
  <c r="F62" i="37" l="1"/>
  <c r="I61" i="37"/>
  <c r="I62" i="37" l="1"/>
  <c r="L61" i="37"/>
  <c r="A39" i="37" l="1"/>
  <c r="A40" i="37" s="1"/>
  <c r="A41" i="37" s="1"/>
  <c r="A42" i="37" s="1"/>
  <c r="A18" i="37"/>
  <c r="A19" i="37" s="1"/>
  <c r="A20" i="37" s="1"/>
  <c r="A49" i="37"/>
  <c r="A50" i="37" s="1"/>
  <c r="A35" i="37"/>
  <c r="A36" i="37" s="1"/>
  <c r="A21" i="37" l="1"/>
  <c r="A22" i="37" s="1"/>
  <c r="A43" i="37"/>
  <c r="A44" i="37" s="1"/>
  <c r="A45" i="37" s="1"/>
  <c r="A46" i="37" s="1"/>
  <c r="A47" i="37" s="1"/>
  <c r="A51" i="37"/>
  <c r="A52" i="37" s="1"/>
  <c r="A53" i="37" s="1"/>
  <c r="A54" i="37" s="1"/>
  <c r="A55" i="37" s="1"/>
  <c r="A56" i="37" s="1"/>
  <c r="A57" i="37" s="1"/>
  <c r="A58" i="37" s="1"/>
  <c r="A59" i="37" s="1"/>
  <c r="A60" i="37" s="1"/>
  <c r="A37" i="37"/>
  <c r="A24" i="37"/>
  <c r="A25" i="37" s="1"/>
  <c r="A26" i="37" s="1"/>
  <c r="A27" i="37" s="1"/>
  <c r="A28" i="37" s="1"/>
  <c r="A29" i="37" s="1"/>
  <c r="A30" i="37" s="1"/>
  <c r="A31" i="37" s="1"/>
  <c r="A32" i="37" s="1"/>
  <c r="A33" i="37" s="1"/>
</calcChain>
</file>

<file path=xl/sharedStrings.xml><?xml version="1.0" encoding="utf-8"?>
<sst xmlns="http://schemas.openxmlformats.org/spreadsheetml/2006/main" count="995" uniqueCount="296">
  <si>
    <t>GOBERNACIÓN DEL TOLIMA</t>
  </si>
  <si>
    <t>SECRETARIA DE EDUCACIÓN Y CULTURA</t>
  </si>
  <si>
    <t>COBERTURA EDUCATIVA - ACCESO</t>
  </si>
  <si>
    <t xml:space="preserve">ALERTA ALTA </t>
  </si>
  <si>
    <t>ALERTA MEDIA</t>
  </si>
  <si>
    <t>!FELICITACIONES¡</t>
  </si>
  <si>
    <t>N°</t>
  </si>
  <si>
    <t>MUNICIPIO</t>
  </si>
  <si>
    <t>DANE</t>
  </si>
  <si>
    <t>INSTITUCIÓN EDUCATIVA</t>
  </si>
  <si>
    <t>ALPUJARRA</t>
  </si>
  <si>
    <t>INSTITUCION EDUCATIVA TECNICA FELISA SUAREZ DE ORTIZ</t>
  </si>
  <si>
    <t>INSTITUCION EDUCATIVA TECNICA LA ARADA</t>
  </si>
  <si>
    <t>ALVARADO</t>
  </si>
  <si>
    <t>INSTITUCION EDUCATIVA GENERAL ENRIQUE CAICEDO</t>
  </si>
  <si>
    <t>INSTITUCION EDUCATIVA LA TIGRERA</t>
  </si>
  <si>
    <t>INSTITUCION EDUCATIVA LUIS CARLOS GALAN SARMIENTO</t>
  </si>
  <si>
    <t>AMBALEMA</t>
  </si>
  <si>
    <t>INSTITUCION EDUCATIVA NICANOR VELASQUEZ ORTIZ</t>
  </si>
  <si>
    <t>INSTITUCION EDUCATIVA TECNICA EL DANUBIO</t>
  </si>
  <si>
    <t>ANZOATEGUI</t>
  </si>
  <si>
    <t>INSTITUCION EDUCATIVA TECNICA CARLOS BLANCO NASSAR</t>
  </si>
  <si>
    <t>INSTITUCION EDUCATIVA GENERAL ANZOATEGUI</t>
  </si>
  <si>
    <t>ARMERO</t>
  </si>
  <si>
    <t>INSTITUCION EDUCATIVA TECNICA INSTITUTO ARMERO</t>
  </si>
  <si>
    <t>INSTITUCION EDUCATIVA TECNICA JIMENEZ DE QUESADA</t>
  </si>
  <si>
    <t>INSTITUCION EDUCATIVA FE Y ALEGRIA</t>
  </si>
  <si>
    <t>INSTITUCION EDUCATIVA SAN PEDRO</t>
  </si>
  <si>
    <t>ATACO</t>
  </si>
  <si>
    <t>INSTITUCION EDUCATIVA TECNICA MARTIN POMALA</t>
  </si>
  <si>
    <t>INSTITUCION EDUCATIVA BERLIN</t>
  </si>
  <si>
    <t>INSTITUCION EDUCATIVA JORGE ELICER GAITAN</t>
  </si>
  <si>
    <t>INSTITUCION EDUCATIVA SANTIAGO PEREZ</t>
  </si>
  <si>
    <t>INSTITUCION EDUCATIVA ANTONIO NARIÑO</t>
  </si>
  <si>
    <t>CAJAMARCA</t>
  </si>
  <si>
    <t>INSTITUCION EDUCATIVA ISMAEL PERDOMO</t>
  </si>
  <si>
    <t>INSTITUCION EDUCATIVA TECNICA NUESTRA SEÑORA DEL ROSARIO</t>
  </si>
  <si>
    <t>INSTITUCION EDUCATIVA LA LEONA</t>
  </si>
  <si>
    <t>INSTITUCION EDUCATIVA TECNICA AGROINDUSTRIAL CAJAMARCA</t>
  </si>
  <si>
    <t>INSTITUCION EDUCATIVA ANAIME</t>
  </si>
  <si>
    <t>CARMEN DE APICALA</t>
  </si>
  <si>
    <t>INSTITUCION EDUCATIVA TECNICA PEDRO PABON PARGA</t>
  </si>
  <si>
    <t>CASABIANCA</t>
  </si>
  <si>
    <t>INSTITUCION EDUCATIVA MARCO FIDEL SUAREZ</t>
  </si>
  <si>
    <t>CHAPARRAL</t>
  </si>
  <si>
    <t>INSTITUCION EDUCATIVA NUESTRA SEÑORA DEL ROSARIO</t>
  </si>
  <si>
    <t>INSTITUCION EDUCATIVA TECNICA MEDALLA MILAGROSA</t>
  </si>
  <si>
    <t>INSTITUCION EDUCATIVA TECNICA SOLEDAD MEDINA</t>
  </si>
  <si>
    <t>INSTITUCION EDUCATIVA MANUEL MURILLO TORO</t>
  </si>
  <si>
    <t>INSTITUCION EDUCATIVA LAGUNILLA</t>
  </si>
  <si>
    <t>INSTITUCION EDUCATIVA SIMON BOLIVAR</t>
  </si>
  <si>
    <t>INSTITUCION EDUCATIVA TECNICA ALVARO MOLINA</t>
  </si>
  <si>
    <t>INSTITUCION EDUCATIVA LA RISALDA</t>
  </si>
  <si>
    <t>INSTITUCION EDUCATIVA TECNICA CAMACHO ANGARITA</t>
  </si>
  <si>
    <t>COELLO</t>
  </si>
  <si>
    <t>INSTITUCION EDUCATIVA TECNICA LA VEGA DE LOS PADRES</t>
  </si>
  <si>
    <t>INSTITUCION EDUCATIVA CARLOS LLERAS RESTREPO</t>
  </si>
  <si>
    <t>COYAIMA</t>
  </si>
  <si>
    <t>INSTITUCION EDUCATIVA COYARCÓ</t>
  </si>
  <si>
    <t>INSTITUCION EDUCATIVA SANTA MARTA</t>
  </si>
  <si>
    <t>INSTITUCION EDUCATIVA NUESTRA SEÑORA DEL CARMEN</t>
  </si>
  <si>
    <t>INSTITUCION EDUCATIVA EL PALMAR</t>
  </si>
  <si>
    <t>INSTITUCION EDUCATIVA TOTARCO DINDE</t>
  </si>
  <si>
    <t>INSTITUCION EDUCATIVA GUILLERMO ANGULO GOMEZ</t>
  </si>
  <si>
    <t>INSTITUCION EDUCATIVA ZARAGOZA TAMARINDO</t>
  </si>
  <si>
    <t>INSTITUCION EDUCATIVA JUAN LOZANO SANCHEZ</t>
  </si>
  <si>
    <t>INSTITUCION EDUCATIVA TECNICA SAN MIGUEL</t>
  </si>
  <si>
    <t>INSTITUCION EDUCATIVA CHENCHE BALSILLAS</t>
  </si>
  <si>
    <t>CUNDAY</t>
  </si>
  <si>
    <t>INSTITUCION EDUCATIVA SAN ANTONIO</t>
  </si>
  <si>
    <t>INSTITUCION EDUCATIVA VARSOVIA LA FLORIDA</t>
  </si>
  <si>
    <t>INSTITUCION EDUCATIVA SAN AGUSTIN</t>
  </si>
  <si>
    <t>INSTITUCION EDUCATIVA TECNICA LA AURORA</t>
  </si>
  <si>
    <t>DOLORES</t>
  </si>
  <si>
    <t>INSTITUCION EDUCATIVA ANTONIA SANTOS</t>
  </si>
  <si>
    <t>INSTITUCION EDUCATIVA SAN ANDRES</t>
  </si>
  <si>
    <t>INSTITUCION EDUCATIVA TECNICA SAN JOSE</t>
  </si>
  <si>
    <t>ESPINAL</t>
  </si>
  <si>
    <t>INSTITUCION EDUCATIVA SAN ISIDORO</t>
  </si>
  <si>
    <t>INSTITUCION EDUCATIVA TECNICA FELIX TIBERIO GUZMAN</t>
  </si>
  <si>
    <t>INSTITUCION EDUCATIVA TECNICA NUESTRA SEÑORA DE FATIMA</t>
  </si>
  <si>
    <t>INSTITUCION EDUCATIVA TECNICA MARIANO SANCHEZ ANDRADE</t>
  </si>
  <si>
    <t>INSTITUCION EDUCATIVA RAFAEL URIBE URIBE</t>
  </si>
  <si>
    <t>INSTITUCION EDUCATIVA PATIO BONITO</t>
  </si>
  <si>
    <t>INSTITUCION EDUCATIVA DINDALITO CENTRO</t>
  </si>
  <si>
    <t>INSTITUCION EDUCATIVA TECNICA SAN LUIS GONZAGA</t>
  </si>
  <si>
    <t>FALAN</t>
  </si>
  <si>
    <t>INSTITUCION EDUCATIVA ALTO DEL ROMPE</t>
  </si>
  <si>
    <t>INSTITUCION EDUCATIVA NORMAL SUPERIOR FABIO LOZANO TORRIJOS</t>
  </si>
  <si>
    <t>INSTITUCION EDUCATIVA DIEGO FALLON</t>
  </si>
  <si>
    <t>FLANDES</t>
  </si>
  <si>
    <t>INSTITUCION EDUCATIVA LA PAZ NO 1</t>
  </si>
  <si>
    <t>INSTITUCION EDUCATIVA MANUELA OMAÑA</t>
  </si>
  <si>
    <t>INSTITUCION EDUCATIVA JORGE ELIECER GAITAN</t>
  </si>
  <si>
    <t>INSTITUCION EDUCATIVA MARIA INMACULADA</t>
  </si>
  <si>
    <t>FRESNO</t>
  </si>
  <si>
    <t>INSTITUCION EDUCATIVA TECNICA MARIA AUXILIADORA</t>
  </si>
  <si>
    <t>INSTITUCION EDUCATIVA TECNICA NIÑA MARIA</t>
  </si>
  <si>
    <t>INSTITUCION EDUCATIVA FERNANDO GONZALES MESA</t>
  </si>
  <si>
    <t>INSTITUCION EDUCATIVA LA AGUADITA</t>
  </si>
  <si>
    <t>INSTITUCION EDUCATIVA TECNICA AGROPECUARIA EL GUAYABO</t>
  </si>
  <si>
    <t>INSTITUCION EDUCATIVA REAL CAMPESTRE LA SAGRADA FAMILIA</t>
  </si>
  <si>
    <t>INSTITUCION EDUCATIVA NUESTRA SEÑORA DE LA ASUNCION</t>
  </si>
  <si>
    <t>GUAMO</t>
  </si>
  <si>
    <t>INSTITUCION EDUCATIVA TECNICA COMERCIAL CALDAS</t>
  </si>
  <si>
    <t>INSTITUCION EDUCATIVA SOR JOSEFA DEL CASTILLO</t>
  </si>
  <si>
    <t>INSTITUCION EDUCATIVA TECNICA INDUSTRIAL SIMON BOLIVAR</t>
  </si>
  <si>
    <t>INSTITUCION EDUCATIVA LAS MERCEDES CAPILLA</t>
  </si>
  <si>
    <t>INSTITUCION EDUCATIVA TECNICA ALBERTO CASTILLA</t>
  </si>
  <si>
    <t>INSTITUCION EDUCATIVA TECNICA LA CHAMBA</t>
  </si>
  <si>
    <t>INSTITUCION EDUCATIVA TECNICA CAÑADA RODEO</t>
  </si>
  <si>
    <t>HERVEO</t>
  </si>
  <si>
    <t>INSTITUCION EDUCATIVA TECNICA MARCO FIDEL SUAREZ</t>
  </si>
  <si>
    <t>INSTITUCION EDUCATIVA ALFONSO DAZA AGUIRRE</t>
  </si>
  <si>
    <t>INSTITUCION EDUCATIVA JUAN XXIII</t>
  </si>
  <si>
    <t>HONDA</t>
  </si>
  <si>
    <t>INSTITUCION EDUCATIVA TECNICA ALFONSO PALACIO RUDAS</t>
  </si>
  <si>
    <t>INSTITUCION EDUCATIVA TECNICA GENERAL SANTANDER</t>
  </si>
  <si>
    <t>INSTITUCION EDUCATIVA TECNICA JUAN MANUEL RUDAS</t>
  </si>
  <si>
    <t>INSTITUCION EDUCATIVA ANTONIO HERRAN ZALDUA</t>
  </si>
  <si>
    <t>ICONONZO</t>
  </si>
  <si>
    <t>INSTITUCION EDUCATIVA NORMAL SUPERIOR</t>
  </si>
  <si>
    <t>INSTITUCION EDUCATIVA TECNICA NUESTRA SEÑORA DE LAS MERCEDES</t>
  </si>
  <si>
    <t>INSTITUCION EDUCATIVA FRANCISCO SAENZ</t>
  </si>
  <si>
    <t>INSTITUCION EDUCATIVA LA FILA</t>
  </si>
  <si>
    <t>INSTITUCION EDUCATIVA TECNICA PANAMERICANA</t>
  </si>
  <si>
    <t>INSTITUCION EDUCATIVA EL TRIUNFO</t>
  </si>
  <si>
    <t>LERIDA</t>
  </si>
  <si>
    <t>INSTITUCION EDUCATIVA TECNICA ARTURO MEJIA JARAMILLO</t>
  </si>
  <si>
    <t>INSTITUCION EDUCATIVA TECNICA COLOMBO ALEMAN SCALAS</t>
  </si>
  <si>
    <t>INSTITUCION EDUCATIVA SAN FRANCISCO DE LA SIERRA</t>
  </si>
  <si>
    <t>LIBANO</t>
  </si>
  <si>
    <t>INSTITUCION EDUCATIVA TECNICA NUESTRA SEÑORA DEL CARMEN</t>
  </si>
  <si>
    <t>INSTITUCION EDUCATIVA TECNICA ALFONSO ARANGO TORO</t>
  </si>
  <si>
    <t>INSTITUCION EDUCATIVA TECNICA ISIDRO PARRA</t>
  </si>
  <si>
    <t>INSTITUCION EDUCATIVA TECNICA NUESTRA SEÑORA DE LOURDES</t>
  </si>
  <si>
    <t>INSTITUCION EDUCATIVA TECNICA JORGE ELIECER GAITAN AYALA</t>
  </si>
  <si>
    <t>INSTITUCION EDUCATIVA EL TESORO</t>
  </si>
  <si>
    <t>INSTITUCION EDUCATIVA PATIOBONITO</t>
  </si>
  <si>
    <t>INSTITUCION EDUCATIVA SAN FERNANDO</t>
  </si>
  <si>
    <t>INSTITUCION EDUCATIVA LUIS FLOREZ</t>
  </si>
  <si>
    <t>INSTITUCION EDUCATIVA CAMPOALEGRE  EUCLIDES BARRAGAN MENDEZ</t>
  </si>
  <si>
    <t>INSTITUCION EDUCATIVA SANTA TERESA</t>
  </si>
  <si>
    <t>INSTITUCION EDUCATIVA INMACULADA CONCEPCION</t>
  </si>
  <si>
    <t>MARIQUITA</t>
  </si>
  <si>
    <t>INSTITUCION EDUCATIVA SANTA ANA</t>
  </si>
  <si>
    <t>INSTITUCION EDUCATIVA TECNICA FRANCISCO NUÑEZ PEDROSO</t>
  </si>
  <si>
    <t>INSTITUCION EDUCATIVA TECNICA MORENO Y ESCANDON</t>
  </si>
  <si>
    <t>INSTITUCION EDUCATIVA GONZALO JIMENEZ DE QUESADA</t>
  </si>
  <si>
    <t>INSTITUCION EDUCATIVA LAS CAMELIAS</t>
  </si>
  <si>
    <t>MELGAR</t>
  </si>
  <si>
    <t>INSTITUCION EDUCATIVA TECNICA SUMAPAZ</t>
  </si>
  <si>
    <t>INSTITUCION EDUCATIVA TECNICA GABRIELA MISTRAL</t>
  </si>
  <si>
    <t>INSTITUCION EDUCATIVA TECNICA CUALAMANA</t>
  </si>
  <si>
    <t>MURILLO</t>
  </si>
  <si>
    <t>INSTITUCION EDUCATIVA EL BOSQUE</t>
  </si>
  <si>
    <t>INSTITUCION EDUCATIVA TECNICA LEPANTO</t>
  </si>
  <si>
    <t>NATAGAIMA</t>
  </si>
  <si>
    <t>INSTITUCION EDUCATIVA TECNICA FRANCISCO JOSE DE CALDAS</t>
  </si>
  <si>
    <t>INSTITUCION EDUCATIVA GUSTAVO PERDOMO AVILA</t>
  </si>
  <si>
    <t>INSTITUCION EDUCATIVA POLICARPA SALAVARRIETA</t>
  </si>
  <si>
    <t>INSTITUCION EDUCATIVA MARIANO OSPINA PEREZ</t>
  </si>
  <si>
    <t>INSTITUCION EDUCATIVA TECNICA ANCHIQUE</t>
  </si>
  <si>
    <t>ORTEGA</t>
  </si>
  <si>
    <t>INSTITUCION EDUCATIVA TECNICA NICOLAS RAMIREZ</t>
  </si>
  <si>
    <t>INSTITUCION EDUCATIVA JHON F KENNEDY</t>
  </si>
  <si>
    <t>INSTITUCION EDUCATIVA TECNICA OLAYA HERRERA</t>
  </si>
  <si>
    <t>INSTITUCION EDUCATIVA PUENTE CUCUANA</t>
  </si>
  <si>
    <t>INSTITUCION EDUCATIVA GUATAVITA TUA</t>
  </si>
  <si>
    <t>INSTITUCION EDUCATIVA ALTOZANO</t>
  </si>
  <si>
    <t>INSTITUCION EDUCATIVA SAMARIA</t>
  </si>
  <si>
    <t>INSTITUCION EDUCATIVA EL VERGEL</t>
  </si>
  <si>
    <t>PALOCABILDO</t>
  </si>
  <si>
    <t>INSTITUCION EDUCATIVA PLAYA RICA</t>
  </si>
  <si>
    <t>INSTITUCION EDUCATIVA TECNICA AGROINDUSTRIAL LEOPOLDO GARCIA</t>
  </si>
  <si>
    <t>PIEDRAS</t>
  </si>
  <si>
    <t>INSTITUCION EDUCATIVA TECNICA FABIO LOZANO Y LOZANO</t>
  </si>
  <si>
    <t>INSTITUCION EDUCATIVA DOIMA</t>
  </si>
  <si>
    <t>PLANADAS</t>
  </si>
  <si>
    <t>INSTITUCION EDUCATIVA TECNICA PABLO SEXTO</t>
  </si>
  <si>
    <t>INSTITUCION EDUCATIVA SANTO DOMINGO SAVIO</t>
  </si>
  <si>
    <t>INSTITUCION EDUCATIVA TECNICA LOS ANDES</t>
  </si>
  <si>
    <t>INSTITUCION EDUCATIVA LA PRIMAVERA</t>
  </si>
  <si>
    <t>INSTITUCION EDUCATIVA EL RUBI</t>
  </si>
  <si>
    <t>INSTITUCION EDUCATIVA BILBAO</t>
  </si>
  <si>
    <t>PRADO</t>
  </si>
  <si>
    <t>INSTITUCION EDUCATIVA LUIS FELIPE PINTO</t>
  </si>
  <si>
    <t>INSTITUCION EDUCATIVA JOSE CELESTINO MUTIS</t>
  </si>
  <si>
    <t>INSTITUCION EDUCATIVA ISLA DEL SOL</t>
  </si>
  <si>
    <t>PURIFICACION</t>
  </si>
  <si>
    <t>INSTITUCION EDUCATIVA TECNICA PEREZ Y ALDANA</t>
  </si>
  <si>
    <t>INSTITUCION EDUCATIVA TECNICA SANTA LUCIA</t>
  </si>
  <si>
    <t>INSTITUCION EDUCATIVA SAN JORGE</t>
  </si>
  <si>
    <t>INSTITUCION EDUCATIVA CAIRO SOCORRO</t>
  </si>
  <si>
    <t>INSTITUCION EDUCATIVA TECNICA TULIO VARON</t>
  </si>
  <si>
    <t>RIOBLANCO</t>
  </si>
  <si>
    <t>INSTITUCION EDUCATIVA TECNICA FRANCISCO JULIAN OLAYA</t>
  </si>
  <si>
    <t>INSTITUCION EDUCATIVA JOSÉ MARÍA CÓRDOBA</t>
  </si>
  <si>
    <t>INSTITUCION EDUCATIVA TECNICA AGROPECUARIA SAN RAFAEL</t>
  </si>
  <si>
    <t>INSTITUCION EDUCATIVA EL QUEBRADON</t>
  </si>
  <si>
    <t>INSTITUCION EDUCATIVA JESUS ANTONIO AMEZQUITA</t>
  </si>
  <si>
    <t>INSTITUCION EDUCATIVA LUIS ERNESTO VANEGAS NEIRA</t>
  </si>
  <si>
    <t>RONCESVALLES</t>
  </si>
  <si>
    <t>INSTITUCION EDUCATIVA MANUEL ELKIN PATARROYO</t>
  </si>
  <si>
    <t>INSTITUCION EDUCATIVA TECNICA LA VOZ DE LA TIERRA</t>
  </si>
  <si>
    <t>ROVIRA</t>
  </si>
  <si>
    <t>INSTITUCION EDUCATIVA FRANCISCO DE MIRANDA</t>
  </si>
  <si>
    <t>INSTITUCION EDUCATIVA TECNICA LA CEIBA</t>
  </si>
  <si>
    <t>INSTITUCION EDUCATIVA LA LUISA</t>
  </si>
  <si>
    <t>INSTITUCION EDUCATIVA LA REFORMA</t>
  </si>
  <si>
    <t>INSTITUCION EDUCATIVA RIOMANSO</t>
  </si>
  <si>
    <t>INSTITUCION EDUCATIVA LA LIBERTAD</t>
  </si>
  <si>
    <t>INSTITUCION EDUCATIVA LA FLORIDA</t>
  </si>
  <si>
    <t>INSTITUCION EDUCATIVA TECNICA FELIPE SALAME</t>
  </si>
  <si>
    <t>SALDAÑA</t>
  </si>
  <si>
    <t>INSTITUCION EDUCATIVA CENTRAL</t>
  </si>
  <si>
    <t>INSTITUCION EDUCATIVA TECNICA GENERAL ROBERTO LEYVA</t>
  </si>
  <si>
    <t>INSTITUCION EDUCATIVA PAPAGALA</t>
  </si>
  <si>
    <t>SAN ANTONIO</t>
  </si>
  <si>
    <t>INSTITUCION EDUCATIVA JOSE MARIA CARBONELL</t>
  </si>
  <si>
    <t>INSTITUCION EDUCATIVA PABLO VI</t>
  </si>
  <si>
    <t>INSTITUCION EDUCATIVA SAN JOSE DE TETUAN</t>
  </si>
  <si>
    <t>INSTITUCION EDUCATIVA DOMINGO SAVIO</t>
  </si>
  <si>
    <t>SAN LUIS</t>
  </si>
  <si>
    <t>INSTITUCION EDUCATIVA SAN LUIS GONZAGA</t>
  </si>
  <si>
    <t>INSTITUCION EDUCATIVA SAN MIGUEL</t>
  </si>
  <si>
    <t>INSTITUCION EDUCATIVA CARACOLI</t>
  </si>
  <si>
    <t>INSTITUCION EDUCATIVA TECNICA COMERCIAL SAN JUAN BOSCO</t>
  </si>
  <si>
    <t>SANTA ISABEL</t>
  </si>
  <si>
    <t>INSTITUCION EDUCATIVA TECNICA SANTA ISABEL</t>
  </si>
  <si>
    <t>INSTITUCION EDUCATIVA SAN RAFAEL</t>
  </si>
  <si>
    <t>INSTITUCION EDUCATIVA TECNICA BOLIVAR</t>
  </si>
  <si>
    <t>SUAREZ</t>
  </si>
  <si>
    <t>INSTITUCION EDUCATIVA SANTA ROSA DE LIMA</t>
  </si>
  <si>
    <t>VALLE DE SAN JUAN</t>
  </si>
  <si>
    <t>INSTITUCION EDUCATIVA JUAN LASSO DE LA VEGA</t>
  </si>
  <si>
    <t>INSTITUCION EDUCATIVA VALLECITOS</t>
  </si>
  <si>
    <t>VENADILLO</t>
  </si>
  <si>
    <t>INSTITUCION EDUCATIVA FRANCISCO HURTADO</t>
  </si>
  <si>
    <t>INSTITUCION EDUCATIVA OTONIEL GUZMAN</t>
  </si>
  <si>
    <t>INSTITUCION EDUCATIVA TERESA CAMACHO DE SUAREZ</t>
  </si>
  <si>
    <t>VILLAHERMOSA</t>
  </si>
  <si>
    <t>INSTITUCION EDUCATIVA ESCUELA NORMAL SUPERIOR DE VILLAHERMOSA</t>
  </si>
  <si>
    <t>INSTITUCION EDUCATIVA YARUMAL</t>
  </si>
  <si>
    <t>INSTITUCION EDUCATIVA LAS PAVAS</t>
  </si>
  <si>
    <t>VILLARRICA</t>
  </si>
  <si>
    <t>INSTITUCION EDUCATIVA TECNICA FRANCISCO PINEDA LOPEZ</t>
  </si>
  <si>
    <t>INSTITUCION EDUCATIVA TECNICA LOS ALPES</t>
  </si>
  <si>
    <t>ALERTA BAJA</t>
  </si>
  <si>
    <t xml:space="preserve">CRITICO </t>
  </si>
  <si>
    <t>INSTITUCION EDUCATIVA  TECNICA GENERAL JOSE JOAQUIN GARCIA</t>
  </si>
  <si>
    <t>INSTITUCION EDUCATIVA ALFONSO LOPEZ PUMAREJO</t>
  </si>
  <si>
    <t>INSTITUCION EDUCATIVA TECNICA MINUTO DE DIOS FE Y ALEGRIA</t>
  </si>
  <si>
    <t>"GIMNASIO MILITAR FUERZA AEREA COLOMBIANA ""TC. LUIS F. PINTO"""</t>
  </si>
  <si>
    <t>I.E. JULIO ERNESTO ANDRADE</t>
  </si>
  <si>
    <t>TOTALES</t>
  </si>
  <si>
    <t>MATRICULA REGULAR</t>
  </si>
  <si>
    <t>% MATRICULA REGULAR</t>
  </si>
  <si>
    <t>MATRICULA ADULTOS</t>
  </si>
  <si>
    <t>MATRICULA TOTAL</t>
  </si>
  <si>
    <t>% MATRICULA CICLOS</t>
  </si>
  <si>
    <t>INSTITUCION EDNOEDUCATIVA TECNICA NASAWE´SX FI´ZÑI</t>
  </si>
  <si>
    <t>MATRICULA OFICIAL 2021</t>
  </si>
  <si>
    <t>2021 MATRÍCULA REGULAR</t>
  </si>
  <si>
    <t>2021 MATRÍCULA CICLOS</t>
  </si>
  <si>
    <t>CRITICO</t>
  </si>
  <si>
    <t>MATRICULA OFICIAL 2022</t>
  </si>
  <si>
    <t>COMPORTAMIENTO 2022 Vs 2021</t>
  </si>
  <si>
    <t>MATRÍCULA CORTE SIMAT 1 OCTUBRE 2021</t>
  </si>
  <si>
    <t>2022 MATRÍCULA REGULAR</t>
  </si>
  <si>
    <t>2022 MATRÍCULA CICLOS</t>
  </si>
  <si>
    <t>%  FALTANTE MATRÍCULA TOTAL 2022</t>
  </si>
  <si>
    <t>FALTANTE - DIFERENCIA 2022 Vs 2021 MATRÍCULA TOTAL</t>
  </si>
  <si>
    <t>FALTANTE -DIFERENCIA 2022 Vs 2021 MATRÍCULA TOTAL</t>
  </si>
  <si>
    <t>FALTANTE -DIFERENCIA 2022 Vs 2021 MATRÍCULA REGULAR</t>
  </si>
  <si>
    <t>FALTANTE -DIFERENCIA 2022 Vs 2021 MATRÍCULA CICLOS</t>
  </si>
  <si>
    <t>ALERTA ALTA</t>
  </si>
  <si>
    <t>FELICITACIONES</t>
  </si>
  <si>
    <t>INSTITUCION EDUCATIVA TECNICA CAMILA MOLANO</t>
  </si>
  <si>
    <t>INSTITUCION EDUCATIVA TECNICA JUAN CARLOS BARRAGAN TRONCOSO</t>
  </si>
  <si>
    <t>INSTITUCION EDUCATIVA TECNICA JUAN XXIII</t>
  </si>
  <si>
    <t>INSTITUCION EDUCATIVA TECNICA COMERCIAL GUASIMAL</t>
  </si>
  <si>
    <t xml:space="preserve">MATRICULA OFICIAL 2022.  COMPARATIVO MATRICULA 1 NOVIEMBRE 2022 VS 1 OCTUBRE 2021 </t>
  </si>
  <si>
    <t>MATRÍCULA CORTE SIMAT 1 NOVIEMBRE</t>
  </si>
  <si>
    <t>MATRICULA OFICIAL 2022 POR MUNICIPIO. COMPARATIVO MATRICULA 1 NOVIEMBRE 2022 VS 1 OCTUBRE 2021</t>
  </si>
  <si>
    <t>FUENTE:  COBERTURA EDUCATIVA - SIMAT:  ANEXO 6A DEL 1 NOVIEMBRE 2022</t>
  </si>
  <si>
    <t>INSTITUCIONES EDUCATIVAS LES FALTA ENTRE EL -15,1% Y -25,0% DE REGISTRO DE MATRICULA REGULAR</t>
  </si>
  <si>
    <t>INSTITUCIONES EDUCATIVAS LES FALTA  ENTRE -10,1% y -15,0% DE REGISTRO DE MATRICULA REGULAR</t>
  </si>
  <si>
    <t>INSTITUCIONES EDUCATIVAS QUE LES FALTA  ENTRE -5,1% Y -10,0% DE REGISTRO DE MATRICULA REGULAR</t>
  </si>
  <si>
    <t>INSTITUCIONES EDUCATIVAS QUE LES FALTA  ENTRE -0,1% Y -5,0% DE REGISTRO DE MATRICULA REGULAR</t>
  </si>
  <si>
    <t>INSTITUCIONES EDUCATIVAS A LA FECHA LOGRARON Y/O SUPERARON LA MATRICULA REGULAR DEL AÑO ANTERIOR</t>
  </si>
  <si>
    <t>1 MUNICIPIOS QUE A LA FECHA LOGRARON Y/O SUPERARON LA MATRICULA DEL AÑO ANTERIOR</t>
  </si>
  <si>
    <t>17 MUNICIPIOS QUE LES FALTA  ENTRE -0,1% Y -5,0% DE REGISTRO DE MATRICULA</t>
  </si>
  <si>
    <t>21 MUNICIPIOS QUE LES FALTA  ENTRE -5,1% Y -10,0% DE REGISTRO DE MATRICULA</t>
  </si>
  <si>
    <t>6 MUNICIPIOS QUE LES FALTA  ENTRE -10,1% y -15,0% DE REGISTRO DE MATRICULA</t>
  </si>
  <si>
    <t xml:space="preserve"> 1 MUNICIPIOS QUE LES FALTA ENTRE EL -15,1% Y -25,0% DE REGISTRO DE MATRICULA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</si>
</sst>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0.0%"/>
    <numFmt numFmtId="165" formatCode="#,##0_ ;\-#,##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sz val="14"/>
      <color indexed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2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horizontal="center" vertical="center"/>
    </xf>
    <xf numFmtId="3" fontId="2" fillId="2" borderId="0" xfId="0" applyNumberFormat="1" applyFont="1" applyFill="1" applyAlignment="1">
      <alignment horizontal="left" vertical="center"/>
    </xf>
    <xf numFmtId="1" fontId="5" fillId="0" borderId="0" xfId="0" applyNumberFormat="1" applyFon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9" fontId="0" fillId="0" borderId="0" xfId="1" applyFont="1" applyFill="1" applyAlignment="1">
      <alignment vertical="center"/>
    </xf>
    <xf numFmtId="3" fontId="2" fillId="3" borderId="0" xfId="0" applyNumberFormat="1" applyFont="1" applyFill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9" fontId="0" fillId="0" borderId="0" xfId="1" applyFont="1" applyFill="1" applyAlignment="1">
      <alignment horizontal="center" vertical="center"/>
    </xf>
    <xf numFmtId="164" fontId="0" fillId="0" borderId="0" xfId="1" applyNumberFormat="1" applyFont="1" applyFill="1" applyAlignment="1">
      <alignment vertical="center"/>
    </xf>
    <xf numFmtId="3" fontId="2" fillId="4" borderId="0" xfId="0" applyNumberFormat="1" applyFont="1" applyFill="1" applyAlignment="1">
      <alignment horizontal="left" vertical="center"/>
    </xf>
    <xf numFmtId="3" fontId="2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49" fontId="9" fillId="0" borderId="2" xfId="2" applyNumberFormat="1" applyFont="1" applyBorder="1" applyAlignment="1">
      <alignment horizontal="center" vertical="center"/>
    </xf>
    <xf numFmtId="49" fontId="9" fillId="0" borderId="3" xfId="2" applyNumberFormat="1" applyFont="1" applyBorder="1" applyAlignment="1">
      <alignment horizontal="center" vertical="center"/>
    </xf>
    <xf numFmtId="49" fontId="9" fillId="0" borderId="7" xfId="2" applyNumberFormat="1" applyFont="1" applyBorder="1" applyAlignment="1">
      <alignment horizontal="center" vertical="center"/>
    </xf>
    <xf numFmtId="3" fontId="10" fillId="0" borderId="2" xfId="2" applyNumberFormat="1" applyFont="1" applyBorder="1" applyAlignment="1">
      <alignment horizontal="center" vertical="center" wrapText="1"/>
    </xf>
    <xf numFmtId="3" fontId="10" fillId="6" borderId="3" xfId="2" applyNumberFormat="1" applyFont="1" applyFill="1" applyBorder="1" applyAlignment="1">
      <alignment horizontal="center" vertical="center" wrapText="1"/>
    </xf>
    <xf numFmtId="3" fontId="10" fillId="0" borderId="4" xfId="2" applyNumberFormat="1" applyFont="1" applyBorder="1" applyAlignment="1">
      <alignment horizontal="center" vertical="center" wrapText="1"/>
    </xf>
    <xf numFmtId="3" fontId="10" fillId="0" borderId="3" xfId="2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164" fontId="12" fillId="0" borderId="0" xfId="1" applyNumberFormat="1" applyFont="1" applyFill="1" applyAlignment="1">
      <alignment vertical="center"/>
    </xf>
    <xf numFmtId="1" fontId="8" fillId="4" borderId="10" xfId="0" applyNumberFormat="1" applyFont="1" applyFill="1" applyBorder="1" applyAlignment="1">
      <alignment horizontal="center" vertical="center" wrapText="1"/>
    </xf>
    <xf numFmtId="1" fontId="13" fillId="4" borderId="10" xfId="2" applyNumberFormat="1" applyFont="1" applyFill="1" applyBorder="1" applyAlignment="1">
      <alignment vertical="center" wrapText="1"/>
    </xf>
    <xf numFmtId="164" fontId="0" fillId="4" borderId="11" xfId="0" applyNumberFormat="1" applyFill="1" applyBorder="1" applyAlignment="1">
      <alignment horizontal="center" vertical="center"/>
    </xf>
    <xf numFmtId="1" fontId="13" fillId="4" borderId="14" xfId="2" applyNumberFormat="1" applyFont="1" applyFill="1" applyBorder="1" applyAlignment="1">
      <alignment vertical="center" wrapText="1"/>
    </xf>
    <xf numFmtId="1" fontId="13" fillId="2" borderId="14" xfId="2" applyNumberFormat="1" applyFont="1" applyFill="1" applyBorder="1" applyAlignment="1">
      <alignment vertical="center" wrapText="1"/>
    </xf>
    <xf numFmtId="164" fontId="0" fillId="2" borderId="11" xfId="0" applyNumberFormat="1" applyFill="1" applyBorder="1" applyAlignment="1">
      <alignment horizontal="center" vertical="center"/>
    </xf>
    <xf numFmtId="1" fontId="13" fillId="3" borderId="14" xfId="2" applyNumberFormat="1" applyFont="1" applyFill="1" applyBorder="1" applyAlignment="1">
      <alignment vertical="center" wrapText="1"/>
    </xf>
    <xf numFmtId="1" fontId="8" fillId="3" borderId="10" xfId="0" applyNumberFormat="1" applyFont="1" applyFill="1" applyBorder="1" applyAlignment="1">
      <alignment horizontal="center" vertical="center" wrapText="1"/>
    </xf>
    <xf numFmtId="1" fontId="13" fillId="3" borderId="10" xfId="2" applyNumberFormat="1" applyFont="1" applyFill="1" applyBorder="1" applyAlignment="1">
      <alignment vertical="center" wrapText="1"/>
    </xf>
    <xf numFmtId="164" fontId="0" fillId="3" borderId="11" xfId="0" applyNumberFormat="1" applyFill="1" applyBorder="1" applyAlignment="1">
      <alignment horizontal="center" vertical="center"/>
    </xf>
    <xf numFmtId="41" fontId="17" fillId="0" borderId="2" xfId="0" applyNumberFormat="1" applyFont="1" applyBorder="1" applyAlignment="1">
      <alignment horizontal="center" vertical="center" wrapText="1"/>
    </xf>
    <xf numFmtId="41" fontId="17" fillId="0" borderId="3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41" fontId="8" fillId="0" borderId="0" xfId="0" applyNumberFormat="1" applyFont="1" applyAlignment="1">
      <alignment horizontal="center" vertical="center" wrapText="1"/>
    </xf>
    <xf numFmtId="3" fontId="10" fillId="0" borderId="7" xfId="2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3" fontId="2" fillId="7" borderId="0" xfId="0" applyNumberFormat="1" applyFont="1" applyFill="1" applyAlignment="1">
      <alignment horizontal="left" vertical="center"/>
    </xf>
    <xf numFmtId="0" fontId="3" fillId="0" borderId="0" xfId="0" applyFont="1" applyAlignment="1">
      <alignment vertical="center"/>
    </xf>
    <xf numFmtId="49" fontId="9" fillId="6" borderId="2" xfId="2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164" fontId="14" fillId="4" borderId="11" xfId="0" applyNumberFormat="1" applyFont="1" applyFill="1" applyBorder="1" applyAlignment="1">
      <alignment horizontal="center" vertical="center"/>
    </xf>
    <xf numFmtId="3" fontId="16" fillId="0" borderId="33" xfId="0" applyNumberFormat="1" applyFont="1" applyBorder="1" applyAlignment="1">
      <alignment horizontal="center" vertical="center"/>
    </xf>
    <xf numFmtId="3" fontId="16" fillId="0" borderId="4" xfId="0" applyNumberFormat="1" applyFont="1" applyBorder="1" applyAlignment="1">
      <alignment horizontal="center" vertical="center"/>
    </xf>
    <xf numFmtId="3" fontId="17" fillId="0" borderId="25" xfId="0" applyNumberFormat="1" applyFont="1" applyBorder="1" applyAlignment="1">
      <alignment horizontal="center" vertical="center" wrapText="1"/>
    </xf>
    <xf numFmtId="3" fontId="16" fillId="0" borderId="26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0" fillId="0" borderId="0" xfId="1" applyNumberFormat="1" applyFont="1" applyFill="1" applyAlignment="1">
      <alignment horizontal="center" vertical="center"/>
    </xf>
    <xf numFmtId="13" fontId="0" fillId="0" borderId="0" xfId="1" applyNumberFormat="1" applyFont="1" applyFill="1" applyAlignment="1">
      <alignment horizontal="center" vertical="center"/>
    </xf>
    <xf numFmtId="9" fontId="6" fillId="0" borderId="1" xfId="1" applyFont="1" applyFill="1" applyBorder="1" applyAlignment="1">
      <alignment horizontal="center" vertical="center"/>
    </xf>
    <xf numFmtId="3" fontId="16" fillId="0" borderId="2" xfId="0" applyNumberFormat="1" applyFont="1" applyBorder="1" applyAlignment="1">
      <alignment horizontal="center" vertical="center"/>
    </xf>
    <xf numFmtId="3" fontId="17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7" fillId="0" borderId="6" xfId="0" applyFont="1" applyBorder="1" applyAlignment="1">
      <alignment vertical="center" wrapText="1"/>
    </xf>
    <xf numFmtId="9" fontId="14" fillId="0" borderId="31" xfId="1" applyFont="1" applyFill="1" applyBorder="1" applyAlignment="1">
      <alignment horizontal="center" vertical="center"/>
    </xf>
    <xf numFmtId="0" fontId="11" fillId="6" borderId="24" xfId="0" applyFont="1" applyFill="1" applyBorder="1" applyAlignment="1">
      <alignment horizontal="center" vertical="center" wrapText="1"/>
    </xf>
    <xf numFmtId="41" fontId="0" fillId="0" borderId="0" xfId="0" applyNumberFormat="1" applyAlignment="1">
      <alignment vertical="center"/>
    </xf>
    <xf numFmtId="9" fontId="2" fillId="0" borderId="5" xfId="1" applyFont="1" applyFill="1" applyBorder="1" applyAlignment="1">
      <alignment horizontal="right" vertical="center"/>
    </xf>
    <xf numFmtId="9" fontId="2" fillId="0" borderId="5" xfId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Fill="1" applyBorder="1" applyAlignment="1">
      <alignment horizontal="right" vertical="center" wrapText="1"/>
    </xf>
    <xf numFmtId="9" fontId="5" fillId="0" borderId="29" xfId="1" applyFont="1" applyFill="1" applyBorder="1" applyAlignment="1">
      <alignment horizontal="right" vertical="center"/>
    </xf>
    <xf numFmtId="164" fontId="0" fillId="0" borderId="0" xfId="0" applyNumberFormat="1" applyAlignment="1">
      <alignment vertical="center"/>
    </xf>
    <xf numFmtId="164" fontId="5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vertical="center"/>
    </xf>
    <xf numFmtId="164" fontId="11" fillId="6" borderId="4" xfId="0" applyNumberFormat="1" applyFont="1" applyFill="1" applyBorder="1" applyAlignment="1">
      <alignment horizontal="center" vertical="center" wrapText="1"/>
    </xf>
    <xf numFmtId="164" fontId="17" fillId="0" borderId="2" xfId="1" applyNumberFormat="1" applyFont="1" applyFill="1" applyBorder="1" applyAlignment="1">
      <alignment horizontal="center" vertical="center" wrapText="1"/>
    </xf>
    <xf numFmtId="164" fontId="2" fillId="0" borderId="5" xfId="1" applyNumberFormat="1" applyFont="1" applyFill="1" applyBorder="1" applyAlignment="1">
      <alignment horizontal="right" vertical="center"/>
    </xf>
    <xf numFmtId="164" fontId="8" fillId="0" borderId="3" xfId="1" applyNumberFormat="1" applyFont="1" applyFill="1" applyBorder="1" applyAlignment="1">
      <alignment horizontal="right" vertical="center" wrapText="1"/>
    </xf>
    <xf numFmtId="164" fontId="8" fillId="0" borderId="7" xfId="1" applyNumberFormat="1" applyFont="1" applyFill="1" applyBorder="1" applyAlignment="1">
      <alignment horizontal="right" vertical="center" wrapText="1"/>
    </xf>
    <xf numFmtId="164" fontId="17" fillId="0" borderId="34" xfId="1" applyNumberFormat="1" applyFont="1" applyFill="1" applyBorder="1" applyAlignment="1">
      <alignment horizontal="center" vertical="center" wrapText="1"/>
    </xf>
    <xf numFmtId="164" fontId="17" fillId="0" borderId="25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4" fillId="2" borderId="11" xfId="0" applyNumberFormat="1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 vertical="center" wrapText="1"/>
    </xf>
    <xf numFmtId="41" fontId="0" fillId="0" borderId="0" xfId="1" applyNumberFormat="1" applyFont="1" applyFill="1" applyAlignment="1">
      <alignment vertical="center"/>
    </xf>
    <xf numFmtId="1" fontId="0" fillId="0" borderId="0" xfId="1" applyNumberFormat="1" applyFont="1" applyFill="1" applyAlignment="1">
      <alignment horizontal="center" vertical="center"/>
    </xf>
    <xf numFmtId="10" fontId="2" fillId="0" borderId="2" xfId="1" applyNumberFormat="1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1" fontId="8" fillId="2" borderId="10" xfId="0" applyNumberFormat="1" applyFont="1" applyFill="1" applyBorder="1" applyAlignment="1">
      <alignment horizontal="center" vertical="center" wrapText="1"/>
    </xf>
    <xf numFmtId="1" fontId="13" fillId="2" borderId="10" xfId="2" applyNumberFormat="1" applyFont="1" applyFill="1" applyBorder="1" applyAlignment="1">
      <alignment vertical="center" wrapText="1"/>
    </xf>
    <xf numFmtId="41" fontId="17" fillId="0" borderId="2" xfId="0" applyNumberFormat="1" applyFont="1" applyBorder="1" applyAlignment="1">
      <alignment vertical="center" wrapText="1"/>
    </xf>
    <xf numFmtId="164" fontId="17" fillId="0" borderId="33" xfId="1" applyNumberFormat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/>
    </xf>
    <xf numFmtId="1" fontId="13" fillId="3" borderId="9" xfId="2" applyNumberFormat="1" applyFont="1" applyFill="1" applyBorder="1" applyAlignment="1">
      <alignment vertical="center" wrapText="1"/>
    </xf>
    <xf numFmtId="164" fontId="14" fillId="3" borderId="11" xfId="0" applyNumberFormat="1" applyFont="1" applyFill="1" applyBorder="1" applyAlignment="1">
      <alignment horizontal="center" vertical="center"/>
    </xf>
    <xf numFmtId="164" fontId="14" fillId="0" borderId="31" xfId="1" applyNumberFormat="1" applyFont="1" applyFill="1" applyBorder="1" applyAlignment="1">
      <alignment horizontal="center" vertical="center"/>
    </xf>
    <xf numFmtId="1" fontId="13" fillId="2" borderId="9" xfId="2" applyNumberFormat="1" applyFont="1" applyFill="1" applyBorder="1" applyAlignment="1">
      <alignment vertical="center" wrapText="1"/>
    </xf>
    <xf numFmtId="1" fontId="8" fillId="3" borderId="16" xfId="0" applyNumberFormat="1" applyFont="1" applyFill="1" applyBorder="1" applyAlignment="1">
      <alignment horizontal="center" vertical="center" wrapText="1"/>
    </xf>
    <xf numFmtId="1" fontId="8" fillId="3" borderId="14" xfId="0" applyNumberFormat="1" applyFont="1" applyFill="1" applyBorder="1" applyAlignment="1">
      <alignment horizontal="center" vertical="center" wrapText="1"/>
    </xf>
    <xf numFmtId="1" fontId="13" fillId="3" borderId="15" xfId="2" applyNumberFormat="1" applyFont="1" applyFill="1" applyBorder="1" applyAlignment="1">
      <alignment vertical="center" wrapText="1"/>
    </xf>
    <xf numFmtId="10" fontId="0" fillId="0" borderId="0" xfId="1" applyNumberFormat="1" applyFont="1" applyFill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1" fontId="13" fillId="4" borderId="14" xfId="2" applyNumberFormat="1" applyFont="1" applyFill="1" applyBorder="1" applyAlignment="1">
      <alignment vertical="center"/>
    </xf>
    <xf numFmtId="164" fontId="0" fillId="7" borderId="11" xfId="0" applyNumberFormat="1" applyFill="1" applyBorder="1" applyAlignment="1">
      <alignment horizontal="center" vertical="center"/>
    </xf>
    <xf numFmtId="164" fontId="14" fillId="7" borderId="11" xfId="0" applyNumberFormat="1" applyFont="1" applyFill="1" applyBorder="1" applyAlignment="1">
      <alignment horizontal="center" vertical="center"/>
    </xf>
    <xf numFmtId="1" fontId="13" fillId="7" borderId="14" xfId="2" applyNumberFormat="1" applyFont="1" applyFill="1" applyBorder="1" applyAlignment="1">
      <alignment vertical="center" wrapText="1"/>
    </xf>
    <xf numFmtId="1" fontId="13" fillId="3" borderId="9" xfId="2" applyNumberFormat="1" applyFont="1" applyFill="1" applyBorder="1" applyAlignment="1">
      <alignment vertical="center"/>
    </xf>
    <xf numFmtId="164" fontId="14" fillId="2" borderId="31" xfId="1" applyNumberFormat="1" applyFont="1" applyFill="1" applyBorder="1" applyAlignment="1">
      <alignment horizontal="center" vertical="center"/>
    </xf>
    <xf numFmtId="164" fontId="14" fillId="3" borderId="31" xfId="1" applyNumberFormat="1" applyFont="1" applyFill="1" applyBorder="1" applyAlignment="1">
      <alignment horizontal="center" vertical="center"/>
    </xf>
    <xf numFmtId="164" fontId="14" fillId="4" borderId="31" xfId="1" applyNumberFormat="1" applyFont="1" applyFill="1" applyBorder="1" applyAlignment="1">
      <alignment horizontal="center" vertical="center"/>
    </xf>
    <xf numFmtId="164" fontId="0" fillId="4" borderId="23" xfId="0" applyNumberFormat="1" applyFill="1" applyBorder="1" applyAlignment="1">
      <alignment horizontal="center" vertical="center"/>
    </xf>
    <xf numFmtId="164" fontId="14" fillId="4" borderId="28" xfId="1" applyNumberFormat="1" applyFont="1" applyFill="1" applyBorder="1" applyAlignment="1">
      <alignment horizontal="center" vertical="center"/>
    </xf>
    <xf numFmtId="13" fontId="0" fillId="0" borderId="0" xfId="1" applyNumberFormat="1" applyFont="1" applyFill="1" applyAlignment="1">
      <alignment vertical="center"/>
    </xf>
    <xf numFmtId="1" fontId="13" fillId="4" borderId="18" xfId="2" applyNumberFormat="1" applyFont="1" applyFill="1" applyBorder="1" applyAlignment="1">
      <alignment vertical="center" wrapText="1"/>
    </xf>
    <xf numFmtId="1" fontId="8" fillId="4" borderId="19" xfId="0" applyNumberFormat="1" applyFont="1" applyFill="1" applyBorder="1" applyAlignment="1">
      <alignment horizontal="center" vertical="center" wrapText="1"/>
    </xf>
    <xf numFmtId="1" fontId="13" fillId="4" borderId="19" xfId="2" applyNumberFormat="1" applyFont="1" applyFill="1" applyBorder="1" applyAlignment="1">
      <alignment vertical="center" wrapText="1"/>
    </xf>
    <xf numFmtId="1" fontId="13" fillId="4" borderId="14" xfId="2" applyNumberFormat="1" applyFont="1" applyFill="1" applyBorder="1" applyAlignment="1">
      <alignment horizontal="left" vertical="center"/>
    </xf>
    <xf numFmtId="3" fontId="10" fillId="8" borderId="2" xfId="2" applyNumberFormat="1" applyFont="1" applyFill="1" applyBorder="1" applyAlignment="1">
      <alignment horizontal="center" vertical="center" wrapText="1"/>
    </xf>
    <xf numFmtId="1" fontId="13" fillId="4" borderId="9" xfId="2" applyNumberFormat="1" applyFont="1" applyFill="1" applyBorder="1" applyAlignment="1">
      <alignment vertical="center" wrapText="1"/>
    </xf>
    <xf numFmtId="41" fontId="2" fillId="0" borderId="5" xfId="1" applyNumberFormat="1" applyFont="1" applyFill="1" applyBorder="1" applyAlignment="1">
      <alignment horizontal="right" vertical="center"/>
    </xf>
    <xf numFmtId="164" fontId="8" fillId="0" borderId="2" xfId="1" applyNumberFormat="1" applyFont="1" applyFill="1" applyBorder="1" applyAlignment="1">
      <alignment horizontal="right" vertical="center" wrapText="1"/>
    </xf>
    <xf numFmtId="1" fontId="8" fillId="2" borderId="14" xfId="0" applyNumberFormat="1" applyFont="1" applyFill="1" applyBorder="1" applyAlignment="1">
      <alignment horizontal="center" vertical="center" wrapText="1"/>
    </xf>
    <xf numFmtId="1" fontId="8" fillId="4" borderId="14" xfId="0" applyNumberFormat="1" applyFont="1" applyFill="1" applyBorder="1" applyAlignment="1">
      <alignment horizontal="center" vertical="center" wrapText="1"/>
    </xf>
    <xf numFmtId="164" fontId="14" fillId="4" borderId="2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justify" vertical="center" wrapText="1"/>
    </xf>
    <xf numFmtId="0" fontId="7" fillId="5" borderId="25" xfId="0" applyFont="1" applyFill="1" applyBorder="1" applyAlignment="1">
      <alignment horizontal="justify" vertical="center" wrapText="1"/>
    </xf>
    <xf numFmtId="0" fontId="7" fillId="5" borderId="26" xfId="0" applyFont="1" applyFill="1" applyBorder="1" applyAlignment="1">
      <alignment horizontal="justify" vertical="center" wrapText="1"/>
    </xf>
    <xf numFmtId="41" fontId="17" fillId="0" borderId="7" xfId="0" applyNumberFormat="1" applyFont="1" applyBorder="1" applyAlignment="1">
      <alignment horizontal="center" vertical="center" wrapText="1"/>
    </xf>
    <xf numFmtId="41" fontId="17" fillId="0" borderId="4" xfId="0" applyNumberFormat="1" applyFont="1" applyBorder="1" applyAlignment="1">
      <alignment horizontal="center" vertical="center" wrapText="1"/>
    </xf>
    <xf numFmtId="164" fontId="8" fillId="0" borderId="0" xfId="1" applyNumberFormat="1" applyFont="1" applyFill="1" applyBorder="1" applyAlignment="1">
      <alignment horizontal="right" vertical="center" wrapText="1"/>
    </xf>
    <xf numFmtId="41" fontId="8" fillId="0" borderId="0" xfId="0" applyNumberFormat="1" applyFont="1" applyBorder="1" applyAlignment="1">
      <alignment horizontal="center" vertical="center" wrapText="1"/>
    </xf>
    <xf numFmtId="9" fontId="5" fillId="0" borderId="0" xfId="1" applyFont="1" applyFill="1" applyBorder="1" applyAlignment="1">
      <alignment horizontal="right" vertical="center"/>
    </xf>
    <xf numFmtId="41" fontId="0" fillId="0" borderId="0" xfId="0" applyNumberFormat="1" applyBorder="1" applyAlignment="1">
      <alignment vertical="center"/>
    </xf>
    <xf numFmtId="164" fontId="2" fillId="0" borderId="0" xfId="1" applyNumberFormat="1" applyFont="1" applyFill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3" fontId="10" fillId="0" borderId="0" xfId="2" applyNumberFormat="1" applyFont="1" applyBorder="1" applyAlignment="1">
      <alignment horizontal="center" vertical="center" wrapText="1"/>
    </xf>
    <xf numFmtId="164" fontId="12" fillId="0" borderId="0" xfId="1" applyNumberFormat="1" applyFont="1" applyFill="1" applyBorder="1" applyAlignment="1">
      <alignment vertical="center"/>
    </xf>
    <xf numFmtId="165" fontId="0" fillId="0" borderId="0" xfId="1" applyNumberFormat="1" applyFont="1" applyFill="1" applyBorder="1" applyAlignment="1">
      <alignment vertical="center"/>
    </xf>
    <xf numFmtId="1" fontId="0" fillId="0" borderId="0" xfId="1" applyNumberFormat="1" applyFont="1" applyFill="1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10" fillId="0" borderId="0" xfId="2" applyNumberFormat="1" applyFont="1" applyFill="1" applyBorder="1" applyAlignment="1">
      <alignment horizontal="center" vertical="center" wrapText="1"/>
    </xf>
    <xf numFmtId="41" fontId="8" fillId="0" borderId="8" xfId="0" applyNumberFormat="1" applyFont="1" applyFill="1" applyBorder="1" applyAlignment="1">
      <alignment horizontal="center" vertical="center" wrapText="1"/>
    </xf>
    <xf numFmtId="41" fontId="8" fillId="0" borderId="9" xfId="0" applyNumberFormat="1" applyFont="1" applyFill="1" applyBorder="1" applyAlignment="1">
      <alignment horizontal="center" vertical="center" wrapText="1"/>
    </xf>
    <xf numFmtId="41" fontId="8" fillId="0" borderId="11" xfId="0" applyNumberFormat="1" applyFont="1" applyFill="1" applyBorder="1" applyAlignment="1">
      <alignment horizontal="center" vertical="center" wrapText="1"/>
    </xf>
    <xf numFmtId="1" fontId="14" fillId="0" borderId="8" xfId="0" applyNumberFormat="1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1" fontId="14" fillId="0" borderId="35" xfId="0" applyNumberFormat="1" applyFont="1" applyFill="1" applyBorder="1" applyAlignment="1">
      <alignment horizontal="center" vertical="center"/>
    </xf>
    <xf numFmtId="1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164" fontId="14" fillId="0" borderId="31" xfId="0" applyNumberFormat="1" applyFont="1" applyFill="1" applyBorder="1" applyAlignment="1">
      <alignment horizontal="center" vertical="center"/>
    </xf>
    <xf numFmtId="1" fontId="14" fillId="0" borderId="31" xfId="0" applyNumberFormat="1" applyFont="1" applyFill="1" applyBorder="1" applyAlignment="1">
      <alignment horizontal="center" vertical="center"/>
    </xf>
    <xf numFmtId="17" fontId="0" fillId="0" borderId="0" xfId="0" applyNumberFormat="1" applyFill="1" applyBorder="1" applyAlignment="1">
      <alignment vertical="center"/>
    </xf>
    <xf numFmtId="41" fontId="8" fillId="0" borderId="20" xfId="0" applyNumberFormat="1" applyFont="1" applyFill="1" applyBorder="1" applyAlignment="1">
      <alignment horizontal="center" vertical="center" wrapText="1"/>
    </xf>
    <xf numFmtId="41" fontId="8" fillId="0" borderId="21" xfId="0" applyNumberFormat="1" applyFont="1" applyFill="1" applyBorder="1" applyAlignment="1">
      <alignment horizontal="center" vertical="center" wrapText="1"/>
    </xf>
    <xf numFmtId="41" fontId="8" fillId="0" borderId="36" xfId="0" applyNumberFormat="1" applyFont="1" applyFill="1" applyBorder="1" applyAlignment="1">
      <alignment horizontal="center" vertical="center" wrapText="1"/>
    </xf>
    <xf numFmtId="1" fontId="14" fillId="0" borderId="22" xfId="0" applyNumberFormat="1" applyFont="1" applyFill="1" applyBorder="1" applyAlignment="1">
      <alignment horizontal="center" vertical="center"/>
    </xf>
    <xf numFmtId="164" fontId="14" fillId="0" borderId="28" xfId="1" applyNumberFormat="1" applyFont="1" applyFill="1" applyBorder="1" applyAlignment="1">
      <alignment horizontal="center" vertical="center"/>
    </xf>
    <xf numFmtId="1" fontId="14" fillId="0" borderId="28" xfId="0" applyNumberFormat="1" applyFont="1" applyFill="1" applyBorder="1" applyAlignment="1">
      <alignment horizontal="center" vertical="center"/>
    </xf>
    <xf numFmtId="1" fontId="14" fillId="0" borderId="27" xfId="0" applyNumberFormat="1" applyFont="1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1" fontId="13" fillId="9" borderId="14" xfId="2" applyNumberFormat="1" applyFont="1" applyFill="1" applyBorder="1" applyAlignment="1">
      <alignment vertical="center" wrapText="1"/>
    </xf>
    <xf numFmtId="1" fontId="8" fillId="9" borderId="10" xfId="0" applyNumberFormat="1" applyFont="1" applyFill="1" applyBorder="1" applyAlignment="1">
      <alignment horizontal="center" vertical="center" wrapText="1"/>
    </xf>
    <xf numFmtId="1" fontId="13" fillId="9" borderId="10" xfId="2" applyNumberFormat="1" applyFont="1" applyFill="1" applyBorder="1" applyAlignment="1">
      <alignment vertical="center" wrapText="1"/>
    </xf>
    <xf numFmtId="0" fontId="0" fillId="9" borderId="8" xfId="0" applyFill="1" applyBorder="1" applyAlignment="1">
      <alignment horizontal="center" vertical="center"/>
    </xf>
    <xf numFmtId="1" fontId="8" fillId="9" borderId="14" xfId="0" applyNumberFormat="1" applyFont="1" applyFill="1" applyBorder="1" applyAlignment="1">
      <alignment horizontal="center" vertical="center" wrapText="1"/>
    </xf>
    <xf numFmtId="1" fontId="13" fillId="9" borderId="15" xfId="2" applyNumberFormat="1" applyFont="1" applyFill="1" applyBorder="1" applyAlignment="1">
      <alignment vertical="center" wrapText="1"/>
    </xf>
    <xf numFmtId="3" fontId="2" fillId="9" borderId="0" xfId="0" applyNumberFormat="1" applyFont="1" applyFill="1" applyAlignment="1">
      <alignment horizontal="left" vertical="center"/>
    </xf>
    <xf numFmtId="164" fontId="14" fillId="9" borderId="31" xfId="1" applyNumberFormat="1" applyFont="1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1" fontId="8" fillId="7" borderId="10" xfId="0" applyNumberFormat="1" applyFont="1" applyFill="1" applyBorder="1" applyAlignment="1">
      <alignment horizontal="center" vertical="center" wrapText="1"/>
    </xf>
    <xf numFmtId="1" fontId="13" fillId="7" borderId="10" xfId="2" applyNumberFormat="1" applyFont="1" applyFill="1" applyBorder="1" applyAlignment="1">
      <alignment vertical="center" wrapText="1"/>
    </xf>
    <xf numFmtId="0" fontId="0" fillId="7" borderId="13" xfId="0" applyFill="1" applyBorder="1" applyAlignment="1">
      <alignment horizontal="center" vertical="center"/>
    </xf>
    <xf numFmtId="1" fontId="8" fillId="7" borderId="14" xfId="0" applyNumberFormat="1" applyFont="1" applyFill="1" applyBorder="1" applyAlignment="1">
      <alignment horizontal="center" vertical="center" wrapText="1"/>
    </xf>
    <xf numFmtId="1" fontId="13" fillId="7" borderId="14" xfId="2" applyNumberFormat="1" applyFont="1" applyFill="1" applyBorder="1" applyAlignment="1">
      <alignment horizontal="left" vertical="center"/>
    </xf>
    <xf numFmtId="1" fontId="15" fillId="7" borderId="10" xfId="0" applyNumberFormat="1" applyFont="1" applyFill="1" applyBorder="1" applyAlignment="1">
      <alignment horizontal="center" vertical="center" wrapText="1"/>
    </xf>
    <xf numFmtId="1" fontId="18" fillId="7" borderId="10" xfId="2" applyNumberFormat="1" applyFont="1" applyFill="1" applyBorder="1" applyAlignment="1">
      <alignment vertical="center" wrapText="1"/>
    </xf>
    <xf numFmtId="1" fontId="8" fillId="7" borderId="17" xfId="0" applyNumberFormat="1" applyFont="1" applyFill="1" applyBorder="1" applyAlignment="1">
      <alignment horizontal="center" vertical="center" wrapText="1"/>
    </xf>
    <xf numFmtId="164" fontId="14" fillId="7" borderId="31" xfId="1" applyNumberFormat="1" applyFont="1" applyFill="1" applyBorder="1" applyAlignment="1">
      <alignment horizontal="center" vertical="center"/>
    </xf>
    <xf numFmtId="1" fontId="8" fillId="4" borderId="16" xfId="0" applyNumberFormat="1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left" vertical="center" wrapText="1"/>
    </xf>
    <xf numFmtId="1" fontId="15" fillId="3" borderId="10" xfId="0" applyNumberFormat="1" applyFont="1" applyFill="1" applyBorder="1" applyAlignment="1">
      <alignment horizontal="left" vertical="center" wrapText="1"/>
    </xf>
    <xf numFmtId="0" fontId="15" fillId="3" borderId="10" xfId="0" applyFont="1" applyFill="1" applyBorder="1" applyAlignment="1">
      <alignment horizontal="left" vertical="center" wrapText="1"/>
    </xf>
    <xf numFmtId="1" fontId="15" fillId="3" borderId="10" xfId="0" applyNumberFormat="1" applyFont="1" applyFill="1" applyBorder="1" applyAlignment="1">
      <alignment horizontal="center" vertical="center" wrapText="1"/>
    </xf>
    <xf numFmtId="1" fontId="10" fillId="3" borderId="14" xfId="0" applyNumberFormat="1" applyFont="1" applyFill="1" applyBorder="1"/>
    <xf numFmtId="9" fontId="0" fillId="3" borderId="11" xfId="1" applyFont="1" applyFill="1" applyBorder="1" applyAlignment="1">
      <alignment horizontal="center" vertical="center"/>
    </xf>
    <xf numFmtId="164" fontId="0" fillId="9" borderId="11" xfId="0" applyNumberFormat="1" applyFill="1" applyBorder="1" applyAlignment="1">
      <alignment horizontal="center" vertical="center"/>
    </xf>
    <xf numFmtId="164" fontId="14" fillId="9" borderId="11" xfId="0" applyNumberFormat="1" applyFont="1" applyFill="1" applyBorder="1" applyAlignment="1">
      <alignment horizontal="center" vertical="center"/>
    </xf>
    <xf numFmtId="17" fontId="0" fillId="0" borderId="0" xfId="0" applyNumberFormat="1" applyFill="1" applyAlignment="1">
      <alignment vertical="center"/>
    </xf>
    <xf numFmtId="1" fontId="13" fillId="3" borderId="14" xfId="2" applyNumberFormat="1" applyFont="1" applyFill="1" applyBorder="1" applyAlignment="1">
      <alignment vertical="center"/>
    </xf>
    <xf numFmtId="1" fontId="13" fillId="9" borderId="18" xfId="2" applyNumberFormat="1" applyFont="1" applyFill="1" applyBorder="1" applyAlignment="1">
      <alignment vertical="center" wrapText="1"/>
    </xf>
    <xf numFmtId="1" fontId="15" fillId="7" borderId="14" xfId="0" applyNumberFormat="1" applyFont="1" applyFill="1" applyBorder="1" applyAlignment="1">
      <alignment horizontal="center" vertical="center" wrapText="1"/>
    </xf>
    <xf numFmtId="1" fontId="10" fillId="3" borderId="10" xfId="0" applyNumberFormat="1" applyFont="1" applyFill="1" applyBorder="1"/>
    <xf numFmtId="1" fontId="8" fillId="9" borderId="19" xfId="0" applyNumberFormat="1" applyFont="1" applyFill="1" applyBorder="1" applyAlignment="1">
      <alignment horizontal="center" vertical="center" wrapText="1"/>
    </xf>
    <xf numFmtId="1" fontId="13" fillId="9" borderId="19" xfId="2" applyNumberFormat="1" applyFont="1" applyFill="1" applyBorder="1" applyAlignment="1">
      <alignment vertical="center" wrapText="1"/>
    </xf>
    <xf numFmtId="164" fontId="14" fillId="9" borderId="28" xfId="1" applyNumberFormat="1" applyFont="1" applyFill="1" applyBorder="1" applyAlignment="1">
      <alignment horizontal="center" vertical="center"/>
    </xf>
    <xf numFmtId="164" fontId="0" fillId="9" borderId="23" xfId="0" applyNumberFormat="1" applyFill="1" applyBorder="1" applyAlignment="1">
      <alignment horizontal="center" vertical="center"/>
    </xf>
    <xf numFmtId="3" fontId="8" fillId="0" borderId="8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 wrapText="1"/>
    </xf>
    <xf numFmtId="3" fontId="8" fillId="0" borderId="30" xfId="0" applyNumberFormat="1" applyFont="1" applyFill="1" applyBorder="1" applyAlignment="1">
      <alignment horizontal="center" vertical="center" wrapText="1"/>
    </xf>
    <xf numFmtId="1" fontId="0" fillId="0" borderId="8" xfId="0" applyNumberFormat="1" applyFill="1" applyBorder="1" applyAlignment="1">
      <alignment horizontal="center" vertical="center"/>
    </xf>
    <xf numFmtId="3" fontId="8" fillId="0" borderId="31" xfId="0" applyNumberFormat="1" applyFont="1" applyFill="1" applyBorder="1" applyAlignment="1">
      <alignment horizontal="center" vertical="center" wrapText="1"/>
    </xf>
    <xf numFmtId="41" fontId="0" fillId="0" borderId="8" xfId="0" applyNumberForma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 wrapText="1"/>
    </xf>
    <xf numFmtId="3" fontId="8" fillId="0" borderId="32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Alignment="1">
      <alignment horizontal="center" vertical="center" wrapText="1"/>
    </xf>
    <xf numFmtId="1" fontId="0" fillId="0" borderId="20" xfId="0" applyNumberFormat="1" applyFill="1" applyBorder="1" applyAlignment="1">
      <alignment horizontal="center" vertical="center"/>
    </xf>
    <xf numFmtId="41" fontId="0" fillId="0" borderId="20" xfId="0" applyNumberForma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3" fontId="0" fillId="0" borderId="0" xfId="0" applyNumberFormat="1" applyFont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1" fontId="0" fillId="0" borderId="0" xfId="0" applyNumberFormat="1" applyFont="1" applyAlignment="1">
      <alignment horizontal="justify" vertical="center" wrapText="1"/>
    </xf>
    <xf numFmtId="10" fontId="0" fillId="4" borderId="11" xfId="0" applyNumberFormat="1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3" fontId="2" fillId="0" borderId="24" xfId="0" applyNumberFormat="1" applyFont="1" applyBorder="1" applyAlignment="1">
      <alignment horizontal="center" vertical="center"/>
    </xf>
    <xf numFmtId="3" fontId="2" fillId="0" borderId="25" xfId="0" applyNumberFormat="1" applyFont="1" applyBorder="1" applyAlignment="1">
      <alignment horizontal="center" vertical="center"/>
    </xf>
    <xf numFmtId="3" fontId="2" fillId="0" borderId="26" xfId="0" applyNumberFormat="1" applyFont="1" applyBorder="1" applyAlignment="1">
      <alignment horizontal="center" vertical="center"/>
    </xf>
    <xf numFmtId="0" fontId="0" fillId="9" borderId="37" xfId="0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</cellXfs>
  <cellStyles count="3">
    <cellStyle name="Normal" xfId="0" builtinId="0"/>
    <cellStyle name="Normal_Hoja1" xfId="2" xr:uid="{00000000-0005-0000-0000-000001000000}"/>
    <cellStyle name="Porcentaje" xfId="1" builtinId="5"/>
  </cellStyles>
  <dxfs count="2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FF00"/>
          <bgColor rgb="FF000000"/>
        </patternFill>
      </fill>
    </dxf>
  </dxfs>
  <tableStyles count="0" defaultTableStyle="TableStyleMedium2" defaultPivotStyle="PivotStyleLight16"/>
  <colors>
    <mruColors>
      <color rgb="FF00FF00"/>
      <color rgb="FFFFFFCC"/>
      <color rgb="FFFFFF66"/>
      <color rgb="FF99FF66"/>
      <color rgb="FF99FF99"/>
      <color rgb="FFFF0000"/>
      <color rgb="FFCCFF6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D2CB55CA-DE31-44ED-8C39-8E7F1B48126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2</xdr:col>
      <xdr:colOff>321067</xdr:colOff>
      <xdr:row>3</xdr:row>
      <xdr:rowOff>53512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4AF2BD-8EBA-4AFC-A485-0249D4D7186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445D3D12-B408-4567-872A-A7C015DB0F88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2</xdr:col>
      <xdr:colOff>321067</xdr:colOff>
      <xdr:row>3</xdr:row>
      <xdr:rowOff>53512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6CEDA78-7704-4E1C-BE89-0B9B5824AAA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1</xdr:col>
      <xdr:colOff>190500</xdr:colOff>
      <xdr:row>3</xdr:row>
      <xdr:rowOff>0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8100"/>
          <a:ext cx="542925" cy="523875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0</xdr:row>
      <xdr:rowOff>76200</xdr:rowOff>
    </xdr:from>
    <xdr:to>
      <xdr:col>11</xdr:col>
      <xdr:colOff>855265</xdr:colOff>
      <xdr:row>3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8400" y="76200"/>
          <a:ext cx="807640" cy="5048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469CD-B93C-457A-A75E-A5DA83A6A6D1}">
  <dimension ref="A1:W236"/>
  <sheetViews>
    <sheetView tabSelected="1" zoomScale="89" zoomScaleNormal="89" workbookViewId="0">
      <selection activeCell="I7" sqref="I7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2.85546875" style="1" customWidth="1"/>
    <col min="12" max="12" width="15.7109375" style="75" bestFit="1" customWidth="1"/>
    <col min="13" max="13" width="15.7109375" style="1" bestFit="1" customWidth="1"/>
    <col min="14" max="14" width="11.42578125" style="1"/>
    <col min="15" max="15" width="12.85546875" style="1" customWidth="1"/>
    <col min="16" max="16" width="17.28515625" style="1" bestFit="1" customWidth="1"/>
    <col min="17" max="17" width="13.5703125" style="152" customWidth="1"/>
    <col min="18" max="18" width="9.28515625" style="152" customWidth="1"/>
    <col min="19" max="19" width="14.5703125" style="152" customWidth="1"/>
    <col min="20" max="20" width="11.42578125" style="152"/>
    <col min="21" max="16384" width="11.42578125" style="1"/>
  </cols>
  <sheetData>
    <row r="1" spans="1:23" ht="15" customHeight="1" x14ac:dyDescent="0.25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</row>
    <row r="2" spans="1:23" ht="14.25" customHeight="1" x14ac:dyDescent="0.25">
      <c r="A2" s="135" t="s">
        <v>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</row>
    <row r="3" spans="1:23" ht="15" customHeight="1" x14ac:dyDescent="0.25">
      <c r="A3" s="135" t="s">
        <v>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</row>
    <row r="4" spans="1:23" ht="17.25" customHeight="1" x14ac:dyDescent="0.25"/>
    <row r="5" spans="1:23" ht="21" x14ac:dyDescent="0.25">
      <c r="B5" s="3" t="s">
        <v>282</v>
      </c>
    </row>
    <row r="6" spans="1:23" ht="21" x14ac:dyDescent="0.25">
      <c r="B6" s="3"/>
    </row>
    <row r="7" spans="1:23" ht="15" customHeight="1" x14ac:dyDescent="0.25">
      <c r="A7" s="2">
        <v>18</v>
      </c>
      <c r="B7" s="7" t="s">
        <v>265</v>
      </c>
      <c r="C7" s="13">
        <f>+A7/212</f>
        <v>8.4905660377358486E-2</v>
      </c>
      <c r="D7" s="1" t="s">
        <v>286</v>
      </c>
      <c r="F7" s="9"/>
      <c r="I7" s="13"/>
      <c r="K7" s="10"/>
      <c r="L7" s="8"/>
      <c r="M7" s="8"/>
    </row>
    <row r="8" spans="1:23" ht="15" customHeight="1" x14ac:dyDescent="0.25">
      <c r="A8" s="2">
        <v>27</v>
      </c>
      <c r="B8" s="11" t="s">
        <v>3</v>
      </c>
      <c r="C8" s="13">
        <f t="shared" ref="C8:C11" si="0">+A8/212</f>
        <v>0.12735849056603774</v>
      </c>
      <c r="D8" s="1" t="s">
        <v>287</v>
      </c>
      <c r="E8" s="2"/>
      <c r="F8" s="9"/>
      <c r="G8" s="1"/>
      <c r="I8" s="13"/>
      <c r="K8" s="14"/>
      <c r="L8" s="76"/>
      <c r="M8" s="8"/>
    </row>
    <row r="9" spans="1:23" ht="15" customHeight="1" x14ac:dyDescent="0.25">
      <c r="A9" s="2">
        <v>75</v>
      </c>
      <c r="B9" s="15" t="s">
        <v>4</v>
      </c>
      <c r="C9" s="13">
        <f t="shared" si="0"/>
        <v>0.35377358490566035</v>
      </c>
      <c r="D9" s="1" t="s">
        <v>288</v>
      </c>
      <c r="F9" s="9"/>
      <c r="I9" s="61"/>
      <c r="J9" s="13"/>
      <c r="K9" s="10"/>
      <c r="L9" s="76"/>
      <c r="M9" s="12"/>
    </row>
    <row r="10" spans="1:23" ht="15" customHeight="1" x14ac:dyDescent="0.25">
      <c r="A10" s="2">
        <v>68</v>
      </c>
      <c r="B10" s="48" t="s">
        <v>248</v>
      </c>
      <c r="C10" s="13">
        <f t="shared" si="0"/>
        <v>0.32075471698113206</v>
      </c>
      <c r="D10" s="1" t="s">
        <v>289</v>
      </c>
      <c r="F10" s="9"/>
      <c r="I10" s="13"/>
      <c r="J10" s="60"/>
      <c r="K10" s="10"/>
      <c r="L10" s="77"/>
      <c r="M10" s="16"/>
    </row>
    <row r="11" spans="1:23" ht="15" customHeight="1" x14ac:dyDescent="0.25">
      <c r="A11" s="2">
        <v>24</v>
      </c>
      <c r="B11" s="186" t="s">
        <v>5</v>
      </c>
      <c r="C11" s="13">
        <f t="shared" si="0"/>
        <v>0.11320754716981132</v>
      </c>
      <c r="D11" s="1" t="s">
        <v>290</v>
      </c>
      <c r="I11" s="13"/>
      <c r="J11" s="13"/>
      <c r="K11" s="10"/>
      <c r="L11" s="78"/>
      <c r="M11" s="65"/>
    </row>
    <row r="12" spans="1:23" x14ac:dyDescent="0.25">
      <c r="A12" s="2">
        <f>SUBTOTAL(9,A7:A11)</f>
        <v>212</v>
      </c>
      <c r="B12" s="16"/>
      <c r="C12" s="13">
        <f>SUBTOTAL(9,C7:C11)</f>
        <v>1</v>
      </c>
      <c r="D12" s="16"/>
      <c r="I12" s="13"/>
      <c r="L12" s="77"/>
      <c r="M12" s="16"/>
    </row>
    <row r="13" spans="1:23" ht="15.75" thickBot="1" x14ac:dyDescent="0.3">
      <c r="B13" s="16"/>
      <c r="C13" s="60"/>
      <c r="J13" s="13"/>
    </row>
    <row r="14" spans="1:23" s="20" customFormat="1" ht="40.5" customHeight="1" thickBot="1" x14ac:dyDescent="0.3">
      <c r="A14" s="17"/>
      <c r="B14" s="18"/>
      <c r="C14" s="62"/>
      <c r="D14" s="19"/>
      <c r="E14" s="136" t="s">
        <v>262</v>
      </c>
      <c r="F14" s="137"/>
      <c r="G14" s="138"/>
      <c r="H14" s="136" t="s">
        <v>266</v>
      </c>
      <c r="I14" s="137"/>
      <c r="J14" s="139"/>
      <c r="K14" s="140" t="s">
        <v>267</v>
      </c>
      <c r="L14" s="141"/>
      <c r="M14" s="141"/>
      <c r="N14" s="141"/>
      <c r="O14" s="141"/>
      <c r="P14" s="66"/>
      <c r="Q14" s="153"/>
      <c r="R14" s="153"/>
      <c r="S14" s="153"/>
      <c r="T14" s="153"/>
    </row>
    <row r="15" spans="1:23" s="29" customFormat="1" ht="74.25" customHeight="1" thickBot="1" x14ac:dyDescent="0.3">
      <c r="A15" s="21" t="s">
        <v>6</v>
      </c>
      <c r="B15" s="22" t="s">
        <v>7</v>
      </c>
      <c r="C15" s="22" t="s">
        <v>8</v>
      </c>
      <c r="D15" s="23" t="s">
        <v>9</v>
      </c>
      <c r="E15" s="24" t="s">
        <v>268</v>
      </c>
      <c r="F15" s="25" t="s">
        <v>263</v>
      </c>
      <c r="G15" s="26" t="s">
        <v>264</v>
      </c>
      <c r="H15" s="128" t="s">
        <v>283</v>
      </c>
      <c r="I15" s="27" t="s">
        <v>269</v>
      </c>
      <c r="J15" s="46" t="s">
        <v>270</v>
      </c>
      <c r="K15" s="47" t="s">
        <v>256</v>
      </c>
      <c r="L15" s="79" t="s">
        <v>257</v>
      </c>
      <c r="M15" s="47" t="s">
        <v>258</v>
      </c>
      <c r="N15" s="53" t="s">
        <v>260</v>
      </c>
      <c r="O15" s="68" t="s">
        <v>259</v>
      </c>
      <c r="P15" s="28" t="s">
        <v>271</v>
      </c>
      <c r="Q15" s="159"/>
      <c r="R15" s="154"/>
      <c r="S15" s="154"/>
      <c r="T15" s="155"/>
      <c r="U15" s="30"/>
      <c r="V15" s="30"/>
      <c r="W15" s="30"/>
    </row>
    <row r="16" spans="1:23" s="168" customFormat="1" ht="30.95" customHeight="1" x14ac:dyDescent="0.25">
      <c r="A16" s="110">
        <v>1</v>
      </c>
      <c r="B16" s="117" t="s">
        <v>10</v>
      </c>
      <c r="C16" s="38">
        <v>173024000020</v>
      </c>
      <c r="D16" s="39" t="s">
        <v>11</v>
      </c>
      <c r="E16" s="160">
        <f t="shared" ref="E16:E79" si="1">+F16+G16</f>
        <v>544</v>
      </c>
      <c r="F16" s="161">
        <v>544</v>
      </c>
      <c r="G16" s="162">
        <v>0</v>
      </c>
      <c r="H16" s="160">
        <f>SUM(I16:J16)</f>
        <v>467</v>
      </c>
      <c r="I16" s="161">
        <v>467</v>
      </c>
      <c r="J16" s="161">
        <v>0</v>
      </c>
      <c r="K16" s="163">
        <f t="shared" ref="K16:K79" si="2">+I16-F16</f>
        <v>-77</v>
      </c>
      <c r="L16" s="119">
        <f t="shared" ref="L16:L79" si="3">+K16/F16</f>
        <v>-0.14154411764705882</v>
      </c>
      <c r="M16" s="163"/>
      <c r="N16" s="164"/>
      <c r="O16" s="165">
        <f t="shared" ref="O16:O79" si="4">+H16-E16</f>
        <v>-77</v>
      </c>
      <c r="P16" s="204">
        <f t="shared" ref="P16:P79" si="5">+O16/E16</f>
        <v>-0.14154411764705882</v>
      </c>
      <c r="Q16" s="156"/>
      <c r="R16" s="157"/>
      <c r="S16" s="166"/>
      <c r="T16" s="167"/>
    </row>
    <row r="17" spans="1:20" s="168" customFormat="1" ht="30.95" customHeight="1" x14ac:dyDescent="0.25">
      <c r="A17" s="112">
        <v>2</v>
      </c>
      <c r="B17" s="113" t="s">
        <v>10</v>
      </c>
      <c r="C17" s="31">
        <v>273024000482</v>
      </c>
      <c r="D17" s="32" t="s">
        <v>12</v>
      </c>
      <c r="E17" s="160">
        <f t="shared" si="1"/>
        <v>242</v>
      </c>
      <c r="F17" s="161">
        <v>242</v>
      </c>
      <c r="G17" s="162">
        <v>0</v>
      </c>
      <c r="H17" s="160">
        <f t="shared" ref="H17:H80" si="6">SUM(I17:J17)</f>
        <v>218</v>
      </c>
      <c r="I17" s="161">
        <v>218</v>
      </c>
      <c r="J17" s="161">
        <v>0</v>
      </c>
      <c r="K17" s="163">
        <f t="shared" si="2"/>
        <v>-24</v>
      </c>
      <c r="L17" s="120">
        <f t="shared" si="3"/>
        <v>-9.9173553719008267E-2</v>
      </c>
      <c r="M17" s="163"/>
      <c r="N17" s="169"/>
      <c r="O17" s="165">
        <f t="shared" si="4"/>
        <v>-24</v>
      </c>
      <c r="P17" s="54">
        <f t="shared" si="5"/>
        <v>-9.9173553719008267E-2</v>
      </c>
      <c r="Q17" s="156"/>
      <c r="R17" s="157"/>
      <c r="S17" s="166"/>
      <c r="T17" s="167"/>
    </row>
    <row r="18" spans="1:20" s="168" customFormat="1" ht="30.95" customHeight="1" x14ac:dyDescent="0.25">
      <c r="A18" s="188">
        <v>3</v>
      </c>
      <c r="B18" s="116" t="s">
        <v>13</v>
      </c>
      <c r="C18" s="189">
        <v>173026000019</v>
      </c>
      <c r="D18" s="190" t="s">
        <v>14</v>
      </c>
      <c r="E18" s="160">
        <f t="shared" si="1"/>
        <v>902</v>
      </c>
      <c r="F18" s="161">
        <v>902</v>
      </c>
      <c r="G18" s="162">
        <v>0</v>
      </c>
      <c r="H18" s="160">
        <f t="shared" si="6"/>
        <v>873</v>
      </c>
      <c r="I18" s="161">
        <v>873</v>
      </c>
      <c r="J18" s="161">
        <v>0</v>
      </c>
      <c r="K18" s="163">
        <f t="shared" si="2"/>
        <v>-29</v>
      </c>
      <c r="L18" s="197">
        <f t="shared" si="3"/>
        <v>-3.2150776053215077E-2</v>
      </c>
      <c r="M18" s="163"/>
      <c r="N18" s="170"/>
      <c r="O18" s="165">
        <f t="shared" si="4"/>
        <v>-29</v>
      </c>
      <c r="P18" s="114">
        <f t="shared" si="5"/>
        <v>-3.2150776053215077E-2</v>
      </c>
      <c r="Q18" s="156"/>
      <c r="R18" s="157"/>
      <c r="S18" s="166"/>
      <c r="T18" s="167"/>
    </row>
    <row r="19" spans="1:20" s="168" customFormat="1" ht="30.95" customHeight="1" x14ac:dyDescent="0.25">
      <c r="A19" s="112">
        <v>4</v>
      </c>
      <c r="B19" s="34" t="s">
        <v>13</v>
      </c>
      <c r="C19" s="31">
        <v>273026000099</v>
      </c>
      <c r="D19" s="32" t="s">
        <v>15</v>
      </c>
      <c r="E19" s="160">
        <f t="shared" si="1"/>
        <v>238</v>
      </c>
      <c r="F19" s="161">
        <v>238</v>
      </c>
      <c r="G19" s="162">
        <v>0</v>
      </c>
      <c r="H19" s="160">
        <f t="shared" si="6"/>
        <v>220</v>
      </c>
      <c r="I19" s="161">
        <v>220</v>
      </c>
      <c r="J19" s="161">
        <v>0</v>
      </c>
      <c r="K19" s="163">
        <f t="shared" si="2"/>
        <v>-18</v>
      </c>
      <c r="L19" s="120">
        <f t="shared" si="3"/>
        <v>-7.5630252100840331E-2</v>
      </c>
      <c r="M19" s="163"/>
      <c r="N19" s="170"/>
      <c r="O19" s="165">
        <f t="shared" si="4"/>
        <v>-18</v>
      </c>
      <c r="P19" s="33">
        <f t="shared" si="5"/>
        <v>-7.5630252100840331E-2</v>
      </c>
      <c r="Q19" s="156"/>
      <c r="R19" s="157"/>
      <c r="S19" s="166"/>
      <c r="T19" s="167"/>
    </row>
    <row r="20" spans="1:20" s="168" customFormat="1" ht="30.95" customHeight="1" x14ac:dyDescent="0.25">
      <c r="A20" s="110">
        <v>5</v>
      </c>
      <c r="B20" s="37" t="s">
        <v>13</v>
      </c>
      <c r="C20" s="38">
        <v>273026000587</v>
      </c>
      <c r="D20" s="39" t="s">
        <v>16</v>
      </c>
      <c r="E20" s="160">
        <f t="shared" si="1"/>
        <v>345</v>
      </c>
      <c r="F20" s="161">
        <v>345</v>
      </c>
      <c r="G20" s="162">
        <v>0</v>
      </c>
      <c r="H20" s="160">
        <f t="shared" si="6"/>
        <v>309</v>
      </c>
      <c r="I20" s="161">
        <v>309</v>
      </c>
      <c r="J20" s="161">
        <v>0</v>
      </c>
      <c r="K20" s="163">
        <f t="shared" si="2"/>
        <v>-36</v>
      </c>
      <c r="L20" s="119">
        <f t="shared" si="3"/>
        <v>-0.10434782608695652</v>
      </c>
      <c r="M20" s="163"/>
      <c r="N20" s="170"/>
      <c r="O20" s="165">
        <f t="shared" si="4"/>
        <v>-36</v>
      </c>
      <c r="P20" s="40">
        <f t="shared" si="5"/>
        <v>-0.10434782608695652</v>
      </c>
      <c r="Q20" s="156"/>
      <c r="R20" s="157"/>
      <c r="S20" s="166"/>
      <c r="T20" s="167"/>
    </row>
    <row r="21" spans="1:20" s="168" customFormat="1" ht="30.95" customHeight="1" x14ac:dyDescent="0.25">
      <c r="A21" s="191">
        <v>6</v>
      </c>
      <c r="B21" s="116" t="s">
        <v>17</v>
      </c>
      <c r="C21" s="189">
        <v>173030000066</v>
      </c>
      <c r="D21" s="190" t="s">
        <v>18</v>
      </c>
      <c r="E21" s="160">
        <f t="shared" si="1"/>
        <v>783</v>
      </c>
      <c r="F21" s="161">
        <v>783</v>
      </c>
      <c r="G21" s="162">
        <v>0</v>
      </c>
      <c r="H21" s="160">
        <f t="shared" si="6"/>
        <v>772</v>
      </c>
      <c r="I21" s="161">
        <v>772</v>
      </c>
      <c r="J21" s="161">
        <v>0</v>
      </c>
      <c r="K21" s="163">
        <f t="shared" si="2"/>
        <v>-11</v>
      </c>
      <c r="L21" s="197">
        <f t="shared" si="3"/>
        <v>-1.40485312899106E-2</v>
      </c>
      <c r="M21" s="163"/>
      <c r="N21" s="169"/>
      <c r="O21" s="165">
        <f t="shared" si="4"/>
        <v>-11</v>
      </c>
      <c r="P21" s="115">
        <f t="shared" si="5"/>
        <v>-1.40485312899106E-2</v>
      </c>
      <c r="Q21" s="156"/>
      <c r="R21" s="157"/>
      <c r="S21" s="166"/>
      <c r="T21" s="167"/>
    </row>
    <row r="22" spans="1:20" s="168" customFormat="1" ht="30.95" customHeight="1" x14ac:dyDescent="0.25">
      <c r="A22" s="110">
        <v>7</v>
      </c>
      <c r="B22" s="37" t="s">
        <v>17</v>
      </c>
      <c r="C22" s="38">
        <v>273030000192</v>
      </c>
      <c r="D22" s="39" t="s">
        <v>19</v>
      </c>
      <c r="E22" s="160">
        <f t="shared" si="1"/>
        <v>175</v>
      </c>
      <c r="F22" s="161">
        <v>175</v>
      </c>
      <c r="G22" s="162">
        <v>0</v>
      </c>
      <c r="H22" s="160">
        <f t="shared" si="6"/>
        <v>157</v>
      </c>
      <c r="I22" s="161">
        <v>157</v>
      </c>
      <c r="J22" s="161">
        <v>0</v>
      </c>
      <c r="K22" s="163">
        <f t="shared" si="2"/>
        <v>-18</v>
      </c>
      <c r="L22" s="119">
        <f t="shared" si="3"/>
        <v>-0.10285714285714286</v>
      </c>
      <c r="M22" s="163"/>
      <c r="N22" s="169"/>
      <c r="O22" s="165">
        <f t="shared" si="4"/>
        <v>-18</v>
      </c>
      <c r="P22" s="40">
        <f t="shared" si="5"/>
        <v>-0.10285714285714286</v>
      </c>
      <c r="Q22" s="156"/>
      <c r="R22" s="157"/>
      <c r="S22" s="166"/>
      <c r="T22" s="167"/>
    </row>
    <row r="23" spans="1:20" s="168" customFormat="1" ht="30.95" customHeight="1" x14ac:dyDescent="0.25">
      <c r="A23" s="191">
        <v>8</v>
      </c>
      <c r="B23" s="116" t="s">
        <v>20</v>
      </c>
      <c r="C23" s="189">
        <v>173043000014</v>
      </c>
      <c r="D23" s="190" t="s">
        <v>21</v>
      </c>
      <c r="E23" s="160">
        <f t="shared" si="1"/>
        <v>804</v>
      </c>
      <c r="F23" s="161">
        <v>804</v>
      </c>
      <c r="G23" s="162">
        <v>0</v>
      </c>
      <c r="H23" s="160">
        <f t="shared" si="6"/>
        <v>792</v>
      </c>
      <c r="I23" s="161">
        <v>792</v>
      </c>
      <c r="J23" s="161">
        <v>0</v>
      </c>
      <c r="K23" s="163">
        <f t="shared" si="2"/>
        <v>-12</v>
      </c>
      <c r="L23" s="197">
        <f t="shared" si="3"/>
        <v>-1.4925373134328358E-2</v>
      </c>
      <c r="M23" s="163"/>
      <c r="N23" s="170"/>
      <c r="O23" s="165">
        <f t="shared" si="4"/>
        <v>-12</v>
      </c>
      <c r="P23" s="114">
        <f t="shared" si="5"/>
        <v>-1.4925373134328358E-2</v>
      </c>
      <c r="Q23" s="156"/>
      <c r="R23" s="157"/>
      <c r="S23" s="166"/>
      <c r="T23" s="167"/>
    </row>
    <row r="24" spans="1:20" s="168" customFormat="1" ht="30.95" customHeight="1" x14ac:dyDescent="0.25">
      <c r="A24" s="188">
        <v>9</v>
      </c>
      <c r="B24" s="116" t="s">
        <v>20</v>
      </c>
      <c r="C24" s="192">
        <v>273043000027</v>
      </c>
      <c r="D24" s="190" t="s">
        <v>22</v>
      </c>
      <c r="E24" s="160">
        <f t="shared" si="1"/>
        <v>492</v>
      </c>
      <c r="F24" s="161">
        <v>492</v>
      </c>
      <c r="G24" s="162">
        <v>0</v>
      </c>
      <c r="H24" s="160">
        <f t="shared" si="6"/>
        <v>483</v>
      </c>
      <c r="I24" s="161">
        <v>483</v>
      </c>
      <c r="J24" s="161">
        <v>0</v>
      </c>
      <c r="K24" s="163">
        <f t="shared" si="2"/>
        <v>-9</v>
      </c>
      <c r="L24" s="197">
        <f t="shared" si="3"/>
        <v>-1.8292682926829267E-2</v>
      </c>
      <c r="M24" s="163"/>
      <c r="N24" s="170"/>
      <c r="O24" s="165">
        <f t="shared" si="4"/>
        <v>-9</v>
      </c>
      <c r="P24" s="115">
        <f t="shared" si="5"/>
        <v>-1.8292682926829267E-2</v>
      </c>
      <c r="Q24" s="156"/>
      <c r="R24" s="157"/>
      <c r="S24" s="166"/>
      <c r="T24" s="167"/>
    </row>
    <row r="25" spans="1:20" s="168" customFormat="1" ht="30.95" customHeight="1" x14ac:dyDescent="0.25">
      <c r="A25" s="179">
        <v>10</v>
      </c>
      <c r="B25" s="180" t="s">
        <v>20</v>
      </c>
      <c r="C25" s="181">
        <v>273043000787</v>
      </c>
      <c r="D25" s="182" t="s">
        <v>279</v>
      </c>
      <c r="E25" s="160">
        <f t="shared" si="1"/>
        <v>486</v>
      </c>
      <c r="F25" s="161">
        <v>486</v>
      </c>
      <c r="G25" s="162">
        <v>0</v>
      </c>
      <c r="H25" s="160">
        <f t="shared" si="6"/>
        <v>498</v>
      </c>
      <c r="I25" s="161">
        <v>498</v>
      </c>
      <c r="J25" s="161">
        <v>0</v>
      </c>
      <c r="K25" s="163">
        <f t="shared" si="2"/>
        <v>12</v>
      </c>
      <c r="L25" s="187">
        <f t="shared" si="3"/>
        <v>2.4691358024691357E-2</v>
      </c>
      <c r="M25" s="163"/>
      <c r="N25" s="170"/>
      <c r="O25" s="165">
        <f t="shared" si="4"/>
        <v>12</v>
      </c>
      <c r="P25" s="205">
        <f t="shared" si="5"/>
        <v>2.4691358024691357E-2</v>
      </c>
      <c r="Q25" s="156"/>
      <c r="R25" s="157"/>
      <c r="S25" s="166"/>
      <c r="T25" s="167"/>
    </row>
    <row r="26" spans="1:20" s="168" customFormat="1" ht="30.95" customHeight="1" x14ac:dyDescent="0.25">
      <c r="A26" s="110">
        <v>11</v>
      </c>
      <c r="B26" s="37" t="s">
        <v>23</v>
      </c>
      <c r="C26" s="38">
        <v>173055000044</v>
      </c>
      <c r="D26" s="39" t="s">
        <v>24</v>
      </c>
      <c r="E26" s="160">
        <f t="shared" si="1"/>
        <v>650</v>
      </c>
      <c r="F26" s="161">
        <v>650</v>
      </c>
      <c r="G26" s="162">
        <v>0</v>
      </c>
      <c r="H26" s="160">
        <f t="shared" si="6"/>
        <v>571</v>
      </c>
      <c r="I26" s="161">
        <v>571</v>
      </c>
      <c r="J26" s="161">
        <v>0</v>
      </c>
      <c r="K26" s="163">
        <f t="shared" si="2"/>
        <v>-79</v>
      </c>
      <c r="L26" s="119">
        <f t="shared" si="3"/>
        <v>-0.12153846153846154</v>
      </c>
      <c r="M26" s="163"/>
      <c r="N26" s="170"/>
      <c r="O26" s="165">
        <f t="shared" si="4"/>
        <v>-79</v>
      </c>
      <c r="P26" s="40">
        <f t="shared" si="5"/>
        <v>-0.12153846153846154</v>
      </c>
      <c r="Q26" s="156"/>
      <c r="R26" s="157"/>
      <c r="S26" s="166"/>
      <c r="T26" s="167"/>
    </row>
    <row r="27" spans="1:20" s="168" customFormat="1" ht="30.95" customHeight="1" x14ac:dyDescent="0.25">
      <c r="A27" s="191">
        <v>12</v>
      </c>
      <c r="B27" s="116" t="s">
        <v>23</v>
      </c>
      <c r="C27" s="189">
        <v>173055000095</v>
      </c>
      <c r="D27" s="190" t="s">
        <v>25</v>
      </c>
      <c r="E27" s="160">
        <f t="shared" si="1"/>
        <v>878</v>
      </c>
      <c r="F27" s="161">
        <v>794</v>
      </c>
      <c r="G27" s="162">
        <v>84</v>
      </c>
      <c r="H27" s="160">
        <f t="shared" si="6"/>
        <v>852</v>
      </c>
      <c r="I27" s="161">
        <v>767</v>
      </c>
      <c r="J27" s="161">
        <v>85</v>
      </c>
      <c r="K27" s="163">
        <f t="shared" si="2"/>
        <v>-27</v>
      </c>
      <c r="L27" s="197">
        <f t="shared" si="3"/>
        <v>-3.4005037783375318E-2</v>
      </c>
      <c r="M27" s="163">
        <f>+J27-G27</f>
        <v>1</v>
      </c>
      <c r="N27" s="103">
        <f>+M27/G27</f>
        <v>1.1904761904761904E-2</v>
      </c>
      <c r="O27" s="165">
        <f t="shared" si="4"/>
        <v>-26</v>
      </c>
      <c r="P27" s="114">
        <f t="shared" si="5"/>
        <v>-2.9612756264236904E-2</v>
      </c>
      <c r="Q27" s="156"/>
      <c r="R27" s="157"/>
      <c r="S27" s="166"/>
      <c r="T27" s="167"/>
    </row>
    <row r="28" spans="1:20" s="168" customFormat="1" ht="30.95" customHeight="1" x14ac:dyDescent="0.25">
      <c r="A28" s="183">
        <v>13</v>
      </c>
      <c r="B28" s="180" t="s">
        <v>23</v>
      </c>
      <c r="C28" s="181">
        <v>173055000893</v>
      </c>
      <c r="D28" s="182" t="s">
        <v>26</v>
      </c>
      <c r="E28" s="160">
        <f t="shared" si="1"/>
        <v>544</v>
      </c>
      <c r="F28" s="161">
        <v>544</v>
      </c>
      <c r="G28" s="162">
        <v>0</v>
      </c>
      <c r="H28" s="160">
        <f t="shared" si="6"/>
        <v>568</v>
      </c>
      <c r="I28" s="161">
        <v>568</v>
      </c>
      <c r="J28" s="161">
        <v>0</v>
      </c>
      <c r="K28" s="163">
        <f t="shared" si="2"/>
        <v>24</v>
      </c>
      <c r="L28" s="187">
        <f t="shared" si="3"/>
        <v>4.4117647058823532E-2</v>
      </c>
      <c r="M28" s="163"/>
      <c r="N28" s="170"/>
      <c r="O28" s="165">
        <f t="shared" si="4"/>
        <v>24</v>
      </c>
      <c r="P28" s="205">
        <f t="shared" si="5"/>
        <v>4.4117647058823532E-2</v>
      </c>
      <c r="Q28" s="156"/>
      <c r="R28" s="157"/>
      <c r="S28" s="166"/>
      <c r="T28" s="167"/>
    </row>
    <row r="29" spans="1:20" s="168" customFormat="1" ht="30.95" customHeight="1" x14ac:dyDescent="0.25">
      <c r="A29" s="112">
        <v>14</v>
      </c>
      <c r="B29" s="34" t="s">
        <v>23</v>
      </c>
      <c r="C29" s="31">
        <v>273055000219</v>
      </c>
      <c r="D29" s="32" t="s">
        <v>27</v>
      </c>
      <c r="E29" s="160">
        <f t="shared" si="1"/>
        <v>280</v>
      </c>
      <c r="F29" s="161">
        <v>280</v>
      </c>
      <c r="G29" s="162">
        <v>0</v>
      </c>
      <c r="H29" s="160">
        <f t="shared" si="6"/>
        <v>257</v>
      </c>
      <c r="I29" s="161">
        <v>257</v>
      </c>
      <c r="J29" s="161">
        <v>0</v>
      </c>
      <c r="K29" s="163">
        <f t="shared" si="2"/>
        <v>-23</v>
      </c>
      <c r="L29" s="120">
        <f t="shared" si="3"/>
        <v>-8.2142857142857142E-2</v>
      </c>
      <c r="M29" s="163"/>
      <c r="N29" s="170"/>
      <c r="O29" s="165">
        <f t="shared" si="4"/>
        <v>-23</v>
      </c>
      <c r="P29" s="33">
        <f t="shared" si="5"/>
        <v>-8.2142857142857142E-2</v>
      </c>
      <c r="Q29" s="156"/>
      <c r="R29" s="157"/>
      <c r="S29" s="166"/>
      <c r="T29" s="167"/>
    </row>
    <row r="30" spans="1:20" s="168" customFormat="1" ht="30.95" customHeight="1" x14ac:dyDescent="0.25">
      <c r="A30" s="188">
        <v>15</v>
      </c>
      <c r="B30" s="116" t="s">
        <v>28</v>
      </c>
      <c r="C30" s="189">
        <v>173067000104</v>
      </c>
      <c r="D30" s="190" t="s">
        <v>29</v>
      </c>
      <c r="E30" s="160">
        <f t="shared" si="1"/>
        <v>1826</v>
      </c>
      <c r="F30" s="161">
        <v>1729</v>
      </c>
      <c r="G30" s="162">
        <v>97</v>
      </c>
      <c r="H30" s="160">
        <f t="shared" si="6"/>
        <v>1752</v>
      </c>
      <c r="I30" s="161">
        <v>1684</v>
      </c>
      <c r="J30" s="161">
        <v>68</v>
      </c>
      <c r="K30" s="163">
        <f t="shared" si="2"/>
        <v>-45</v>
      </c>
      <c r="L30" s="197">
        <f t="shared" si="3"/>
        <v>-2.6026604973973393E-2</v>
      </c>
      <c r="M30" s="163">
        <f>+J30-G30</f>
        <v>-29</v>
      </c>
      <c r="N30" s="103">
        <f>+M30/G30</f>
        <v>-0.29896907216494845</v>
      </c>
      <c r="O30" s="165">
        <f t="shared" si="4"/>
        <v>-74</v>
      </c>
      <c r="P30" s="114">
        <f t="shared" si="5"/>
        <v>-4.0525739320920046E-2</v>
      </c>
      <c r="Q30" s="156"/>
      <c r="R30" s="157"/>
      <c r="S30" s="166"/>
      <c r="T30" s="167"/>
    </row>
    <row r="31" spans="1:20" s="168" customFormat="1" ht="30.95" customHeight="1" x14ac:dyDescent="0.25">
      <c r="A31" s="95">
        <v>16</v>
      </c>
      <c r="B31" s="199" t="s">
        <v>28</v>
      </c>
      <c r="C31" s="200">
        <v>273067001024</v>
      </c>
      <c r="D31" s="201" t="s">
        <v>30</v>
      </c>
      <c r="E31" s="160">
        <f t="shared" si="1"/>
        <v>314</v>
      </c>
      <c r="F31" s="161">
        <v>268</v>
      </c>
      <c r="G31" s="162">
        <v>46</v>
      </c>
      <c r="H31" s="160">
        <f t="shared" si="6"/>
        <v>235</v>
      </c>
      <c r="I31" s="161">
        <v>235</v>
      </c>
      <c r="J31" s="161">
        <v>0</v>
      </c>
      <c r="K31" s="163">
        <f t="shared" si="2"/>
        <v>-33</v>
      </c>
      <c r="L31" s="119">
        <f t="shared" si="3"/>
        <v>-0.12313432835820895</v>
      </c>
      <c r="M31" s="163">
        <f>+J31-G31</f>
        <v>-46</v>
      </c>
      <c r="N31" s="103">
        <f>+M31/G31</f>
        <v>-1</v>
      </c>
      <c r="O31" s="165">
        <f t="shared" si="4"/>
        <v>-79</v>
      </c>
      <c r="P31" s="40">
        <f t="shared" si="5"/>
        <v>-0.25159235668789809</v>
      </c>
      <c r="Q31" s="156"/>
      <c r="R31" s="157"/>
      <c r="S31" s="166"/>
      <c r="T31" s="167"/>
    </row>
    <row r="32" spans="1:20" s="168" customFormat="1" ht="30.95" customHeight="1" x14ac:dyDescent="0.25">
      <c r="A32" s="188">
        <v>17</v>
      </c>
      <c r="B32" s="116" t="s">
        <v>28</v>
      </c>
      <c r="C32" s="189">
        <v>273067001075</v>
      </c>
      <c r="D32" s="190" t="s">
        <v>31</v>
      </c>
      <c r="E32" s="160">
        <f t="shared" si="1"/>
        <v>742</v>
      </c>
      <c r="F32" s="161">
        <v>742</v>
      </c>
      <c r="G32" s="162">
        <v>0</v>
      </c>
      <c r="H32" s="160">
        <f t="shared" si="6"/>
        <v>705</v>
      </c>
      <c r="I32" s="161">
        <v>705</v>
      </c>
      <c r="J32" s="161">
        <v>0</v>
      </c>
      <c r="K32" s="163">
        <f t="shared" si="2"/>
        <v>-37</v>
      </c>
      <c r="L32" s="197">
        <f t="shared" si="3"/>
        <v>-4.9865229110512131E-2</v>
      </c>
      <c r="M32" s="163"/>
      <c r="N32" s="170"/>
      <c r="O32" s="165">
        <f t="shared" si="4"/>
        <v>-37</v>
      </c>
      <c r="P32" s="114">
        <f t="shared" si="5"/>
        <v>-4.9865229110512131E-2</v>
      </c>
      <c r="Q32" s="156"/>
      <c r="R32" s="157"/>
      <c r="S32" s="166"/>
      <c r="T32" s="167"/>
    </row>
    <row r="33" spans="1:20" s="168" customFormat="1" ht="30.95" customHeight="1" x14ac:dyDescent="0.25">
      <c r="A33" s="112">
        <v>18</v>
      </c>
      <c r="B33" s="34" t="s">
        <v>28</v>
      </c>
      <c r="C33" s="31">
        <v>273067001202</v>
      </c>
      <c r="D33" s="32" t="s">
        <v>32</v>
      </c>
      <c r="E33" s="160">
        <f t="shared" si="1"/>
        <v>1301</v>
      </c>
      <c r="F33" s="161">
        <v>1244</v>
      </c>
      <c r="G33" s="162">
        <v>57</v>
      </c>
      <c r="H33" s="160">
        <f t="shared" si="6"/>
        <v>1289</v>
      </c>
      <c r="I33" s="161">
        <v>1175</v>
      </c>
      <c r="J33" s="161">
        <v>114</v>
      </c>
      <c r="K33" s="163">
        <f t="shared" si="2"/>
        <v>-69</v>
      </c>
      <c r="L33" s="120">
        <f t="shared" si="3"/>
        <v>-5.5466237942122187E-2</v>
      </c>
      <c r="M33" s="163">
        <f>+J33-G33</f>
        <v>57</v>
      </c>
      <c r="N33" s="103">
        <f>+M33/G33</f>
        <v>1</v>
      </c>
      <c r="O33" s="165">
        <f t="shared" si="4"/>
        <v>-12</v>
      </c>
      <c r="P33" s="54">
        <f t="shared" si="5"/>
        <v>-9.2236740968485772E-3</v>
      </c>
      <c r="Q33" s="156"/>
      <c r="R33" s="157"/>
      <c r="S33" s="166"/>
      <c r="T33" s="167"/>
    </row>
    <row r="34" spans="1:20" s="168" customFormat="1" ht="30.95" customHeight="1" x14ac:dyDescent="0.25">
      <c r="A34" s="183">
        <v>19</v>
      </c>
      <c r="B34" s="180" t="s">
        <v>28</v>
      </c>
      <c r="C34" s="184">
        <v>273067001482</v>
      </c>
      <c r="D34" s="185" t="s">
        <v>33</v>
      </c>
      <c r="E34" s="160">
        <f t="shared" si="1"/>
        <v>594</v>
      </c>
      <c r="F34" s="161">
        <v>594</v>
      </c>
      <c r="G34" s="162">
        <v>0</v>
      </c>
      <c r="H34" s="160">
        <f t="shared" si="6"/>
        <v>604</v>
      </c>
      <c r="I34" s="161">
        <v>604</v>
      </c>
      <c r="J34" s="161">
        <v>0</v>
      </c>
      <c r="K34" s="163">
        <f t="shared" si="2"/>
        <v>10</v>
      </c>
      <c r="L34" s="187">
        <f t="shared" si="3"/>
        <v>1.6835016835016835E-2</v>
      </c>
      <c r="M34" s="163"/>
      <c r="N34" s="170"/>
      <c r="O34" s="165">
        <f t="shared" si="4"/>
        <v>10</v>
      </c>
      <c r="P34" s="206">
        <f t="shared" si="5"/>
        <v>1.6835016835016835E-2</v>
      </c>
      <c r="Q34" s="156"/>
      <c r="R34" s="157"/>
      <c r="S34" s="166"/>
      <c r="T34" s="167"/>
    </row>
    <row r="35" spans="1:20" s="168" customFormat="1" ht="30.95" customHeight="1" x14ac:dyDescent="0.25">
      <c r="A35" s="112">
        <v>20</v>
      </c>
      <c r="B35" s="129" t="s">
        <v>34</v>
      </c>
      <c r="C35" s="31">
        <v>173124000019</v>
      </c>
      <c r="D35" s="32" t="s">
        <v>35</v>
      </c>
      <c r="E35" s="160">
        <f t="shared" si="1"/>
        <v>1112</v>
      </c>
      <c r="F35" s="161">
        <v>1112</v>
      </c>
      <c r="G35" s="162">
        <v>0</v>
      </c>
      <c r="H35" s="160">
        <f t="shared" si="6"/>
        <v>1006</v>
      </c>
      <c r="I35" s="161">
        <v>1006</v>
      </c>
      <c r="J35" s="161">
        <v>0</v>
      </c>
      <c r="K35" s="163">
        <f t="shared" si="2"/>
        <v>-106</v>
      </c>
      <c r="L35" s="120">
        <f t="shared" si="3"/>
        <v>-9.5323741007194249E-2</v>
      </c>
      <c r="M35" s="163"/>
      <c r="N35" s="169"/>
      <c r="O35" s="165">
        <f t="shared" si="4"/>
        <v>-106</v>
      </c>
      <c r="P35" s="33">
        <f t="shared" si="5"/>
        <v>-9.5323741007194249E-2</v>
      </c>
      <c r="Q35" s="156"/>
      <c r="R35" s="157"/>
      <c r="S35" s="166"/>
      <c r="T35" s="167"/>
    </row>
    <row r="36" spans="1:20" s="168" customFormat="1" ht="30.95" customHeight="1" x14ac:dyDescent="0.25">
      <c r="A36" s="183">
        <v>21</v>
      </c>
      <c r="B36" s="180" t="s">
        <v>34</v>
      </c>
      <c r="C36" s="181">
        <v>173124000817</v>
      </c>
      <c r="D36" s="182" t="s">
        <v>36</v>
      </c>
      <c r="E36" s="160">
        <f t="shared" si="1"/>
        <v>1111</v>
      </c>
      <c r="F36" s="161">
        <v>1111</v>
      </c>
      <c r="G36" s="162">
        <v>0</v>
      </c>
      <c r="H36" s="160">
        <f t="shared" si="6"/>
        <v>1126</v>
      </c>
      <c r="I36" s="161">
        <v>1126</v>
      </c>
      <c r="J36" s="161">
        <v>0</v>
      </c>
      <c r="K36" s="163">
        <f t="shared" si="2"/>
        <v>15</v>
      </c>
      <c r="L36" s="187">
        <f t="shared" si="3"/>
        <v>1.3501350135013501E-2</v>
      </c>
      <c r="M36" s="163"/>
      <c r="N36" s="170"/>
      <c r="O36" s="165">
        <f t="shared" si="4"/>
        <v>15</v>
      </c>
      <c r="P36" s="205">
        <f t="shared" si="5"/>
        <v>1.3501350135013501E-2</v>
      </c>
      <c r="Q36" s="156"/>
      <c r="R36" s="157"/>
      <c r="S36" s="166"/>
      <c r="T36" s="167"/>
    </row>
    <row r="37" spans="1:20" s="168" customFormat="1" ht="30.95" customHeight="1" x14ac:dyDescent="0.25">
      <c r="A37" s="191">
        <v>22</v>
      </c>
      <c r="B37" s="116" t="s">
        <v>34</v>
      </c>
      <c r="C37" s="189">
        <v>273124000358</v>
      </c>
      <c r="D37" s="190" t="s">
        <v>37</v>
      </c>
      <c r="E37" s="160">
        <f t="shared" si="1"/>
        <v>214</v>
      </c>
      <c r="F37" s="161">
        <v>214</v>
      </c>
      <c r="G37" s="162">
        <v>0</v>
      </c>
      <c r="H37" s="160">
        <f t="shared" si="6"/>
        <v>208</v>
      </c>
      <c r="I37" s="161">
        <v>208</v>
      </c>
      <c r="J37" s="161">
        <v>0</v>
      </c>
      <c r="K37" s="163">
        <f t="shared" si="2"/>
        <v>-6</v>
      </c>
      <c r="L37" s="197">
        <f t="shared" si="3"/>
        <v>-2.8037383177570093E-2</v>
      </c>
      <c r="M37" s="163"/>
      <c r="N37" s="170"/>
      <c r="O37" s="165">
        <f t="shared" si="4"/>
        <v>-6</v>
      </c>
      <c r="P37" s="115">
        <f t="shared" si="5"/>
        <v>-2.8037383177570093E-2</v>
      </c>
      <c r="Q37" s="156"/>
      <c r="R37" s="157"/>
      <c r="S37" s="166"/>
      <c r="T37" s="167"/>
    </row>
    <row r="38" spans="1:20" s="168" customFormat="1" ht="30.95" customHeight="1" x14ac:dyDescent="0.25">
      <c r="A38" s="109">
        <v>23</v>
      </c>
      <c r="B38" s="35" t="s">
        <v>34</v>
      </c>
      <c r="C38" s="96">
        <v>273124000366</v>
      </c>
      <c r="D38" s="97" t="s">
        <v>38</v>
      </c>
      <c r="E38" s="160">
        <f t="shared" si="1"/>
        <v>559</v>
      </c>
      <c r="F38" s="161">
        <v>559</v>
      </c>
      <c r="G38" s="162">
        <v>0</v>
      </c>
      <c r="H38" s="160">
        <f t="shared" si="6"/>
        <v>455</v>
      </c>
      <c r="I38" s="161">
        <v>455</v>
      </c>
      <c r="J38" s="161">
        <v>0</v>
      </c>
      <c r="K38" s="163">
        <f t="shared" si="2"/>
        <v>-104</v>
      </c>
      <c r="L38" s="118">
        <f t="shared" si="3"/>
        <v>-0.18604651162790697</v>
      </c>
      <c r="M38" s="163"/>
      <c r="N38" s="170"/>
      <c r="O38" s="165">
        <f t="shared" si="4"/>
        <v>-104</v>
      </c>
      <c r="P38" s="36">
        <f t="shared" si="5"/>
        <v>-0.18604651162790697</v>
      </c>
      <c r="Q38" s="156"/>
      <c r="R38" s="157"/>
      <c r="S38" s="166"/>
      <c r="T38" s="167"/>
    </row>
    <row r="39" spans="1:20" s="168" customFormat="1" ht="30.95" customHeight="1" x14ac:dyDescent="0.25">
      <c r="A39" s="191">
        <v>24</v>
      </c>
      <c r="B39" s="116" t="s">
        <v>34</v>
      </c>
      <c r="C39" s="189">
        <v>273124000498</v>
      </c>
      <c r="D39" s="190" t="s">
        <v>39</v>
      </c>
      <c r="E39" s="160">
        <f t="shared" si="1"/>
        <v>409</v>
      </c>
      <c r="F39" s="161">
        <v>409</v>
      </c>
      <c r="G39" s="162">
        <v>0</v>
      </c>
      <c r="H39" s="160">
        <f t="shared" si="6"/>
        <v>395</v>
      </c>
      <c r="I39" s="161">
        <v>395</v>
      </c>
      <c r="J39" s="161">
        <v>0</v>
      </c>
      <c r="K39" s="163">
        <f t="shared" si="2"/>
        <v>-14</v>
      </c>
      <c r="L39" s="197">
        <f t="shared" si="3"/>
        <v>-3.4229828850855744E-2</v>
      </c>
      <c r="M39" s="163"/>
      <c r="N39" s="169"/>
      <c r="O39" s="165">
        <f t="shared" si="4"/>
        <v>-14</v>
      </c>
      <c r="P39" s="114">
        <f t="shared" si="5"/>
        <v>-3.4229828850855744E-2</v>
      </c>
      <c r="Q39" s="156"/>
      <c r="R39" s="157"/>
      <c r="S39" s="166"/>
      <c r="T39" s="167"/>
    </row>
    <row r="40" spans="1:20" s="168" customFormat="1" ht="30.95" customHeight="1" x14ac:dyDescent="0.25">
      <c r="A40" s="188">
        <v>25</v>
      </c>
      <c r="B40" s="193" t="s">
        <v>40</v>
      </c>
      <c r="C40" s="189">
        <v>173148000010</v>
      </c>
      <c r="D40" s="190" t="s">
        <v>41</v>
      </c>
      <c r="E40" s="160">
        <f t="shared" si="1"/>
        <v>1821</v>
      </c>
      <c r="F40" s="161">
        <v>1674</v>
      </c>
      <c r="G40" s="162">
        <v>147</v>
      </c>
      <c r="H40" s="160">
        <f t="shared" si="6"/>
        <v>1803</v>
      </c>
      <c r="I40" s="161">
        <v>1650</v>
      </c>
      <c r="J40" s="161">
        <v>153</v>
      </c>
      <c r="K40" s="163">
        <f t="shared" si="2"/>
        <v>-24</v>
      </c>
      <c r="L40" s="197">
        <f t="shared" si="3"/>
        <v>-1.4336917562724014E-2</v>
      </c>
      <c r="M40" s="163">
        <f>+J40-G40</f>
        <v>6</v>
      </c>
      <c r="N40" s="103">
        <f>+M40/G40</f>
        <v>4.0816326530612242E-2</v>
      </c>
      <c r="O40" s="165">
        <f t="shared" si="4"/>
        <v>-18</v>
      </c>
      <c r="P40" s="114">
        <f t="shared" si="5"/>
        <v>-9.8846787479406912E-3</v>
      </c>
      <c r="Q40" s="156"/>
      <c r="R40" s="157"/>
      <c r="S40" s="166"/>
      <c r="T40" s="167"/>
    </row>
    <row r="41" spans="1:20" s="168" customFormat="1" ht="30.95" customHeight="1" x14ac:dyDescent="0.25">
      <c r="A41" s="179">
        <v>26</v>
      </c>
      <c r="B41" s="180" t="s">
        <v>42</v>
      </c>
      <c r="C41" s="181">
        <v>173152000016</v>
      </c>
      <c r="D41" s="182" t="s">
        <v>250</v>
      </c>
      <c r="E41" s="160">
        <f t="shared" si="1"/>
        <v>616</v>
      </c>
      <c r="F41" s="161">
        <v>616</v>
      </c>
      <c r="G41" s="162">
        <v>0</v>
      </c>
      <c r="H41" s="160">
        <f t="shared" si="6"/>
        <v>644</v>
      </c>
      <c r="I41" s="161">
        <v>644</v>
      </c>
      <c r="J41" s="161">
        <v>0</v>
      </c>
      <c r="K41" s="163">
        <f t="shared" si="2"/>
        <v>28</v>
      </c>
      <c r="L41" s="187">
        <f t="shared" si="3"/>
        <v>4.5454545454545456E-2</v>
      </c>
      <c r="M41" s="163"/>
      <c r="N41" s="170"/>
      <c r="O41" s="165">
        <f t="shared" si="4"/>
        <v>28</v>
      </c>
      <c r="P41" s="205">
        <f t="shared" si="5"/>
        <v>4.5454545454545456E-2</v>
      </c>
      <c r="Q41" s="156"/>
      <c r="R41" s="157"/>
      <c r="S41" s="166"/>
      <c r="T41" s="167"/>
    </row>
    <row r="42" spans="1:20" s="168" customFormat="1" ht="30.95" customHeight="1" x14ac:dyDescent="0.25">
      <c r="A42" s="188">
        <v>27</v>
      </c>
      <c r="B42" s="116" t="s">
        <v>42</v>
      </c>
      <c r="C42" s="189">
        <v>273152000142</v>
      </c>
      <c r="D42" s="190" t="s">
        <v>33</v>
      </c>
      <c r="E42" s="160">
        <f t="shared" si="1"/>
        <v>217</v>
      </c>
      <c r="F42" s="161">
        <v>217</v>
      </c>
      <c r="G42" s="162">
        <v>0</v>
      </c>
      <c r="H42" s="160">
        <f t="shared" si="6"/>
        <v>214</v>
      </c>
      <c r="I42" s="161">
        <v>214</v>
      </c>
      <c r="J42" s="161">
        <v>0</v>
      </c>
      <c r="K42" s="163">
        <f t="shared" si="2"/>
        <v>-3</v>
      </c>
      <c r="L42" s="197">
        <f t="shared" si="3"/>
        <v>-1.3824884792626729E-2</v>
      </c>
      <c r="M42" s="163"/>
      <c r="N42" s="169"/>
      <c r="O42" s="165">
        <f t="shared" si="4"/>
        <v>-3</v>
      </c>
      <c r="P42" s="114">
        <f t="shared" si="5"/>
        <v>-1.3824884792626729E-2</v>
      </c>
      <c r="Q42" s="156"/>
      <c r="R42" s="157"/>
      <c r="S42" s="166"/>
      <c r="T42" s="167"/>
    </row>
    <row r="43" spans="1:20" s="168" customFormat="1" ht="30.95" customHeight="1" x14ac:dyDescent="0.25">
      <c r="A43" s="191">
        <v>28</v>
      </c>
      <c r="B43" s="116" t="s">
        <v>42</v>
      </c>
      <c r="C43" s="189">
        <v>273152000231</v>
      </c>
      <c r="D43" s="190" t="s">
        <v>43</v>
      </c>
      <c r="E43" s="160">
        <f t="shared" si="1"/>
        <v>303</v>
      </c>
      <c r="F43" s="161">
        <v>303</v>
      </c>
      <c r="G43" s="162">
        <v>0</v>
      </c>
      <c r="H43" s="160">
        <f t="shared" si="6"/>
        <v>295</v>
      </c>
      <c r="I43" s="161">
        <v>295</v>
      </c>
      <c r="J43" s="161">
        <v>0</v>
      </c>
      <c r="K43" s="163">
        <f t="shared" si="2"/>
        <v>-8</v>
      </c>
      <c r="L43" s="197">
        <f t="shared" si="3"/>
        <v>-2.6402640264026403E-2</v>
      </c>
      <c r="M43" s="163"/>
      <c r="N43" s="170"/>
      <c r="O43" s="165">
        <f t="shared" si="4"/>
        <v>-8</v>
      </c>
      <c r="P43" s="115">
        <f t="shared" si="5"/>
        <v>-2.6402640264026403E-2</v>
      </c>
      <c r="Q43" s="156"/>
      <c r="R43" s="157"/>
      <c r="S43" s="166"/>
      <c r="T43" s="167"/>
    </row>
    <row r="44" spans="1:20" s="168" customFormat="1" ht="30.95" customHeight="1" x14ac:dyDescent="0.25">
      <c r="A44" s="111">
        <v>29</v>
      </c>
      <c r="B44" s="34" t="s">
        <v>44</v>
      </c>
      <c r="C44" s="198">
        <v>173168000105</v>
      </c>
      <c r="D44" s="32" t="s">
        <v>45</v>
      </c>
      <c r="E44" s="160">
        <f t="shared" si="1"/>
        <v>1635</v>
      </c>
      <c r="F44" s="161">
        <v>1419</v>
      </c>
      <c r="G44" s="162">
        <v>216</v>
      </c>
      <c r="H44" s="160">
        <f t="shared" si="6"/>
        <v>1535</v>
      </c>
      <c r="I44" s="161">
        <v>1290</v>
      </c>
      <c r="J44" s="161">
        <v>245</v>
      </c>
      <c r="K44" s="163">
        <f t="shared" si="2"/>
        <v>-129</v>
      </c>
      <c r="L44" s="120">
        <f t="shared" si="3"/>
        <v>-9.0909090909090912E-2</v>
      </c>
      <c r="M44" s="163">
        <f>+J44-G44</f>
        <v>29</v>
      </c>
      <c r="N44" s="103">
        <f>+M44/G44</f>
        <v>0.13425925925925927</v>
      </c>
      <c r="O44" s="165">
        <f t="shared" si="4"/>
        <v>-100</v>
      </c>
      <c r="P44" s="33">
        <f t="shared" si="5"/>
        <v>-6.1162079510703363E-2</v>
      </c>
      <c r="Q44" s="156"/>
      <c r="R44" s="157"/>
      <c r="S44" s="166"/>
      <c r="T44" s="167"/>
    </row>
    <row r="45" spans="1:20" s="168" customFormat="1" ht="30.95" customHeight="1" x14ac:dyDescent="0.25">
      <c r="A45" s="191">
        <v>30</v>
      </c>
      <c r="B45" s="116" t="s">
        <v>44</v>
      </c>
      <c r="C45" s="189">
        <v>173168000113</v>
      </c>
      <c r="D45" s="190" t="s">
        <v>46</v>
      </c>
      <c r="E45" s="160">
        <f t="shared" si="1"/>
        <v>1322</v>
      </c>
      <c r="F45" s="161">
        <v>1322</v>
      </c>
      <c r="G45" s="162">
        <v>0</v>
      </c>
      <c r="H45" s="160">
        <f t="shared" si="6"/>
        <v>1312</v>
      </c>
      <c r="I45" s="161">
        <v>1312</v>
      </c>
      <c r="J45" s="161">
        <v>0</v>
      </c>
      <c r="K45" s="163">
        <f t="shared" si="2"/>
        <v>-10</v>
      </c>
      <c r="L45" s="197">
        <f t="shared" si="3"/>
        <v>-7.5642965204236008E-3</v>
      </c>
      <c r="M45" s="163"/>
      <c r="N45" s="170"/>
      <c r="O45" s="165">
        <f t="shared" si="4"/>
        <v>-10</v>
      </c>
      <c r="P45" s="114">
        <f t="shared" si="5"/>
        <v>-7.5642965204236008E-3</v>
      </c>
      <c r="Q45" s="156"/>
      <c r="R45" s="157"/>
      <c r="S45" s="166"/>
      <c r="T45" s="167"/>
    </row>
    <row r="46" spans="1:20" s="168" customFormat="1" ht="30.95" customHeight="1" x14ac:dyDescent="0.25">
      <c r="A46" s="188">
        <v>31</v>
      </c>
      <c r="B46" s="116" t="s">
        <v>44</v>
      </c>
      <c r="C46" s="189">
        <v>173168000121</v>
      </c>
      <c r="D46" s="190" t="s">
        <v>47</v>
      </c>
      <c r="E46" s="160">
        <f t="shared" si="1"/>
        <v>2360</v>
      </c>
      <c r="F46" s="161">
        <v>2151</v>
      </c>
      <c r="G46" s="162">
        <v>209</v>
      </c>
      <c r="H46" s="160">
        <f t="shared" si="6"/>
        <v>2226</v>
      </c>
      <c r="I46" s="161">
        <v>2052</v>
      </c>
      <c r="J46" s="161">
        <v>174</v>
      </c>
      <c r="K46" s="163">
        <f t="shared" si="2"/>
        <v>-99</v>
      </c>
      <c r="L46" s="197">
        <f t="shared" si="3"/>
        <v>-4.6025104602510462E-2</v>
      </c>
      <c r="M46" s="163">
        <f>+J46-G46</f>
        <v>-35</v>
      </c>
      <c r="N46" s="103">
        <f>+M46/G46</f>
        <v>-0.1674641148325359</v>
      </c>
      <c r="O46" s="165">
        <f t="shared" si="4"/>
        <v>-134</v>
      </c>
      <c r="P46" s="114">
        <f t="shared" si="5"/>
        <v>-5.6779661016949153E-2</v>
      </c>
      <c r="Q46" s="156"/>
      <c r="R46" s="157"/>
      <c r="S46" s="166"/>
      <c r="T46" s="167"/>
    </row>
    <row r="47" spans="1:20" s="168" customFormat="1" ht="30.95" customHeight="1" x14ac:dyDescent="0.25">
      <c r="A47" s="112">
        <v>32</v>
      </c>
      <c r="B47" s="34" t="s">
        <v>44</v>
      </c>
      <c r="C47" s="31">
        <v>173168003538</v>
      </c>
      <c r="D47" s="32" t="s">
        <v>48</v>
      </c>
      <c r="E47" s="160">
        <f t="shared" si="1"/>
        <v>1960</v>
      </c>
      <c r="F47" s="161">
        <v>1960</v>
      </c>
      <c r="G47" s="162">
        <v>0</v>
      </c>
      <c r="H47" s="160">
        <f t="shared" si="6"/>
        <v>1821</v>
      </c>
      <c r="I47" s="161">
        <v>1821</v>
      </c>
      <c r="J47" s="161">
        <v>0</v>
      </c>
      <c r="K47" s="163">
        <f t="shared" si="2"/>
        <v>-139</v>
      </c>
      <c r="L47" s="120">
        <f t="shared" si="3"/>
        <v>-7.0918367346938779E-2</v>
      </c>
      <c r="M47" s="163"/>
      <c r="N47" s="169"/>
      <c r="O47" s="165">
        <f t="shared" si="4"/>
        <v>-139</v>
      </c>
      <c r="P47" s="33">
        <f t="shared" si="5"/>
        <v>-7.0918367346938779E-2</v>
      </c>
      <c r="Q47" s="156"/>
      <c r="R47" s="157"/>
      <c r="S47" s="166"/>
      <c r="T47" s="167"/>
    </row>
    <row r="48" spans="1:20" s="168" customFormat="1" ht="30.95" customHeight="1" x14ac:dyDescent="0.25">
      <c r="A48" s="110">
        <v>33</v>
      </c>
      <c r="B48" s="37" t="s">
        <v>44</v>
      </c>
      <c r="C48" s="202">
        <v>273168000487</v>
      </c>
      <c r="D48" s="39" t="s">
        <v>49</v>
      </c>
      <c r="E48" s="160">
        <f t="shared" si="1"/>
        <v>431</v>
      </c>
      <c r="F48" s="161">
        <v>431</v>
      </c>
      <c r="G48" s="162">
        <v>0</v>
      </c>
      <c r="H48" s="160">
        <f t="shared" si="6"/>
        <v>378</v>
      </c>
      <c r="I48" s="161">
        <v>378</v>
      </c>
      <c r="J48" s="161">
        <v>0</v>
      </c>
      <c r="K48" s="163">
        <f t="shared" si="2"/>
        <v>-53</v>
      </c>
      <c r="L48" s="119">
        <f t="shared" si="3"/>
        <v>-0.12296983758700696</v>
      </c>
      <c r="M48" s="163"/>
      <c r="N48" s="170"/>
      <c r="O48" s="165">
        <f t="shared" si="4"/>
        <v>-53</v>
      </c>
      <c r="P48" s="40">
        <f t="shared" si="5"/>
        <v>-0.12296983758700696</v>
      </c>
      <c r="Q48" s="156"/>
      <c r="R48" s="157"/>
      <c r="S48" s="166"/>
      <c r="T48" s="167"/>
    </row>
    <row r="49" spans="1:20" s="168" customFormat="1" ht="30.95" customHeight="1" x14ac:dyDescent="0.25">
      <c r="A49" s="112">
        <v>34</v>
      </c>
      <c r="B49" s="34" t="s">
        <v>44</v>
      </c>
      <c r="C49" s="31">
        <v>273168000908</v>
      </c>
      <c r="D49" s="32" t="s">
        <v>50</v>
      </c>
      <c r="E49" s="160">
        <f t="shared" si="1"/>
        <v>524</v>
      </c>
      <c r="F49" s="161">
        <v>486</v>
      </c>
      <c r="G49" s="162">
        <v>38</v>
      </c>
      <c r="H49" s="160">
        <f t="shared" si="6"/>
        <v>475</v>
      </c>
      <c r="I49" s="161">
        <v>440</v>
      </c>
      <c r="J49" s="161">
        <v>35</v>
      </c>
      <c r="K49" s="163">
        <f t="shared" si="2"/>
        <v>-46</v>
      </c>
      <c r="L49" s="120">
        <f t="shared" si="3"/>
        <v>-9.4650205761316872E-2</v>
      </c>
      <c r="M49" s="163">
        <f>+J49-G49</f>
        <v>-3</v>
      </c>
      <c r="N49" s="103"/>
      <c r="O49" s="165">
        <f t="shared" si="4"/>
        <v>-49</v>
      </c>
      <c r="P49" s="33">
        <f t="shared" si="5"/>
        <v>-9.3511450381679392E-2</v>
      </c>
      <c r="Q49" s="156"/>
      <c r="R49" s="157"/>
      <c r="S49" s="166"/>
      <c r="T49" s="167"/>
    </row>
    <row r="50" spans="1:20" s="168" customFormat="1" ht="30.95" customHeight="1" x14ac:dyDescent="0.25">
      <c r="A50" s="110">
        <v>35</v>
      </c>
      <c r="B50" s="37" t="s">
        <v>44</v>
      </c>
      <c r="C50" s="38">
        <v>273168002111</v>
      </c>
      <c r="D50" s="39" t="s">
        <v>51</v>
      </c>
      <c r="E50" s="160">
        <f t="shared" si="1"/>
        <v>806</v>
      </c>
      <c r="F50" s="161">
        <v>795</v>
      </c>
      <c r="G50" s="162">
        <v>11</v>
      </c>
      <c r="H50" s="160">
        <f t="shared" si="6"/>
        <v>723</v>
      </c>
      <c r="I50" s="161">
        <v>712</v>
      </c>
      <c r="J50" s="161">
        <v>11</v>
      </c>
      <c r="K50" s="163">
        <f t="shared" si="2"/>
        <v>-83</v>
      </c>
      <c r="L50" s="119">
        <f t="shared" si="3"/>
        <v>-0.10440251572327044</v>
      </c>
      <c r="M50" s="163">
        <f>+J50-G50</f>
        <v>0</v>
      </c>
      <c r="N50" s="170"/>
      <c r="O50" s="165">
        <f t="shared" si="4"/>
        <v>-83</v>
      </c>
      <c r="P50" s="40">
        <f t="shared" si="5"/>
        <v>-0.10297766749379653</v>
      </c>
      <c r="Q50" s="156"/>
      <c r="R50" s="157"/>
      <c r="S50" s="166"/>
      <c r="T50" s="167"/>
    </row>
    <row r="51" spans="1:20" s="168" customFormat="1" ht="30.95" customHeight="1" x14ac:dyDescent="0.25">
      <c r="A51" s="191">
        <v>36</v>
      </c>
      <c r="B51" s="116" t="s">
        <v>44</v>
      </c>
      <c r="C51" s="189">
        <v>273168002277</v>
      </c>
      <c r="D51" s="190" t="s">
        <v>52</v>
      </c>
      <c r="E51" s="160">
        <f t="shared" si="1"/>
        <v>635</v>
      </c>
      <c r="F51" s="161">
        <v>576</v>
      </c>
      <c r="G51" s="162">
        <v>59</v>
      </c>
      <c r="H51" s="160">
        <f t="shared" si="6"/>
        <v>581</v>
      </c>
      <c r="I51" s="161">
        <v>550</v>
      </c>
      <c r="J51" s="161">
        <v>31</v>
      </c>
      <c r="K51" s="163">
        <f t="shared" si="2"/>
        <v>-26</v>
      </c>
      <c r="L51" s="197">
        <f t="shared" si="3"/>
        <v>-4.5138888888888888E-2</v>
      </c>
      <c r="M51" s="163">
        <f>+J51-G51</f>
        <v>-28</v>
      </c>
      <c r="N51" s="103">
        <f>+M51/G51</f>
        <v>-0.47457627118644069</v>
      </c>
      <c r="O51" s="165">
        <f t="shared" si="4"/>
        <v>-54</v>
      </c>
      <c r="P51" s="114">
        <f t="shared" si="5"/>
        <v>-8.5039370078740156E-2</v>
      </c>
      <c r="Q51" s="156"/>
      <c r="R51" s="157"/>
      <c r="S51" s="166"/>
      <c r="T51" s="167"/>
    </row>
    <row r="52" spans="1:20" s="168" customFormat="1" ht="30.95" customHeight="1" x14ac:dyDescent="0.25">
      <c r="A52" s="111">
        <v>37</v>
      </c>
      <c r="B52" s="34" t="s">
        <v>44</v>
      </c>
      <c r="C52" s="31">
        <v>273168002803</v>
      </c>
      <c r="D52" s="32" t="s">
        <v>53</v>
      </c>
      <c r="E52" s="160">
        <f t="shared" si="1"/>
        <v>927</v>
      </c>
      <c r="F52" s="161">
        <v>927</v>
      </c>
      <c r="G52" s="162">
        <v>0</v>
      </c>
      <c r="H52" s="160">
        <f t="shared" si="6"/>
        <v>866</v>
      </c>
      <c r="I52" s="161">
        <v>866</v>
      </c>
      <c r="J52" s="161">
        <v>0</v>
      </c>
      <c r="K52" s="163">
        <f t="shared" si="2"/>
        <v>-61</v>
      </c>
      <c r="L52" s="120">
        <f t="shared" si="3"/>
        <v>-6.5803667745415323E-2</v>
      </c>
      <c r="M52" s="163"/>
      <c r="N52" s="170"/>
      <c r="O52" s="165">
        <f t="shared" si="4"/>
        <v>-61</v>
      </c>
      <c r="P52" s="54">
        <f t="shared" si="5"/>
        <v>-6.5803667745415323E-2</v>
      </c>
      <c r="Q52" s="156"/>
      <c r="R52" s="157"/>
      <c r="S52" s="166"/>
      <c r="T52" s="167"/>
    </row>
    <row r="53" spans="1:20" s="168" customFormat="1" ht="30.95" customHeight="1" x14ac:dyDescent="0.25">
      <c r="A53" s="112">
        <v>38</v>
      </c>
      <c r="B53" s="34" t="s">
        <v>54</v>
      </c>
      <c r="C53" s="31">
        <v>173200000368</v>
      </c>
      <c r="D53" s="32" t="s">
        <v>50</v>
      </c>
      <c r="E53" s="160">
        <f t="shared" si="1"/>
        <v>326</v>
      </c>
      <c r="F53" s="161">
        <v>326</v>
      </c>
      <c r="G53" s="162">
        <v>0</v>
      </c>
      <c r="H53" s="160">
        <f t="shared" si="6"/>
        <v>347</v>
      </c>
      <c r="I53" s="161">
        <v>307</v>
      </c>
      <c r="J53" s="161">
        <v>40</v>
      </c>
      <c r="K53" s="163">
        <f t="shared" si="2"/>
        <v>-19</v>
      </c>
      <c r="L53" s="120">
        <f t="shared" si="3"/>
        <v>-5.8282208588957052E-2</v>
      </c>
      <c r="M53" s="163">
        <f>+J53-G53</f>
        <v>40</v>
      </c>
      <c r="N53" s="103"/>
      <c r="O53" s="165">
        <f t="shared" si="4"/>
        <v>21</v>
      </c>
      <c r="P53" s="33">
        <f t="shared" si="5"/>
        <v>6.4417177914110432E-2</v>
      </c>
      <c r="Q53" s="156"/>
      <c r="R53" s="157"/>
      <c r="S53" s="166"/>
      <c r="T53" s="167"/>
    </row>
    <row r="54" spans="1:20" s="168" customFormat="1" ht="30.95" customHeight="1" x14ac:dyDescent="0.25">
      <c r="A54" s="111">
        <v>39</v>
      </c>
      <c r="B54" s="34" t="s">
        <v>54</v>
      </c>
      <c r="C54" s="31">
        <v>273200000095</v>
      </c>
      <c r="D54" s="32" t="s">
        <v>55</v>
      </c>
      <c r="E54" s="160">
        <f t="shared" si="1"/>
        <v>228</v>
      </c>
      <c r="F54" s="161">
        <v>228</v>
      </c>
      <c r="G54" s="162">
        <v>0</v>
      </c>
      <c r="H54" s="160">
        <f t="shared" si="6"/>
        <v>206</v>
      </c>
      <c r="I54" s="161">
        <v>206</v>
      </c>
      <c r="J54" s="161">
        <v>0</v>
      </c>
      <c r="K54" s="163">
        <f t="shared" si="2"/>
        <v>-22</v>
      </c>
      <c r="L54" s="120">
        <f t="shared" si="3"/>
        <v>-9.6491228070175433E-2</v>
      </c>
      <c r="M54" s="163"/>
      <c r="N54" s="170"/>
      <c r="O54" s="165">
        <f t="shared" si="4"/>
        <v>-22</v>
      </c>
      <c r="P54" s="33">
        <f t="shared" si="5"/>
        <v>-9.6491228070175433E-2</v>
      </c>
      <c r="Q54" s="156"/>
      <c r="R54" s="157"/>
      <c r="S54" s="166"/>
      <c r="T54" s="167"/>
    </row>
    <row r="55" spans="1:20" s="168" customFormat="1" ht="30.95" customHeight="1" x14ac:dyDescent="0.25">
      <c r="A55" s="179">
        <v>40</v>
      </c>
      <c r="B55" s="180" t="s">
        <v>54</v>
      </c>
      <c r="C55" s="181">
        <v>273200000150</v>
      </c>
      <c r="D55" s="182" t="s">
        <v>56</v>
      </c>
      <c r="E55" s="160">
        <f t="shared" si="1"/>
        <v>278</v>
      </c>
      <c r="F55" s="161">
        <v>278</v>
      </c>
      <c r="G55" s="162">
        <v>0</v>
      </c>
      <c r="H55" s="160">
        <f t="shared" si="6"/>
        <v>286</v>
      </c>
      <c r="I55" s="161">
        <v>286</v>
      </c>
      <c r="J55" s="161">
        <v>0</v>
      </c>
      <c r="K55" s="163">
        <f t="shared" si="2"/>
        <v>8</v>
      </c>
      <c r="L55" s="187">
        <f t="shared" si="3"/>
        <v>2.8776978417266189E-2</v>
      </c>
      <c r="M55" s="163"/>
      <c r="N55" s="170"/>
      <c r="O55" s="165">
        <f t="shared" si="4"/>
        <v>8</v>
      </c>
      <c r="P55" s="206">
        <f t="shared" si="5"/>
        <v>2.8776978417266189E-2</v>
      </c>
      <c r="Q55" s="156"/>
      <c r="R55" s="157"/>
      <c r="S55" s="166"/>
      <c r="T55" s="167"/>
    </row>
    <row r="56" spans="1:20" s="168" customFormat="1" ht="30.95" customHeight="1" x14ac:dyDescent="0.25">
      <c r="A56" s="111">
        <v>41</v>
      </c>
      <c r="B56" s="34" t="s">
        <v>54</v>
      </c>
      <c r="C56" s="31">
        <v>273200000354</v>
      </c>
      <c r="D56" s="32" t="s">
        <v>43</v>
      </c>
      <c r="E56" s="160">
        <f t="shared" si="1"/>
        <v>606</v>
      </c>
      <c r="F56" s="161">
        <v>606</v>
      </c>
      <c r="G56" s="162">
        <v>0</v>
      </c>
      <c r="H56" s="160">
        <f t="shared" si="6"/>
        <v>558</v>
      </c>
      <c r="I56" s="161">
        <v>558</v>
      </c>
      <c r="J56" s="161">
        <v>0</v>
      </c>
      <c r="K56" s="163">
        <f t="shared" si="2"/>
        <v>-48</v>
      </c>
      <c r="L56" s="120">
        <f t="shared" si="3"/>
        <v>-7.9207920792079209E-2</v>
      </c>
      <c r="M56" s="163"/>
      <c r="N56" s="169"/>
      <c r="O56" s="165">
        <f t="shared" si="4"/>
        <v>-48</v>
      </c>
      <c r="P56" s="33">
        <f t="shared" si="5"/>
        <v>-7.9207920792079209E-2</v>
      </c>
      <c r="Q56" s="156"/>
      <c r="R56" s="157"/>
      <c r="S56" s="166"/>
      <c r="T56" s="167"/>
    </row>
    <row r="57" spans="1:20" s="168" customFormat="1" ht="30.95" customHeight="1" x14ac:dyDescent="0.25">
      <c r="A57" s="191">
        <v>42</v>
      </c>
      <c r="B57" s="116" t="s">
        <v>57</v>
      </c>
      <c r="C57" s="189">
        <v>173217000035</v>
      </c>
      <c r="D57" s="190" t="s">
        <v>280</v>
      </c>
      <c r="E57" s="160">
        <f t="shared" si="1"/>
        <v>1333</v>
      </c>
      <c r="F57" s="161">
        <v>1333</v>
      </c>
      <c r="G57" s="162">
        <v>0</v>
      </c>
      <c r="H57" s="160">
        <f t="shared" si="6"/>
        <v>1284</v>
      </c>
      <c r="I57" s="161">
        <v>1284</v>
      </c>
      <c r="J57" s="161">
        <v>0</v>
      </c>
      <c r="K57" s="163">
        <f t="shared" si="2"/>
        <v>-49</v>
      </c>
      <c r="L57" s="197">
        <f t="shared" si="3"/>
        <v>-3.6759189797449361E-2</v>
      </c>
      <c r="M57" s="163"/>
      <c r="N57" s="170"/>
      <c r="O57" s="165">
        <f t="shared" si="4"/>
        <v>-49</v>
      </c>
      <c r="P57" s="114">
        <f t="shared" si="5"/>
        <v>-3.6759189797449361E-2</v>
      </c>
      <c r="Q57" s="156"/>
      <c r="R57" s="157"/>
      <c r="S57" s="166"/>
      <c r="T57" s="167"/>
    </row>
    <row r="58" spans="1:20" s="168" customFormat="1" ht="30.95" customHeight="1" x14ac:dyDescent="0.25">
      <c r="A58" s="111">
        <v>43</v>
      </c>
      <c r="B58" s="34" t="s">
        <v>57</v>
      </c>
      <c r="C58" s="31">
        <v>273217000072</v>
      </c>
      <c r="D58" s="32" t="s">
        <v>58</v>
      </c>
      <c r="E58" s="160">
        <f t="shared" si="1"/>
        <v>441</v>
      </c>
      <c r="F58" s="161">
        <v>441</v>
      </c>
      <c r="G58" s="162">
        <v>0</v>
      </c>
      <c r="H58" s="160">
        <f t="shared" si="6"/>
        <v>406</v>
      </c>
      <c r="I58" s="161">
        <v>406</v>
      </c>
      <c r="J58" s="161">
        <v>0</v>
      </c>
      <c r="K58" s="163">
        <f t="shared" si="2"/>
        <v>-35</v>
      </c>
      <c r="L58" s="120">
        <f t="shared" si="3"/>
        <v>-7.9365079365079361E-2</v>
      </c>
      <c r="M58" s="163"/>
      <c r="N58" s="170"/>
      <c r="O58" s="165">
        <f t="shared" si="4"/>
        <v>-35</v>
      </c>
      <c r="P58" s="54">
        <f t="shared" si="5"/>
        <v>-7.9365079365079361E-2</v>
      </c>
      <c r="Q58" s="156"/>
      <c r="R58" s="157"/>
      <c r="S58" s="166"/>
      <c r="T58" s="167"/>
    </row>
    <row r="59" spans="1:20" s="168" customFormat="1" ht="30.95" customHeight="1" x14ac:dyDescent="0.25">
      <c r="A59" s="112">
        <v>44</v>
      </c>
      <c r="B59" s="34" t="s">
        <v>57</v>
      </c>
      <c r="C59" s="31">
        <v>273217000234</v>
      </c>
      <c r="D59" s="32" t="s">
        <v>59</v>
      </c>
      <c r="E59" s="160">
        <f t="shared" si="1"/>
        <v>280</v>
      </c>
      <c r="F59" s="161">
        <v>280</v>
      </c>
      <c r="G59" s="162">
        <v>0</v>
      </c>
      <c r="H59" s="160">
        <f t="shared" si="6"/>
        <v>258</v>
      </c>
      <c r="I59" s="161">
        <v>258</v>
      </c>
      <c r="J59" s="161">
        <v>0</v>
      </c>
      <c r="K59" s="163">
        <f t="shared" si="2"/>
        <v>-22</v>
      </c>
      <c r="L59" s="120">
        <f t="shared" si="3"/>
        <v>-7.857142857142857E-2</v>
      </c>
      <c r="M59" s="163"/>
      <c r="N59" s="170"/>
      <c r="O59" s="165">
        <f t="shared" si="4"/>
        <v>-22</v>
      </c>
      <c r="P59" s="33">
        <f t="shared" si="5"/>
        <v>-7.857142857142857E-2</v>
      </c>
      <c r="Q59" s="156"/>
      <c r="R59" s="157"/>
      <c r="S59" s="166"/>
      <c r="T59" s="167"/>
    </row>
    <row r="60" spans="1:20" s="168" customFormat="1" ht="30.95" customHeight="1" x14ac:dyDescent="0.25">
      <c r="A60" s="188">
        <v>45</v>
      </c>
      <c r="B60" s="116" t="s">
        <v>57</v>
      </c>
      <c r="C60" s="189">
        <v>273217000293</v>
      </c>
      <c r="D60" s="190" t="s">
        <v>60</v>
      </c>
      <c r="E60" s="160">
        <f t="shared" si="1"/>
        <v>237</v>
      </c>
      <c r="F60" s="161">
        <v>237</v>
      </c>
      <c r="G60" s="162">
        <v>0</v>
      </c>
      <c r="H60" s="160">
        <f t="shared" si="6"/>
        <v>234</v>
      </c>
      <c r="I60" s="161">
        <v>234</v>
      </c>
      <c r="J60" s="161">
        <v>0</v>
      </c>
      <c r="K60" s="163">
        <f t="shared" si="2"/>
        <v>-3</v>
      </c>
      <c r="L60" s="197">
        <f t="shared" si="3"/>
        <v>-1.2658227848101266E-2</v>
      </c>
      <c r="M60" s="163"/>
      <c r="N60" s="169"/>
      <c r="O60" s="165">
        <f t="shared" si="4"/>
        <v>-3</v>
      </c>
      <c r="P60" s="114">
        <f t="shared" si="5"/>
        <v>-1.2658227848101266E-2</v>
      </c>
      <c r="Q60" s="156"/>
      <c r="R60" s="157"/>
      <c r="S60" s="166"/>
      <c r="T60" s="167"/>
    </row>
    <row r="61" spans="1:20" s="168" customFormat="1" ht="30.95" customHeight="1" x14ac:dyDescent="0.25">
      <c r="A61" s="112">
        <v>46</v>
      </c>
      <c r="B61" s="34" t="s">
        <v>57</v>
      </c>
      <c r="C61" s="31">
        <v>273217000315</v>
      </c>
      <c r="D61" s="32" t="s">
        <v>61</v>
      </c>
      <c r="E61" s="160">
        <f t="shared" si="1"/>
        <v>534</v>
      </c>
      <c r="F61" s="161">
        <v>534</v>
      </c>
      <c r="G61" s="162">
        <v>0</v>
      </c>
      <c r="H61" s="160">
        <f t="shared" si="6"/>
        <v>485</v>
      </c>
      <c r="I61" s="161">
        <v>485</v>
      </c>
      <c r="J61" s="161">
        <v>0</v>
      </c>
      <c r="K61" s="163">
        <f t="shared" si="2"/>
        <v>-49</v>
      </c>
      <c r="L61" s="120">
        <f t="shared" si="3"/>
        <v>-9.1760299625468167E-2</v>
      </c>
      <c r="M61" s="163"/>
      <c r="N61" s="170"/>
      <c r="O61" s="165">
        <f t="shared" si="4"/>
        <v>-49</v>
      </c>
      <c r="P61" s="33">
        <f t="shared" si="5"/>
        <v>-9.1760299625468167E-2</v>
      </c>
      <c r="Q61" s="156"/>
      <c r="R61" s="157"/>
      <c r="S61" s="166"/>
      <c r="T61" s="167"/>
    </row>
    <row r="62" spans="1:20" s="168" customFormat="1" ht="30.95" customHeight="1" x14ac:dyDescent="0.25">
      <c r="A62" s="188">
        <v>47</v>
      </c>
      <c r="B62" s="116" t="s">
        <v>57</v>
      </c>
      <c r="C62" s="189">
        <v>273217000455</v>
      </c>
      <c r="D62" s="190" t="s">
        <v>62</v>
      </c>
      <c r="E62" s="160">
        <f t="shared" si="1"/>
        <v>578</v>
      </c>
      <c r="F62" s="161">
        <v>578</v>
      </c>
      <c r="G62" s="162">
        <v>0</v>
      </c>
      <c r="H62" s="160">
        <f t="shared" si="6"/>
        <v>553</v>
      </c>
      <c r="I62" s="161">
        <v>553</v>
      </c>
      <c r="J62" s="161">
        <v>0</v>
      </c>
      <c r="K62" s="163">
        <f t="shared" si="2"/>
        <v>-25</v>
      </c>
      <c r="L62" s="197">
        <f t="shared" si="3"/>
        <v>-4.3252595155709339E-2</v>
      </c>
      <c r="M62" s="163"/>
      <c r="N62" s="170"/>
      <c r="O62" s="165">
        <f t="shared" si="4"/>
        <v>-25</v>
      </c>
      <c r="P62" s="114">
        <f t="shared" si="5"/>
        <v>-4.3252595155709339E-2</v>
      </c>
      <c r="Q62" s="156"/>
      <c r="R62" s="157"/>
      <c r="S62" s="166"/>
      <c r="T62" s="167"/>
    </row>
    <row r="63" spans="1:20" s="168" customFormat="1" ht="30.95" customHeight="1" x14ac:dyDescent="0.25">
      <c r="A63" s="191">
        <v>48</v>
      </c>
      <c r="B63" s="116" t="s">
        <v>57</v>
      </c>
      <c r="C63" s="189">
        <v>273217000692</v>
      </c>
      <c r="D63" s="190" t="s">
        <v>63</v>
      </c>
      <c r="E63" s="160">
        <f t="shared" si="1"/>
        <v>470</v>
      </c>
      <c r="F63" s="161">
        <v>470</v>
      </c>
      <c r="G63" s="162">
        <v>0</v>
      </c>
      <c r="H63" s="160">
        <f t="shared" si="6"/>
        <v>454</v>
      </c>
      <c r="I63" s="161">
        <v>454</v>
      </c>
      <c r="J63" s="161">
        <v>0</v>
      </c>
      <c r="K63" s="163">
        <f t="shared" si="2"/>
        <v>-16</v>
      </c>
      <c r="L63" s="197">
        <f t="shared" si="3"/>
        <v>-3.4042553191489362E-2</v>
      </c>
      <c r="M63" s="163"/>
      <c r="N63" s="169"/>
      <c r="O63" s="165">
        <f t="shared" si="4"/>
        <v>-16</v>
      </c>
      <c r="P63" s="114">
        <f t="shared" si="5"/>
        <v>-3.4042553191489362E-2</v>
      </c>
      <c r="Q63" s="156"/>
      <c r="R63" s="157"/>
      <c r="S63" s="166"/>
      <c r="T63" s="167"/>
    </row>
    <row r="64" spans="1:20" s="168" customFormat="1" ht="30.95" customHeight="1" x14ac:dyDescent="0.25">
      <c r="A64" s="188">
        <v>49</v>
      </c>
      <c r="B64" s="116" t="s">
        <v>57</v>
      </c>
      <c r="C64" s="189">
        <v>273217000927</v>
      </c>
      <c r="D64" s="190" t="s">
        <v>64</v>
      </c>
      <c r="E64" s="160">
        <f t="shared" si="1"/>
        <v>382</v>
      </c>
      <c r="F64" s="161">
        <v>382</v>
      </c>
      <c r="G64" s="162">
        <v>0</v>
      </c>
      <c r="H64" s="160">
        <f t="shared" si="6"/>
        <v>371</v>
      </c>
      <c r="I64" s="161">
        <v>371</v>
      </c>
      <c r="J64" s="161">
        <v>0</v>
      </c>
      <c r="K64" s="163">
        <f t="shared" si="2"/>
        <v>-11</v>
      </c>
      <c r="L64" s="197">
        <f t="shared" si="3"/>
        <v>-2.8795811518324606E-2</v>
      </c>
      <c r="M64" s="163"/>
      <c r="N64" s="170"/>
      <c r="O64" s="165">
        <f t="shared" si="4"/>
        <v>-11</v>
      </c>
      <c r="P64" s="114">
        <f t="shared" si="5"/>
        <v>-2.8795811518324606E-2</v>
      </c>
      <c r="Q64" s="156"/>
      <c r="R64" s="157"/>
      <c r="S64" s="166"/>
      <c r="T64" s="167"/>
    </row>
    <row r="65" spans="1:20" s="168" customFormat="1" ht="30.95" customHeight="1" x14ac:dyDescent="0.25">
      <c r="A65" s="191">
        <v>50</v>
      </c>
      <c r="B65" s="116" t="s">
        <v>57</v>
      </c>
      <c r="C65" s="189">
        <v>273217001001</v>
      </c>
      <c r="D65" s="190" t="s">
        <v>65</v>
      </c>
      <c r="E65" s="160">
        <f t="shared" si="1"/>
        <v>435</v>
      </c>
      <c r="F65" s="161">
        <v>435</v>
      </c>
      <c r="G65" s="162">
        <v>0</v>
      </c>
      <c r="H65" s="160">
        <f t="shared" si="6"/>
        <v>424</v>
      </c>
      <c r="I65" s="161">
        <v>424</v>
      </c>
      <c r="J65" s="161">
        <v>0</v>
      </c>
      <c r="K65" s="163">
        <f t="shared" si="2"/>
        <v>-11</v>
      </c>
      <c r="L65" s="197">
        <f t="shared" si="3"/>
        <v>-2.528735632183908E-2</v>
      </c>
      <c r="M65" s="163"/>
      <c r="N65" s="170"/>
      <c r="O65" s="165">
        <f t="shared" si="4"/>
        <v>-11</v>
      </c>
      <c r="P65" s="114">
        <f t="shared" si="5"/>
        <v>-2.528735632183908E-2</v>
      </c>
      <c r="Q65" s="156"/>
      <c r="R65" s="157"/>
      <c r="S65" s="166"/>
      <c r="T65" s="167"/>
    </row>
    <row r="66" spans="1:20" s="168" customFormat="1" ht="30.95" customHeight="1" x14ac:dyDescent="0.25">
      <c r="A66" s="188">
        <v>51</v>
      </c>
      <c r="B66" s="116" t="s">
        <v>57</v>
      </c>
      <c r="C66" s="189">
        <v>273217001044</v>
      </c>
      <c r="D66" s="190" t="s">
        <v>66</v>
      </c>
      <c r="E66" s="160">
        <f t="shared" si="1"/>
        <v>466</v>
      </c>
      <c r="F66" s="161">
        <v>466</v>
      </c>
      <c r="G66" s="162">
        <v>0</v>
      </c>
      <c r="H66" s="160">
        <f t="shared" si="6"/>
        <v>444</v>
      </c>
      <c r="I66" s="161">
        <v>444</v>
      </c>
      <c r="J66" s="161">
        <v>0</v>
      </c>
      <c r="K66" s="163">
        <f t="shared" si="2"/>
        <v>-22</v>
      </c>
      <c r="L66" s="197">
        <f t="shared" si="3"/>
        <v>-4.7210300429184553E-2</v>
      </c>
      <c r="M66" s="163"/>
      <c r="N66" s="170"/>
      <c r="O66" s="165">
        <f t="shared" si="4"/>
        <v>-22</v>
      </c>
      <c r="P66" s="114">
        <f t="shared" si="5"/>
        <v>-4.7210300429184553E-2</v>
      </c>
      <c r="Q66" s="156"/>
      <c r="R66" s="157"/>
      <c r="S66" s="166"/>
      <c r="T66" s="167"/>
    </row>
    <row r="67" spans="1:20" s="168" customFormat="1" ht="30.95" customHeight="1" x14ac:dyDescent="0.25">
      <c r="A67" s="112">
        <v>52</v>
      </c>
      <c r="B67" s="34" t="s">
        <v>57</v>
      </c>
      <c r="C67" s="31">
        <v>273217001061</v>
      </c>
      <c r="D67" s="32" t="s">
        <v>67</v>
      </c>
      <c r="E67" s="160">
        <f t="shared" si="1"/>
        <v>418</v>
      </c>
      <c r="F67" s="161">
        <v>418</v>
      </c>
      <c r="G67" s="162">
        <v>0</v>
      </c>
      <c r="H67" s="160">
        <f t="shared" si="6"/>
        <v>376</v>
      </c>
      <c r="I67" s="161">
        <v>376</v>
      </c>
      <c r="J67" s="161">
        <v>0</v>
      </c>
      <c r="K67" s="163">
        <f t="shared" si="2"/>
        <v>-42</v>
      </c>
      <c r="L67" s="120">
        <f t="shared" si="3"/>
        <v>-0.10047846889952153</v>
      </c>
      <c r="M67" s="163"/>
      <c r="N67" s="170"/>
      <c r="O67" s="165">
        <f t="shared" si="4"/>
        <v>-42</v>
      </c>
      <c r="P67" s="33">
        <f t="shared" si="5"/>
        <v>-0.10047846889952153</v>
      </c>
      <c r="Q67" s="156"/>
      <c r="R67" s="157"/>
      <c r="S67" s="166"/>
      <c r="T67" s="167"/>
    </row>
    <row r="68" spans="1:20" s="168" customFormat="1" ht="30.95" customHeight="1" x14ac:dyDescent="0.25">
      <c r="A68" s="110">
        <v>53</v>
      </c>
      <c r="B68" s="37" t="s">
        <v>68</v>
      </c>
      <c r="C68" s="38">
        <v>173226000056</v>
      </c>
      <c r="D68" s="39" t="s">
        <v>69</v>
      </c>
      <c r="E68" s="160">
        <f t="shared" si="1"/>
        <v>770</v>
      </c>
      <c r="F68" s="161">
        <v>692</v>
      </c>
      <c r="G68" s="162">
        <v>78</v>
      </c>
      <c r="H68" s="160">
        <f t="shared" si="6"/>
        <v>681</v>
      </c>
      <c r="I68" s="161">
        <v>612</v>
      </c>
      <c r="J68" s="161">
        <v>69</v>
      </c>
      <c r="K68" s="163">
        <f t="shared" si="2"/>
        <v>-80</v>
      </c>
      <c r="L68" s="119">
        <f t="shared" si="3"/>
        <v>-0.11560693641618497</v>
      </c>
      <c r="M68" s="163">
        <f>+J68-G68</f>
        <v>-9</v>
      </c>
      <c r="N68" s="103">
        <f>+M68/G68</f>
        <v>-0.11538461538461539</v>
      </c>
      <c r="O68" s="165">
        <f t="shared" si="4"/>
        <v>-89</v>
      </c>
      <c r="P68" s="40">
        <f t="shared" si="5"/>
        <v>-0.11558441558441558</v>
      </c>
      <c r="Q68" s="156"/>
      <c r="R68" s="157"/>
      <c r="S68" s="166"/>
      <c r="T68" s="167"/>
    </row>
    <row r="69" spans="1:20" s="168" customFormat="1" ht="30.95" customHeight="1" x14ac:dyDescent="0.25">
      <c r="A69" s="112">
        <v>54</v>
      </c>
      <c r="B69" s="34" t="s">
        <v>68</v>
      </c>
      <c r="C69" s="31">
        <v>273226001049</v>
      </c>
      <c r="D69" s="32" t="s">
        <v>70</v>
      </c>
      <c r="E69" s="160">
        <f t="shared" si="1"/>
        <v>181</v>
      </c>
      <c r="F69" s="161">
        <v>181</v>
      </c>
      <c r="G69" s="162">
        <v>0</v>
      </c>
      <c r="H69" s="160">
        <f t="shared" si="6"/>
        <v>167</v>
      </c>
      <c r="I69" s="161">
        <v>167</v>
      </c>
      <c r="J69" s="161">
        <v>0</v>
      </c>
      <c r="K69" s="163">
        <f t="shared" si="2"/>
        <v>-14</v>
      </c>
      <c r="L69" s="120">
        <f t="shared" si="3"/>
        <v>-7.7348066298342538E-2</v>
      </c>
      <c r="M69" s="163"/>
      <c r="N69" s="169"/>
      <c r="O69" s="165">
        <f t="shared" si="4"/>
        <v>-14</v>
      </c>
      <c r="P69" s="54">
        <f t="shared" si="5"/>
        <v>-7.7348066298342538E-2</v>
      </c>
      <c r="Q69" s="156"/>
      <c r="R69" s="157"/>
      <c r="S69" s="166"/>
      <c r="T69" s="167"/>
    </row>
    <row r="70" spans="1:20" s="168" customFormat="1" ht="30.95" customHeight="1" x14ac:dyDescent="0.25">
      <c r="A70" s="110">
        <v>55</v>
      </c>
      <c r="B70" s="37" t="s">
        <v>68</v>
      </c>
      <c r="C70" s="38">
        <v>273226001171</v>
      </c>
      <c r="D70" s="39" t="s">
        <v>71</v>
      </c>
      <c r="E70" s="160">
        <f t="shared" si="1"/>
        <v>596</v>
      </c>
      <c r="F70" s="161">
        <v>555</v>
      </c>
      <c r="G70" s="162">
        <v>41</v>
      </c>
      <c r="H70" s="160">
        <f t="shared" si="6"/>
        <v>531</v>
      </c>
      <c r="I70" s="161">
        <v>490</v>
      </c>
      <c r="J70" s="161">
        <v>41</v>
      </c>
      <c r="K70" s="163">
        <f t="shared" si="2"/>
        <v>-65</v>
      </c>
      <c r="L70" s="119">
        <f t="shared" si="3"/>
        <v>-0.11711711711711711</v>
      </c>
      <c r="M70" s="163">
        <f>+J70-G70</f>
        <v>0</v>
      </c>
      <c r="N70" s="103">
        <f>+M70/G70</f>
        <v>0</v>
      </c>
      <c r="O70" s="165">
        <f t="shared" si="4"/>
        <v>-65</v>
      </c>
      <c r="P70" s="102">
        <f t="shared" si="5"/>
        <v>-0.10906040268456375</v>
      </c>
      <c r="Q70" s="156"/>
      <c r="R70" s="157"/>
      <c r="S70" s="166"/>
      <c r="T70" s="167"/>
    </row>
    <row r="71" spans="1:20" s="168" customFormat="1" ht="30.95" customHeight="1" x14ac:dyDescent="0.25">
      <c r="A71" s="112">
        <v>56</v>
      </c>
      <c r="B71" s="34" t="s">
        <v>68</v>
      </c>
      <c r="C71" s="31">
        <v>273226001421</v>
      </c>
      <c r="D71" s="32" t="s">
        <v>72</v>
      </c>
      <c r="E71" s="160">
        <f t="shared" si="1"/>
        <v>307</v>
      </c>
      <c r="F71" s="161">
        <v>307</v>
      </c>
      <c r="G71" s="162">
        <v>0</v>
      </c>
      <c r="H71" s="160">
        <f t="shared" si="6"/>
        <v>279</v>
      </c>
      <c r="I71" s="161">
        <v>279</v>
      </c>
      <c r="J71" s="161">
        <v>0</v>
      </c>
      <c r="K71" s="163">
        <f t="shared" si="2"/>
        <v>-28</v>
      </c>
      <c r="L71" s="120">
        <f t="shared" si="3"/>
        <v>-9.1205211726384364E-2</v>
      </c>
      <c r="M71" s="163"/>
      <c r="N71" s="170"/>
      <c r="O71" s="165">
        <f t="shared" si="4"/>
        <v>-28</v>
      </c>
      <c r="P71" s="33">
        <f t="shared" si="5"/>
        <v>-9.1205211726384364E-2</v>
      </c>
      <c r="Q71" s="156"/>
      <c r="R71" s="157"/>
      <c r="S71" s="166"/>
      <c r="T71" s="167"/>
    </row>
    <row r="72" spans="1:20" s="168" customFormat="1" ht="30.95" customHeight="1" x14ac:dyDescent="0.25">
      <c r="A72" s="111">
        <v>57</v>
      </c>
      <c r="B72" s="34" t="s">
        <v>73</v>
      </c>
      <c r="C72" s="31">
        <v>173236000020</v>
      </c>
      <c r="D72" s="32" t="s">
        <v>74</v>
      </c>
      <c r="E72" s="160">
        <f t="shared" si="1"/>
        <v>784</v>
      </c>
      <c r="F72" s="161">
        <v>694</v>
      </c>
      <c r="G72" s="162">
        <v>90</v>
      </c>
      <c r="H72" s="160">
        <f t="shared" si="6"/>
        <v>712</v>
      </c>
      <c r="I72" s="161">
        <v>648</v>
      </c>
      <c r="J72" s="161">
        <v>64</v>
      </c>
      <c r="K72" s="163">
        <f t="shared" si="2"/>
        <v>-46</v>
      </c>
      <c r="L72" s="120">
        <f t="shared" si="3"/>
        <v>-6.6282420749279536E-2</v>
      </c>
      <c r="M72" s="163">
        <f>+J72-G72</f>
        <v>-26</v>
      </c>
      <c r="N72" s="103">
        <f>+M72/G72</f>
        <v>-0.28888888888888886</v>
      </c>
      <c r="O72" s="165">
        <f t="shared" si="4"/>
        <v>-72</v>
      </c>
      <c r="P72" s="33">
        <f t="shared" si="5"/>
        <v>-9.1836734693877556E-2</v>
      </c>
      <c r="Q72" s="156"/>
      <c r="R72" s="157"/>
      <c r="S72" s="166"/>
      <c r="T72" s="167"/>
    </row>
    <row r="73" spans="1:20" s="168" customFormat="1" ht="30.95" customHeight="1" x14ac:dyDescent="0.25">
      <c r="A73" s="112">
        <v>58</v>
      </c>
      <c r="B73" s="34" t="s">
        <v>73</v>
      </c>
      <c r="C73" s="31">
        <v>273236000041</v>
      </c>
      <c r="D73" s="32" t="s">
        <v>27</v>
      </c>
      <c r="E73" s="160">
        <f t="shared" si="1"/>
        <v>263</v>
      </c>
      <c r="F73" s="161">
        <v>253</v>
      </c>
      <c r="G73" s="162">
        <v>10</v>
      </c>
      <c r="H73" s="160">
        <f t="shared" si="6"/>
        <v>244</v>
      </c>
      <c r="I73" s="161">
        <v>229</v>
      </c>
      <c r="J73" s="161">
        <v>15</v>
      </c>
      <c r="K73" s="163">
        <f t="shared" si="2"/>
        <v>-24</v>
      </c>
      <c r="L73" s="120">
        <f t="shared" si="3"/>
        <v>-9.4861660079051377E-2</v>
      </c>
      <c r="M73" s="163">
        <f>+J73-G73</f>
        <v>5</v>
      </c>
      <c r="N73" s="170"/>
      <c r="O73" s="165">
        <f t="shared" si="4"/>
        <v>-19</v>
      </c>
      <c r="P73" s="33">
        <f t="shared" si="5"/>
        <v>-7.2243346007604556E-2</v>
      </c>
      <c r="Q73" s="156"/>
      <c r="R73" s="157"/>
      <c r="S73" s="166"/>
      <c r="T73" s="167"/>
    </row>
    <row r="74" spans="1:20" s="168" customFormat="1" ht="30.95" customHeight="1" x14ac:dyDescent="0.25">
      <c r="A74" s="111">
        <v>59</v>
      </c>
      <c r="B74" s="34" t="s">
        <v>73</v>
      </c>
      <c r="C74" s="31">
        <v>273236000172</v>
      </c>
      <c r="D74" s="32" t="s">
        <v>75</v>
      </c>
      <c r="E74" s="160">
        <f t="shared" si="1"/>
        <v>302</v>
      </c>
      <c r="F74" s="161">
        <v>302</v>
      </c>
      <c r="G74" s="162">
        <v>0</v>
      </c>
      <c r="H74" s="160">
        <f t="shared" si="6"/>
        <v>286</v>
      </c>
      <c r="I74" s="161">
        <v>286</v>
      </c>
      <c r="J74" s="161">
        <v>0</v>
      </c>
      <c r="K74" s="163">
        <f t="shared" si="2"/>
        <v>-16</v>
      </c>
      <c r="L74" s="120">
        <f t="shared" si="3"/>
        <v>-5.2980132450331126E-2</v>
      </c>
      <c r="M74" s="163"/>
      <c r="N74" s="170"/>
      <c r="O74" s="165">
        <f t="shared" si="4"/>
        <v>-16</v>
      </c>
      <c r="P74" s="33">
        <f t="shared" si="5"/>
        <v>-5.2980132450331126E-2</v>
      </c>
      <c r="Q74" s="156"/>
      <c r="R74" s="157"/>
      <c r="S74" s="166"/>
      <c r="T74" s="167"/>
    </row>
    <row r="75" spans="1:20" s="168" customFormat="1" ht="30.95" customHeight="1" x14ac:dyDescent="0.25">
      <c r="A75" s="95">
        <v>60</v>
      </c>
      <c r="B75" s="37" t="s">
        <v>73</v>
      </c>
      <c r="C75" s="38">
        <v>273236000288</v>
      </c>
      <c r="D75" s="39" t="s">
        <v>76</v>
      </c>
      <c r="E75" s="160">
        <f t="shared" si="1"/>
        <v>270</v>
      </c>
      <c r="F75" s="161">
        <v>270</v>
      </c>
      <c r="G75" s="162">
        <v>0</v>
      </c>
      <c r="H75" s="160">
        <f t="shared" si="6"/>
        <v>238</v>
      </c>
      <c r="I75" s="161">
        <v>238</v>
      </c>
      <c r="J75" s="161">
        <v>0</v>
      </c>
      <c r="K75" s="163">
        <f t="shared" si="2"/>
        <v>-32</v>
      </c>
      <c r="L75" s="119">
        <f t="shared" si="3"/>
        <v>-0.11851851851851852</v>
      </c>
      <c r="M75" s="163"/>
      <c r="N75" s="170"/>
      <c r="O75" s="165">
        <f t="shared" si="4"/>
        <v>-32</v>
      </c>
      <c r="P75" s="40">
        <f t="shared" si="5"/>
        <v>-0.11851851851851852</v>
      </c>
      <c r="Q75" s="156"/>
      <c r="R75" s="157"/>
      <c r="S75" s="166"/>
      <c r="T75" s="167"/>
    </row>
    <row r="76" spans="1:20" s="168" customFormat="1" ht="30.95" customHeight="1" x14ac:dyDescent="0.25">
      <c r="A76" s="111">
        <v>61</v>
      </c>
      <c r="B76" s="34" t="s">
        <v>77</v>
      </c>
      <c r="C76" s="31">
        <v>173268000137</v>
      </c>
      <c r="D76" s="32" t="s">
        <v>78</v>
      </c>
      <c r="E76" s="160">
        <f t="shared" si="1"/>
        <v>2940</v>
      </c>
      <c r="F76" s="161">
        <v>2838</v>
      </c>
      <c r="G76" s="162">
        <v>102</v>
      </c>
      <c r="H76" s="160">
        <f t="shared" si="6"/>
        <v>2672</v>
      </c>
      <c r="I76" s="161">
        <v>2601</v>
      </c>
      <c r="J76" s="161">
        <v>71</v>
      </c>
      <c r="K76" s="163">
        <f t="shared" si="2"/>
        <v>-237</v>
      </c>
      <c r="L76" s="120">
        <f t="shared" si="3"/>
        <v>-8.3509513742071884E-2</v>
      </c>
      <c r="M76" s="163">
        <f>+J76-G76</f>
        <v>-31</v>
      </c>
      <c r="N76" s="103">
        <f>+M76/G76</f>
        <v>-0.30392156862745096</v>
      </c>
      <c r="O76" s="165">
        <f t="shared" si="4"/>
        <v>-268</v>
      </c>
      <c r="P76" s="54">
        <f t="shared" si="5"/>
        <v>-9.1156462585034015E-2</v>
      </c>
      <c r="Q76" s="156"/>
      <c r="R76" s="157"/>
      <c r="S76" s="166"/>
      <c r="T76" s="167"/>
    </row>
    <row r="77" spans="1:20" s="168" customFormat="1" ht="30.95" customHeight="1" x14ac:dyDescent="0.25">
      <c r="A77" s="112">
        <v>62</v>
      </c>
      <c r="B77" s="34" t="s">
        <v>77</v>
      </c>
      <c r="C77" s="31">
        <v>173268000200</v>
      </c>
      <c r="D77" s="32" t="s">
        <v>79</v>
      </c>
      <c r="E77" s="160">
        <f t="shared" si="1"/>
        <v>2130</v>
      </c>
      <c r="F77" s="161">
        <v>2130</v>
      </c>
      <c r="G77" s="162">
        <v>0</v>
      </c>
      <c r="H77" s="160">
        <f t="shared" si="6"/>
        <v>1995</v>
      </c>
      <c r="I77" s="161">
        <v>1995</v>
      </c>
      <c r="J77" s="161">
        <v>0</v>
      </c>
      <c r="K77" s="163">
        <f t="shared" si="2"/>
        <v>-135</v>
      </c>
      <c r="L77" s="120">
        <f t="shared" si="3"/>
        <v>-6.3380281690140844E-2</v>
      </c>
      <c r="M77" s="163"/>
      <c r="N77" s="170"/>
      <c r="O77" s="165">
        <f t="shared" si="4"/>
        <v>-135</v>
      </c>
      <c r="P77" s="54">
        <f t="shared" si="5"/>
        <v>-6.3380281690140844E-2</v>
      </c>
      <c r="Q77" s="156"/>
      <c r="R77" s="157"/>
      <c r="S77" s="166"/>
      <c r="T77" s="167"/>
    </row>
    <row r="78" spans="1:20" s="168" customFormat="1" ht="30.95" customHeight="1" x14ac:dyDescent="0.25">
      <c r="A78" s="111">
        <v>63</v>
      </c>
      <c r="B78" s="34" t="s">
        <v>77</v>
      </c>
      <c r="C78" s="31">
        <v>173268000218</v>
      </c>
      <c r="D78" s="32" t="s">
        <v>80</v>
      </c>
      <c r="E78" s="160">
        <f t="shared" si="1"/>
        <v>699</v>
      </c>
      <c r="F78" s="161">
        <v>699</v>
      </c>
      <c r="G78" s="162">
        <v>0</v>
      </c>
      <c r="H78" s="160">
        <f t="shared" si="6"/>
        <v>663</v>
      </c>
      <c r="I78" s="161">
        <v>663</v>
      </c>
      <c r="J78" s="161">
        <v>0</v>
      </c>
      <c r="K78" s="163">
        <f t="shared" si="2"/>
        <v>-36</v>
      </c>
      <c r="L78" s="120">
        <f t="shared" si="3"/>
        <v>-5.1502145922746781E-2</v>
      </c>
      <c r="M78" s="163"/>
      <c r="N78" s="169"/>
      <c r="O78" s="165">
        <f t="shared" si="4"/>
        <v>-36</v>
      </c>
      <c r="P78" s="33">
        <f t="shared" si="5"/>
        <v>-5.1502145922746781E-2</v>
      </c>
      <c r="Q78" s="156"/>
      <c r="R78" s="157"/>
      <c r="S78" s="166"/>
      <c r="T78" s="167"/>
    </row>
    <row r="79" spans="1:20" s="168" customFormat="1" ht="30.95" customHeight="1" x14ac:dyDescent="0.25">
      <c r="A79" s="191">
        <v>64</v>
      </c>
      <c r="B79" s="116" t="s">
        <v>77</v>
      </c>
      <c r="C79" s="189">
        <v>173268001010</v>
      </c>
      <c r="D79" s="190" t="s">
        <v>81</v>
      </c>
      <c r="E79" s="160">
        <f t="shared" si="1"/>
        <v>1370</v>
      </c>
      <c r="F79" s="161">
        <v>1158</v>
      </c>
      <c r="G79" s="162">
        <v>212</v>
      </c>
      <c r="H79" s="160">
        <f t="shared" si="6"/>
        <v>1387</v>
      </c>
      <c r="I79" s="161">
        <v>1105</v>
      </c>
      <c r="J79" s="161">
        <v>282</v>
      </c>
      <c r="K79" s="163">
        <f t="shared" si="2"/>
        <v>-53</v>
      </c>
      <c r="L79" s="197">
        <f t="shared" si="3"/>
        <v>-4.5768566493955096E-2</v>
      </c>
      <c r="M79" s="163">
        <f>+J79-G79</f>
        <v>70</v>
      </c>
      <c r="N79" s="103">
        <f>+M79/G79</f>
        <v>0.330188679245283</v>
      </c>
      <c r="O79" s="165">
        <f t="shared" si="4"/>
        <v>17</v>
      </c>
      <c r="P79" s="114">
        <f t="shared" si="5"/>
        <v>1.2408759124087591E-2</v>
      </c>
      <c r="Q79" s="156"/>
      <c r="R79" s="157"/>
      <c r="S79" s="166"/>
      <c r="T79" s="167"/>
    </row>
    <row r="80" spans="1:20" s="168" customFormat="1" ht="30.95" customHeight="1" x14ac:dyDescent="0.25">
      <c r="A80" s="188">
        <v>65</v>
      </c>
      <c r="B80" s="116" t="s">
        <v>77</v>
      </c>
      <c r="C80" s="189">
        <v>173268001346</v>
      </c>
      <c r="D80" s="190" t="s">
        <v>82</v>
      </c>
      <c r="E80" s="160">
        <f t="shared" ref="E80:E143" si="7">+F80+G80</f>
        <v>702</v>
      </c>
      <c r="F80" s="161">
        <v>702</v>
      </c>
      <c r="G80" s="162">
        <v>0</v>
      </c>
      <c r="H80" s="160">
        <f t="shared" si="6"/>
        <v>697</v>
      </c>
      <c r="I80" s="161">
        <v>697</v>
      </c>
      <c r="J80" s="161">
        <v>0</v>
      </c>
      <c r="K80" s="163">
        <f t="shared" ref="K80:K143" si="8">+I80-F80</f>
        <v>-5</v>
      </c>
      <c r="L80" s="197">
        <f t="shared" ref="L80:L143" si="9">+K80/F80</f>
        <v>-7.1225071225071226E-3</v>
      </c>
      <c r="M80" s="163"/>
      <c r="N80" s="169"/>
      <c r="O80" s="165">
        <f t="shared" ref="O80:O143" si="10">+H80-E80</f>
        <v>-5</v>
      </c>
      <c r="P80" s="114">
        <f t="shared" ref="P80:P143" si="11">+O80/E80</f>
        <v>-7.1225071225071226E-3</v>
      </c>
      <c r="Q80" s="156"/>
      <c r="R80" s="157"/>
      <c r="S80" s="166"/>
      <c r="T80" s="167"/>
    </row>
    <row r="81" spans="1:20" s="168" customFormat="1" ht="30.95" customHeight="1" x14ac:dyDescent="0.25">
      <c r="A81" s="94">
        <v>66</v>
      </c>
      <c r="B81" s="35" t="s">
        <v>77</v>
      </c>
      <c r="C81" s="96">
        <v>273268000336</v>
      </c>
      <c r="D81" s="97" t="s">
        <v>83</v>
      </c>
      <c r="E81" s="160">
        <f t="shared" si="7"/>
        <v>320</v>
      </c>
      <c r="F81" s="161">
        <v>320</v>
      </c>
      <c r="G81" s="162">
        <v>0</v>
      </c>
      <c r="H81" s="160">
        <f t="shared" ref="H81:H144" si="12">SUM(I81:J81)</f>
        <v>257</v>
      </c>
      <c r="I81" s="161">
        <v>257</v>
      </c>
      <c r="J81" s="161">
        <v>0</v>
      </c>
      <c r="K81" s="163">
        <f t="shared" si="8"/>
        <v>-63</v>
      </c>
      <c r="L81" s="118">
        <f t="shared" si="9"/>
        <v>-0.19687499999999999</v>
      </c>
      <c r="M81" s="163"/>
      <c r="N81" s="170"/>
      <c r="O81" s="165">
        <f t="shared" si="10"/>
        <v>-63</v>
      </c>
      <c r="P81" s="36">
        <f t="shared" si="11"/>
        <v>-0.19687499999999999</v>
      </c>
      <c r="Q81" s="156"/>
      <c r="R81" s="157"/>
      <c r="S81" s="166"/>
      <c r="T81" s="167"/>
    </row>
    <row r="82" spans="1:20" s="168" customFormat="1" ht="30.95" customHeight="1" x14ac:dyDescent="0.25">
      <c r="A82" s="188">
        <v>67</v>
      </c>
      <c r="B82" s="116" t="s">
        <v>77</v>
      </c>
      <c r="C82" s="189">
        <v>273268000476</v>
      </c>
      <c r="D82" s="190" t="s">
        <v>84</v>
      </c>
      <c r="E82" s="160">
        <f t="shared" si="7"/>
        <v>408</v>
      </c>
      <c r="F82" s="161">
        <v>408</v>
      </c>
      <c r="G82" s="162">
        <v>0</v>
      </c>
      <c r="H82" s="160">
        <f t="shared" si="12"/>
        <v>398</v>
      </c>
      <c r="I82" s="161">
        <v>398</v>
      </c>
      <c r="J82" s="161">
        <v>0</v>
      </c>
      <c r="K82" s="163">
        <f t="shared" si="8"/>
        <v>-10</v>
      </c>
      <c r="L82" s="197">
        <f t="shared" si="9"/>
        <v>-2.4509803921568627E-2</v>
      </c>
      <c r="M82" s="163"/>
      <c r="N82" s="169"/>
      <c r="O82" s="165">
        <f t="shared" si="10"/>
        <v>-10</v>
      </c>
      <c r="P82" s="114">
        <f t="shared" si="11"/>
        <v>-2.4509803921568627E-2</v>
      </c>
      <c r="Q82" s="156"/>
      <c r="R82" s="157"/>
      <c r="S82" s="166"/>
      <c r="T82" s="167"/>
    </row>
    <row r="83" spans="1:20" s="168" customFormat="1" ht="30.95" customHeight="1" x14ac:dyDescent="0.25">
      <c r="A83" s="112">
        <v>68</v>
      </c>
      <c r="B83" s="34" t="s">
        <v>77</v>
      </c>
      <c r="C83" s="31">
        <v>273268000506</v>
      </c>
      <c r="D83" s="32" t="s">
        <v>281</v>
      </c>
      <c r="E83" s="160">
        <f t="shared" si="7"/>
        <v>494</v>
      </c>
      <c r="F83" s="161">
        <v>494</v>
      </c>
      <c r="G83" s="162">
        <v>0</v>
      </c>
      <c r="H83" s="160">
        <f t="shared" si="12"/>
        <v>457</v>
      </c>
      <c r="I83" s="161">
        <v>457</v>
      </c>
      <c r="J83" s="161">
        <v>0</v>
      </c>
      <c r="K83" s="163">
        <f t="shared" si="8"/>
        <v>-37</v>
      </c>
      <c r="L83" s="120">
        <f t="shared" si="9"/>
        <v>-7.4898785425101214E-2</v>
      </c>
      <c r="M83" s="163"/>
      <c r="N83" s="170"/>
      <c r="O83" s="165">
        <f t="shared" si="10"/>
        <v>-37</v>
      </c>
      <c r="P83" s="33">
        <f t="shared" si="11"/>
        <v>-7.4898785425101214E-2</v>
      </c>
      <c r="Q83" s="156"/>
      <c r="R83" s="157"/>
      <c r="S83" s="166"/>
      <c r="T83" s="167"/>
    </row>
    <row r="84" spans="1:20" s="168" customFormat="1" ht="30.95" customHeight="1" x14ac:dyDescent="0.25">
      <c r="A84" s="188">
        <v>69</v>
      </c>
      <c r="B84" s="116" t="s">
        <v>77</v>
      </c>
      <c r="C84" s="189">
        <v>273268001120</v>
      </c>
      <c r="D84" s="190" t="s">
        <v>85</v>
      </c>
      <c r="E84" s="160">
        <f t="shared" si="7"/>
        <v>1243</v>
      </c>
      <c r="F84" s="161">
        <v>1243</v>
      </c>
      <c r="G84" s="162">
        <v>0</v>
      </c>
      <c r="H84" s="160">
        <f t="shared" si="12"/>
        <v>1216</v>
      </c>
      <c r="I84" s="161">
        <v>1216</v>
      </c>
      <c r="J84" s="161">
        <v>0</v>
      </c>
      <c r="K84" s="163">
        <f t="shared" si="8"/>
        <v>-27</v>
      </c>
      <c r="L84" s="197">
        <f t="shared" si="9"/>
        <v>-2.1721641190667738E-2</v>
      </c>
      <c r="M84" s="163"/>
      <c r="N84" s="170"/>
      <c r="O84" s="165">
        <f t="shared" si="10"/>
        <v>-27</v>
      </c>
      <c r="P84" s="114">
        <f t="shared" si="11"/>
        <v>-2.1721641190667738E-2</v>
      </c>
      <c r="Q84" s="156"/>
      <c r="R84" s="157"/>
      <c r="S84" s="166"/>
      <c r="T84" s="167"/>
    </row>
    <row r="85" spans="1:20" s="168" customFormat="1" ht="30.95" customHeight="1" x14ac:dyDescent="0.25">
      <c r="A85" s="191">
        <v>70</v>
      </c>
      <c r="B85" s="116" t="s">
        <v>86</v>
      </c>
      <c r="C85" s="189">
        <v>273270000262</v>
      </c>
      <c r="D85" s="190" t="s">
        <v>87</v>
      </c>
      <c r="E85" s="160">
        <f t="shared" si="7"/>
        <v>238</v>
      </c>
      <c r="F85" s="161">
        <v>238</v>
      </c>
      <c r="G85" s="162">
        <v>0</v>
      </c>
      <c r="H85" s="160">
        <f t="shared" si="12"/>
        <v>232</v>
      </c>
      <c r="I85" s="161">
        <v>232</v>
      </c>
      <c r="J85" s="161">
        <v>0</v>
      </c>
      <c r="K85" s="163">
        <f t="shared" si="8"/>
        <v>-6</v>
      </c>
      <c r="L85" s="197">
        <f t="shared" si="9"/>
        <v>-2.5210084033613446E-2</v>
      </c>
      <c r="M85" s="163"/>
      <c r="N85" s="169"/>
      <c r="O85" s="165">
        <f t="shared" si="10"/>
        <v>-6</v>
      </c>
      <c r="P85" s="114">
        <f t="shared" si="11"/>
        <v>-2.5210084033613446E-2</v>
      </c>
      <c r="Q85" s="156"/>
      <c r="R85" s="157"/>
      <c r="S85" s="166"/>
      <c r="T85" s="167"/>
    </row>
    <row r="86" spans="1:20" s="168" customFormat="1" ht="30.95" customHeight="1" x14ac:dyDescent="0.25">
      <c r="A86" s="110">
        <v>71</v>
      </c>
      <c r="B86" s="37" t="s">
        <v>86</v>
      </c>
      <c r="C86" s="38">
        <v>273270000661</v>
      </c>
      <c r="D86" s="39" t="s">
        <v>88</v>
      </c>
      <c r="E86" s="160">
        <f t="shared" si="7"/>
        <v>1016</v>
      </c>
      <c r="F86" s="161">
        <v>1016</v>
      </c>
      <c r="G86" s="162">
        <v>0</v>
      </c>
      <c r="H86" s="160">
        <f t="shared" si="12"/>
        <v>907</v>
      </c>
      <c r="I86" s="161">
        <v>907</v>
      </c>
      <c r="J86" s="161">
        <v>0</v>
      </c>
      <c r="K86" s="163">
        <f t="shared" si="8"/>
        <v>-109</v>
      </c>
      <c r="L86" s="119">
        <f t="shared" si="9"/>
        <v>-0.10728346456692914</v>
      </c>
      <c r="M86" s="163"/>
      <c r="N86" s="170"/>
      <c r="O86" s="165">
        <f t="shared" si="10"/>
        <v>-109</v>
      </c>
      <c r="P86" s="102">
        <f t="shared" si="11"/>
        <v>-0.10728346456692914</v>
      </c>
      <c r="Q86" s="156"/>
      <c r="R86" s="157"/>
      <c r="S86" s="166"/>
      <c r="T86" s="167"/>
    </row>
    <row r="87" spans="1:20" s="168" customFormat="1" ht="30.95" customHeight="1" x14ac:dyDescent="0.25">
      <c r="A87" s="94">
        <v>72</v>
      </c>
      <c r="B87" s="35" t="s">
        <v>86</v>
      </c>
      <c r="C87" s="96">
        <v>273270000726</v>
      </c>
      <c r="D87" s="97" t="s">
        <v>89</v>
      </c>
      <c r="E87" s="160">
        <f t="shared" si="7"/>
        <v>539</v>
      </c>
      <c r="F87" s="161">
        <v>539</v>
      </c>
      <c r="G87" s="162">
        <v>0</v>
      </c>
      <c r="H87" s="160">
        <f t="shared" si="12"/>
        <v>436</v>
      </c>
      <c r="I87" s="161">
        <v>436</v>
      </c>
      <c r="J87" s="161">
        <v>0</v>
      </c>
      <c r="K87" s="163">
        <f t="shared" si="8"/>
        <v>-103</v>
      </c>
      <c r="L87" s="118">
        <f t="shared" si="9"/>
        <v>-0.19109461966604824</v>
      </c>
      <c r="M87" s="163"/>
      <c r="N87" s="170"/>
      <c r="O87" s="165">
        <f t="shared" si="10"/>
        <v>-103</v>
      </c>
      <c r="P87" s="36">
        <f t="shared" si="11"/>
        <v>-0.19109461966604824</v>
      </c>
      <c r="Q87" s="156"/>
      <c r="R87" s="157"/>
      <c r="S87" s="166"/>
      <c r="T87" s="167"/>
    </row>
    <row r="88" spans="1:20" s="168" customFormat="1" ht="30.95" customHeight="1" x14ac:dyDescent="0.25">
      <c r="A88" s="188">
        <v>73</v>
      </c>
      <c r="B88" s="116" t="s">
        <v>90</v>
      </c>
      <c r="C88" s="189">
        <v>173275000037</v>
      </c>
      <c r="D88" s="190" t="s">
        <v>91</v>
      </c>
      <c r="E88" s="160">
        <f t="shared" si="7"/>
        <v>662</v>
      </c>
      <c r="F88" s="161">
        <v>662</v>
      </c>
      <c r="G88" s="162">
        <v>0</v>
      </c>
      <c r="H88" s="160">
        <f t="shared" si="12"/>
        <v>636</v>
      </c>
      <c r="I88" s="161">
        <v>636</v>
      </c>
      <c r="J88" s="161">
        <v>0</v>
      </c>
      <c r="K88" s="163">
        <f t="shared" si="8"/>
        <v>-26</v>
      </c>
      <c r="L88" s="197">
        <f t="shared" si="9"/>
        <v>-3.9274924471299093E-2</v>
      </c>
      <c r="M88" s="163"/>
      <c r="N88" s="103"/>
      <c r="O88" s="165">
        <f t="shared" si="10"/>
        <v>-26</v>
      </c>
      <c r="P88" s="114">
        <f t="shared" si="11"/>
        <v>-3.9274924471299093E-2</v>
      </c>
      <c r="Q88" s="156"/>
      <c r="R88" s="157"/>
      <c r="S88" s="166"/>
      <c r="T88" s="167"/>
    </row>
    <row r="89" spans="1:20" s="168" customFormat="1" ht="30.95" customHeight="1" x14ac:dyDescent="0.25">
      <c r="A89" s="112">
        <v>74</v>
      </c>
      <c r="B89" s="34" t="s">
        <v>90</v>
      </c>
      <c r="C89" s="31">
        <v>173275000118</v>
      </c>
      <c r="D89" s="32" t="s">
        <v>92</v>
      </c>
      <c r="E89" s="160">
        <f t="shared" si="7"/>
        <v>1280</v>
      </c>
      <c r="F89" s="161">
        <v>1171</v>
      </c>
      <c r="G89" s="162">
        <v>109</v>
      </c>
      <c r="H89" s="160">
        <f t="shared" si="12"/>
        <v>1213</v>
      </c>
      <c r="I89" s="161">
        <v>1070</v>
      </c>
      <c r="J89" s="161">
        <v>143</v>
      </c>
      <c r="K89" s="163">
        <f t="shared" si="8"/>
        <v>-101</v>
      </c>
      <c r="L89" s="120">
        <f t="shared" si="9"/>
        <v>-8.6251067463706241E-2</v>
      </c>
      <c r="M89" s="163">
        <f>+J89-G89</f>
        <v>34</v>
      </c>
      <c r="N89" s="103">
        <f>+M89/G89</f>
        <v>0.31192660550458717</v>
      </c>
      <c r="O89" s="165">
        <f t="shared" si="10"/>
        <v>-67</v>
      </c>
      <c r="P89" s="54">
        <f t="shared" si="11"/>
        <v>-5.2343750000000001E-2</v>
      </c>
      <c r="Q89" s="156"/>
      <c r="R89" s="157"/>
      <c r="S89" s="166"/>
      <c r="T89" s="167"/>
    </row>
    <row r="90" spans="1:20" s="168" customFormat="1" ht="30.95" customHeight="1" x14ac:dyDescent="0.25">
      <c r="A90" s="188">
        <v>75</v>
      </c>
      <c r="B90" s="116" t="s">
        <v>90</v>
      </c>
      <c r="C90" s="189">
        <v>173275000428</v>
      </c>
      <c r="D90" s="190" t="s">
        <v>93</v>
      </c>
      <c r="E90" s="160">
        <f t="shared" si="7"/>
        <v>1354</v>
      </c>
      <c r="F90" s="161">
        <v>1243</v>
      </c>
      <c r="G90" s="162">
        <v>111</v>
      </c>
      <c r="H90" s="160">
        <f t="shared" si="12"/>
        <v>1314</v>
      </c>
      <c r="I90" s="161">
        <v>1221</v>
      </c>
      <c r="J90" s="161">
        <v>93</v>
      </c>
      <c r="K90" s="163">
        <f t="shared" si="8"/>
        <v>-22</v>
      </c>
      <c r="L90" s="197">
        <f t="shared" si="9"/>
        <v>-1.7699115044247787E-2</v>
      </c>
      <c r="M90" s="163">
        <f>+J90-G90</f>
        <v>-18</v>
      </c>
      <c r="N90" s="103">
        <f>+M90/G90</f>
        <v>-0.16216216216216217</v>
      </c>
      <c r="O90" s="165">
        <f t="shared" si="10"/>
        <v>-40</v>
      </c>
      <c r="P90" s="115">
        <f t="shared" si="11"/>
        <v>-2.9542097488921712E-2</v>
      </c>
      <c r="Q90" s="156"/>
      <c r="R90" s="157"/>
      <c r="S90" s="166"/>
      <c r="T90" s="167"/>
    </row>
    <row r="91" spans="1:20" s="168" customFormat="1" ht="30.95" customHeight="1" x14ac:dyDescent="0.25">
      <c r="A91" s="191">
        <v>76</v>
      </c>
      <c r="B91" s="116" t="s">
        <v>90</v>
      </c>
      <c r="C91" s="189">
        <v>273275000163</v>
      </c>
      <c r="D91" s="190" t="s">
        <v>94</v>
      </c>
      <c r="E91" s="160">
        <f t="shared" si="7"/>
        <v>502</v>
      </c>
      <c r="F91" s="161">
        <v>477</v>
      </c>
      <c r="G91" s="162">
        <v>25</v>
      </c>
      <c r="H91" s="160">
        <f t="shared" si="12"/>
        <v>479</v>
      </c>
      <c r="I91" s="161">
        <v>465</v>
      </c>
      <c r="J91" s="161">
        <v>14</v>
      </c>
      <c r="K91" s="163">
        <f t="shared" si="8"/>
        <v>-12</v>
      </c>
      <c r="L91" s="197">
        <f t="shared" si="9"/>
        <v>-2.5157232704402517E-2</v>
      </c>
      <c r="M91" s="163">
        <f>+J91-G91</f>
        <v>-11</v>
      </c>
      <c r="N91" s="103">
        <f>+M91/G91</f>
        <v>-0.44</v>
      </c>
      <c r="O91" s="165">
        <f t="shared" si="10"/>
        <v>-23</v>
      </c>
      <c r="P91" s="114">
        <f t="shared" si="11"/>
        <v>-4.5816733067729085E-2</v>
      </c>
      <c r="Q91" s="156"/>
      <c r="R91" s="157"/>
      <c r="S91" s="166"/>
      <c r="T91" s="167"/>
    </row>
    <row r="92" spans="1:20" s="168" customFormat="1" ht="30.95" customHeight="1" x14ac:dyDescent="0.25">
      <c r="A92" s="188">
        <v>77</v>
      </c>
      <c r="B92" s="116" t="s">
        <v>95</v>
      </c>
      <c r="C92" s="189">
        <v>173283000011</v>
      </c>
      <c r="D92" s="190" t="s">
        <v>96</v>
      </c>
      <c r="E92" s="160">
        <f t="shared" si="7"/>
        <v>1108</v>
      </c>
      <c r="F92" s="161">
        <v>1108</v>
      </c>
      <c r="G92" s="162">
        <v>0</v>
      </c>
      <c r="H92" s="160">
        <f t="shared" si="12"/>
        <v>1081</v>
      </c>
      <c r="I92" s="161">
        <v>1081</v>
      </c>
      <c r="J92" s="161">
        <v>0</v>
      </c>
      <c r="K92" s="163">
        <f t="shared" si="8"/>
        <v>-27</v>
      </c>
      <c r="L92" s="197">
        <f t="shared" si="9"/>
        <v>-2.4368231046931407E-2</v>
      </c>
      <c r="M92" s="163"/>
      <c r="N92" s="170"/>
      <c r="O92" s="165">
        <f t="shared" si="10"/>
        <v>-27</v>
      </c>
      <c r="P92" s="114">
        <f t="shared" si="11"/>
        <v>-2.4368231046931407E-2</v>
      </c>
      <c r="Q92" s="156"/>
      <c r="R92" s="157"/>
      <c r="S92" s="166"/>
      <c r="T92" s="167"/>
    </row>
    <row r="93" spans="1:20" s="168" customFormat="1" ht="30.95" customHeight="1" x14ac:dyDescent="0.25">
      <c r="A93" s="179">
        <v>78</v>
      </c>
      <c r="B93" s="180" t="s">
        <v>95</v>
      </c>
      <c r="C93" s="181">
        <v>173283000020</v>
      </c>
      <c r="D93" s="182" t="s">
        <v>97</v>
      </c>
      <c r="E93" s="160">
        <f t="shared" si="7"/>
        <v>1144</v>
      </c>
      <c r="F93" s="161">
        <v>1144</v>
      </c>
      <c r="G93" s="162">
        <v>0</v>
      </c>
      <c r="H93" s="160">
        <f t="shared" si="12"/>
        <v>1184</v>
      </c>
      <c r="I93" s="161">
        <v>1184</v>
      </c>
      <c r="J93" s="161">
        <v>0</v>
      </c>
      <c r="K93" s="163">
        <f t="shared" si="8"/>
        <v>40</v>
      </c>
      <c r="L93" s="187">
        <f t="shared" si="9"/>
        <v>3.4965034965034968E-2</v>
      </c>
      <c r="M93" s="163"/>
      <c r="N93" s="170"/>
      <c r="O93" s="165">
        <f t="shared" si="10"/>
        <v>40</v>
      </c>
      <c r="P93" s="205">
        <f t="shared" si="11"/>
        <v>3.4965034965034968E-2</v>
      </c>
      <c r="Q93" s="156"/>
      <c r="R93" s="157"/>
      <c r="S93" s="166"/>
      <c r="T93" s="167"/>
    </row>
    <row r="94" spans="1:20" s="168" customFormat="1" ht="30.95" customHeight="1" x14ac:dyDescent="0.25">
      <c r="A94" s="111">
        <v>79</v>
      </c>
      <c r="B94" s="34" t="s">
        <v>95</v>
      </c>
      <c r="C94" s="31">
        <v>173283000038</v>
      </c>
      <c r="D94" s="32" t="s">
        <v>76</v>
      </c>
      <c r="E94" s="160">
        <f t="shared" si="7"/>
        <v>1052</v>
      </c>
      <c r="F94" s="161">
        <v>1052</v>
      </c>
      <c r="G94" s="162">
        <v>0</v>
      </c>
      <c r="H94" s="160">
        <f t="shared" si="12"/>
        <v>956</v>
      </c>
      <c r="I94" s="161">
        <v>956</v>
      </c>
      <c r="J94" s="161">
        <v>0</v>
      </c>
      <c r="K94" s="163">
        <f t="shared" si="8"/>
        <v>-96</v>
      </c>
      <c r="L94" s="120">
        <f t="shared" si="9"/>
        <v>-9.125475285171103E-2</v>
      </c>
      <c r="M94" s="163"/>
      <c r="N94" s="170"/>
      <c r="O94" s="165">
        <f t="shared" si="10"/>
        <v>-96</v>
      </c>
      <c r="P94" s="33">
        <f t="shared" si="11"/>
        <v>-9.125475285171103E-2</v>
      </c>
      <c r="Q94" s="156"/>
      <c r="R94" s="157"/>
      <c r="S94" s="166"/>
      <c r="T94" s="167"/>
    </row>
    <row r="95" spans="1:20" s="168" customFormat="1" ht="30.95" customHeight="1" x14ac:dyDescent="0.25">
      <c r="A95" s="112">
        <v>80</v>
      </c>
      <c r="B95" s="34" t="s">
        <v>95</v>
      </c>
      <c r="C95" s="31">
        <v>273283000075</v>
      </c>
      <c r="D95" s="32" t="s">
        <v>98</v>
      </c>
      <c r="E95" s="160">
        <f t="shared" si="7"/>
        <v>196</v>
      </c>
      <c r="F95" s="161">
        <v>196</v>
      </c>
      <c r="G95" s="162">
        <v>0</v>
      </c>
      <c r="H95" s="160">
        <f t="shared" si="12"/>
        <v>177</v>
      </c>
      <c r="I95" s="161">
        <v>177</v>
      </c>
      <c r="J95" s="161">
        <v>0</v>
      </c>
      <c r="K95" s="163">
        <f t="shared" si="8"/>
        <v>-19</v>
      </c>
      <c r="L95" s="120">
        <f t="shared" si="9"/>
        <v>-9.6938775510204078E-2</v>
      </c>
      <c r="M95" s="163"/>
      <c r="N95" s="170"/>
      <c r="O95" s="165">
        <f t="shared" si="10"/>
        <v>-19</v>
      </c>
      <c r="P95" s="33">
        <f t="shared" si="11"/>
        <v>-9.6938775510204078E-2</v>
      </c>
      <c r="Q95" s="156"/>
      <c r="R95" s="157"/>
      <c r="S95" s="166"/>
      <c r="T95" s="167"/>
    </row>
    <row r="96" spans="1:20" s="168" customFormat="1" ht="30.95" customHeight="1" x14ac:dyDescent="0.25">
      <c r="A96" s="110">
        <v>81</v>
      </c>
      <c r="B96" s="37" t="s">
        <v>95</v>
      </c>
      <c r="C96" s="38">
        <v>273283000245</v>
      </c>
      <c r="D96" s="39" t="s">
        <v>99</v>
      </c>
      <c r="E96" s="160">
        <f t="shared" si="7"/>
        <v>479</v>
      </c>
      <c r="F96" s="161">
        <v>479</v>
      </c>
      <c r="G96" s="162">
        <v>0</v>
      </c>
      <c r="H96" s="160">
        <f t="shared" si="12"/>
        <v>428</v>
      </c>
      <c r="I96" s="161">
        <v>428</v>
      </c>
      <c r="J96" s="161">
        <v>0</v>
      </c>
      <c r="K96" s="163">
        <f t="shared" si="8"/>
        <v>-51</v>
      </c>
      <c r="L96" s="119">
        <f t="shared" si="9"/>
        <v>-0.10647181628392484</v>
      </c>
      <c r="M96" s="163"/>
      <c r="N96" s="170"/>
      <c r="O96" s="165">
        <f t="shared" si="10"/>
        <v>-51</v>
      </c>
      <c r="P96" s="40">
        <f t="shared" si="11"/>
        <v>-0.10647181628392484</v>
      </c>
      <c r="Q96" s="156"/>
      <c r="R96" s="157"/>
      <c r="S96" s="166"/>
      <c r="T96" s="167"/>
    </row>
    <row r="97" spans="1:20" s="168" customFormat="1" ht="30.95" customHeight="1" x14ac:dyDescent="0.25">
      <c r="A97" s="191">
        <v>82</v>
      </c>
      <c r="B97" s="116" t="s">
        <v>95</v>
      </c>
      <c r="C97" s="189">
        <v>273283000326</v>
      </c>
      <c r="D97" s="190" t="s">
        <v>100</v>
      </c>
      <c r="E97" s="160">
        <f t="shared" si="7"/>
        <v>295</v>
      </c>
      <c r="F97" s="161">
        <v>295</v>
      </c>
      <c r="G97" s="162">
        <v>0</v>
      </c>
      <c r="H97" s="160">
        <f t="shared" si="12"/>
        <v>286</v>
      </c>
      <c r="I97" s="161">
        <v>286</v>
      </c>
      <c r="J97" s="161">
        <v>0</v>
      </c>
      <c r="K97" s="163">
        <f t="shared" si="8"/>
        <v>-9</v>
      </c>
      <c r="L97" s="197">
        <f t="shared" si="9"/>
        <v>-3.0508474576271188E-2</v>
      </c>
      <c r="M97" s="163"/>
      <c r="N97" s="170"/>
      <c r="O97" s="165">
        <f t="shared" si="10"/>
        <v>-9</v>
      </c>
      <c r="P97" s="114">
        <f t="shared" si="11"/>
        <v>-3.0508474576271188E-2</v>
      </c>
      <c r="Q97" s="156"/>
      <c r="R97" s="157"/>
      <c r="S97" s="166"/>
      <c r="T97" s="167"/>
    </row>
    <row r="98" spans="1:20" s="168" customFormat="1" ht="30.95" customHeight="1" x14ac:dyDescent="0.25">
      <c r="A98" s="109">
        <v>83</v>
      </c>
      <c r="B98" s="35" t="s">
        <v>95</v>
      </c>
      <c r="C98" s="96">
        <v>273283000521</v>
      </c>
      <c r="D98" s="97" t="s">
        <v>101</v>
      </c>
      <c r="E98" s="160">
        <f t="shared" si="7"/>
        <v>578</v>
      </c>
      <c r="F98" s="161">
        <v>578</v>
      </c>
      <c r="G98" s="162">
        <v>0</v>
      </c>
      <c r="H98" s="160">
        <f t="shared" si="12"/>
        <v>478</v>
      </c>
      <c r="I98" s="161">
        <v>478</v>
      </c>
      <c r="J98" s="161">
        <v>0</v>
      </c>
      <c r="K98" s="163">
        <f t="shared" si="8"/>
        <v>-100</v>
      </c>
      <c r="L98" s="118">
        <f t="shared" si="9"/>
        <v>-0.17301038062283736</v>
      </c>
      <c r="M98" s="163"/>
      <c r="N98" s="170"/>
      <c r="O98" s="165">
        <f t="shared" si="10"/>
        <v>-100</v>
      </c>
      <c r="P98" s="36">
        <f t="shared" si="11"/>
        <v>-0.17301038062283736</v>
      </c>
      <c r="Q98" s="156"/>
      <c r="R98" s="157"/>
      <c r="S98" s="166"/>
      <c r="T98" s="167"/>
    </row>
    <row r="99" spans="1:20" s="168" customFormat="1" ht="30.95" customHeight="1" x14ac:dyDescent="0.25">
      <c r="A99" s="191">
        <v>84</v>
      </c>
      <c r="B99" s="116" t="s">
        <v>95</v>
      </c>
      <c r="C99" s="189">
        <v>273283001331</v>
      </c>
      <c r="D99" s="190" t="s">
        <v>102</v>
      </c>
      <c r="E99" s="160">
        <f t="shared" si="7"/>
        <v>632</v>
      </c>
      <c r="F99" s="161">
        <v>632</v>
      </c>
      <c r="G99" s="162">
        <v>0</v>
      </c>
      <c r="H99" s="160">
        <f t="shared" si="12"/>
        <v>631</v>
      </c>
      <c r="I99" s="161">
        <v>631</v>
      </c>
      <c r="J99" s="161">
        <v>0</v>
      </c>
      <c r="K99" s="163">
        <f t="shared" si="8"/>
        <v>-1</v>
      </c>
      <c r="L99" s="197">
        <f t="shared" si="9"/>
        <v>-1.5822784810126582E-3</v>
      </c>
      <c r="M99" s="163"/>
      <c r="N99" s="170"/>
      <c r="O99" s="165">
        <f t="shared" si="10"/>
        <v>-1</v>
      </c>
      <c r="P99" s="115">
        <f t="shared" si="11"/>
        <v>-1.5822784810126582E-3</v>
      </c>
      <c r="Q99" s="156"/>
      <c r="R99" s="157"/>
      <c r="S99" s="166"/>
      <c r="T99" s="167"/>
    </row>
    <row r="100" spans="1:20" s="168" customFormat="1" ht="30.95" customHeight="1" x14ac:dyDescent="0.25">
      <c r="A100" s="111">
        <v>85</v>
      </c>
      <c r="B100" s="34" t="s">
        <v>103</v>
      </c>
      <c r="C100" s="31">
        <v>173319000072</v>
      </c>
      <c r="D100" s="32" t="s">
        <v>104</v>
      </c>
      <c r="E100" s="160">
        <f t="shared" si="7"/>
        <v>1868</v>
      </c>
      <c r="F100" s="161">
        <v>1868</v>
      </c>
      <c r="G100" s="162">
        <v>0</v>
      </c>
      <c r="H100" s="160">
        <f t="shared" si="12"/>
        <v>1752</v>
      </c>
      <c r="I100" s="161">
        <v>1752</v>
      </c>
      <c r="J100" s="161">
        <v>0</v>
      </c>
      <c r="K100" s="163">
        <f t="shared" si="8"/>
        <v>-116</v>
      </c>
      <c r="L100" s="120">
        <f t="shared" si="9"/>
        <v>-6.2098501070663809E-2</v>
      </c>
      <c r="M100" s="163"/>
      <c r="N100" s="170"/>
      <c r="O100" s="165">
        <f t="shared" si="10"/>
        <v>-116</v>
      </c>
      <c r="P100" s="33">
        <f t="shared" si="11"/>
        <v>-6.2098501070663809E-2</v>
      </c>
      <c r="Q100" s="156"/>
      <c r="R100" s="157"/>
      <c r="S100" s="166"/>
      <c r="T100" s="167"/>
    </row>
    <row r="101" spans="1:20" s="168" customFormat="1" ht="30.95" customHeight="1" x14ac:dyDescent="0.25">
      <c r="A101" s="191">
        <v>86</v>
      </c>
      <c r="B101" s="116" t="s">
        <v>103</v>
      </c>
      <c r="C101" s="189">
        <v>173319000081</v>
      </c>
      <c r="D101" s="190" t="s">
        <v>105</v>
      </c>
      <c r="E101" s="160">
        <f t="shared" si="7"/>
        <v>700</v>
      </c>
      <c r="F101" s="161">
        <v>700</v>
      </c>
      <c r="G101" s="162">
        <v>0</v>
      </c>
      <c r="H101" s="160">
        <f t="shared" si="12"/>
        <v>692</v>
      </c>
      <c r="I101" s="161">
        <v>692</v>
      </c>
      <c r="J101" s="161">
        <v>0</v>
      </c>
      <c r="K101" s="163">
        <f t="shared" si="8"/>
        <v>-8</v>
      </c>
      <c r="L101" s="197">
        <f t="shared" si="9"/>
        <v>-1.1428571428571429E-2</v>
      </c>
      <c r="M101" s="163"/>
      <c r="N101" s="170"/>
      <c r="O101" s="165">
        <f t="shared" si="10"/>
        <v>-8</v>
      </c>
      <c r="P101" s="114">
        <f t="shared" si="11"/>
        <v>-1.1428571428571429E-2</v>
      </c>
      <c r="Q101" s="156"/>
      <c r="R101" s="157"/>
      <c r="S101" s="166"/>
      <c r="T101" s="167"/>
    </row>
    <row r="102" spans="1:20" s="168" customFormat="1" ht="30.95" customHeight="1" x14ac:dyDescent="0.25">
      <c r="A102" s="111">
        <v>87</v>
      </c>
      <c r="B102" s="34" t="s">
        <v>103</v>
      </c>
      <c r="C102" s="31">
        <v>173319000099</v>
      </c>
      <c r="D102" s="32" t="s">
        <v>106</v>
      </c>
      <c r="E102" s="160">
        <f t="shared" si="7"/>
        <v>1769</v>
      </c>
      <c r="F102" s="161">
        <v>1590</v>
      </c>
      <c r="G102" s="162">
        <v>179</v>
      </c>
      <c r="H102" s="160">
        <f t="shared" si="12"/>
        <v>1611</v>
      </c>
      <c r="I102" s="161">
        <v>1456</v>
      </c>
      <c r="J102" s="161">
        <v>155</v>
      </c>
      <c r="K102" s="163">
        <f t="shared" si="8"/>
        <v>-134</v>
      </c>
      <c r="L102" s="120">
        <f t="shared" si="9"/>
        <v>-8.4276729559748423E-2</v>
      </c>
      <c r="M102" s="163">
        <f>+J102-G102</f>
        <v>-24</v>
      </c>
      <c r="N102" s="103">
        <f>+M102/G102</f>
        <v>-0.13407821229050279</v>
      </c>
      <c r="O102" s="165">
        <f t="shared" si="10"/>
        <v>-158</v>
      </c>
      <c r="P102" s="33">
        <f t="shared" si="11"/>
        <v>-8.9315997738835501E-2</v>
      </c>
      <c r="Q102" s="156"/>
      <c r="R102" s="157"/>
      <c r="S102" s="166"/>
      <c r="T102" s="167"/>
    </row>
    <row r="103" spans="1:20" s="168" customFormat="1" ht="30.95" customHeight="1" x14ac:dyDescent="0.25">
      <c r="A103" s="95">
        <v>88</v>
      </c>
      <c r="B103" s="37" t="s">
        <v>103</v>
      </c>
      <c r="C103" s="38">
        <v>273319000379</v>
      </c>
      <c r="D103" s="39" t="s">
        <v>107</v>
      </c>
      <c r="E103" s="160">
        <f t="shared" si="7"/>
        <v>206</v>
      </c>
      <c r="F103" s="161">
        <v>206</v>
      </c>
      <c r="G103" s="162">
        <v>0</v>
      </c>
      <c r="H103" s="160">
        <f t="shared" si="12"/>
        <v>180</v>
      </c>
      <c r="I103" s="161">
        <v>180</v>
      </c>
      <c r="J103" s="161">
        <v>0</v>
      </c>
      <c r="K103" s="163">
        <f t="shared" si="8"/>
        <v>-26</v>
      </c>
      <c r="L103" s="119">
        <f t="shared" si="9"/>
        <v>-0.12621359223300971</v>
      </c>
      <c r="M103" s="163"/>
      <c r="N103" s="169"/>
      <c r="O103" s="165">
        <f t="shared" si="10"/>
        <v>-26</v>
      </c>
      <c r="P103" s="40">
        <f t="shared" si="11"/>
        <v>-0.12621359223300971</v>
      </c>
      <c r="Q103" s="156"/>
      <c r="R103" s="157"/>
      <c r="S103" s="166"/>
      <c r="T103" s="167"/>
    </row>
    <row r="104" spans="1:20" s="168" customFormat="1" ht="30.95" customHeight="1" x14ac:dyDescent="0.25">
      <c r="A104" s="188">
        <v>89</v>
      </c>
      <c r="B104" s="116" t="s">
        <v>103</v>
      </c>
      <c r="C104" s="189">
        <v>273319000841</v>
      </c>
      <c r="D104" s="190" t="s">
        <v>108</v>
      </c>
      <c r="E104" s="160">
        <f t="shared" si="7"/>
        <v>266</v>
      </c>
      <c r="F104" s="161">
        <v>266</v>
      </c>
      <c r="G104" s="162">
        <v>0</v>
      </c>
      <c r="H104" s="160">
        <f t="shared" si="12"/>
        <v>262</v>
      </c>
      <c r="I104" s="161">
        <v>262</v>
      </c>
      <c r="J104" s="161">
        <v>0</v>
      </c>
      <c r="K104" s="163">
        <f t="shared" si="8"/>
        <v>-4</v>
      </c>
      <c r="L104" s="197">
        <f t="shared" si="9"/>
        <v>-1.5037593984962405E-2</v>
      </c>
      <c r="M104" s="163"/>
      <c r="N104" s="170"/>
      <c r="O104" s="165">
        <f t="shared" si="10"/>
        <v>-4</v>
      </c>
      <c r="P104" s="114">
        <f t="shared" si="11"/>
        <v>-1.5037593984962405E-2</v>
      </c>
      <c r="Q104" s="156"/>
      <c r="R104" s="157"/>
      <c r="S104" s="166"/>
      <c r="T104" s="167"/>
    </row>
    <row r="105" spans="1:20" s="168" customFormat="1" ht="30.95" customHeight="1" x14ac:dyDescent="0.25">
      <c r="A105" s="112">
        <v>90</v>
      </c>
      <c r="B105" s="34" t="s">
        <v>103</v>
      </c>
      <c r="C105" s="31">
        <v>273319000859</v>
      </c>
      <c r="D105" s="32" t="s">
        <v>109</v>
      </c>
      <c r="E105" s="160">
        <f t="shared" si="7"/>
        <v>326</v>
      </c>
      <c r="F105" s="161">
        <v>326</v>
      </c>
      <c r="G105" s="162">
        <v>0</v>
      </c>
      <c r="H105" s="160">
        <f t="shared" si="12"/>
        <v>295</v>
      </c>
      <c r="I105" s="161">
        <v>295</v>
      </c>
      <c r="J105" s="161">
        <v>0</v>
      </c>
      <c r="K105" s="163">
        <f t="shared" si="8"/>
        <v>-31</v>
      </c>
      <c r="L105" s="120">
        <f t="shared" si="9"/>
        <v>-9.5092024539877307E-2</v>
      </c>
      <c r="M105" s="163"/>
      <c r="N105" s="170"/>
      <c r="O105" s="165">
        <f t="shared" si="10"/>
        <v>-31</v>
      </c>
      <c r="P105" s="33">
        <f t="shared" si="11"/>
        <v>-9.5092024539877307E-2</v>
      </c>
      <c r="Q105" s="156"/>
      <c r="R105" s="157"/>
      <c r="S105" s="166"/>
      <c r="T105" s="167"/>
    </row>
    <row r="106" spans="1:20" s="168" customFormat="1" ht="30.95" customHeight="1" x14ac:dyDescent="0.25">
      <c r="A106" s="188">
        <v>91</v>
      </c>
      <c r="B106" s="116" t="s">
        <v>103</v>
      </c>
      <c r="C106" s="189">
        <v>273319001197</v>
      </c>
      <c r="D106" s="190" t="s">
        <v>110</v>
      </c>
      <c r="E106" s="160">
        <f t="shared" si="7"/>
        <v>216</v>
      </c>
      <c r="F106" s="161">
        <v>216</v>
      </c>
      <c r="G106" s="162">
        <v>0</v>
      </c>
      <c r="H106" s="160">
        <f t="shared" si="12"/>
        <v>208</v>
      </c>
      <c r="I106" s="161">
        <v>208</v>
      </c>
      <c r="J106" s="161">
        <v>0</v>
      </c>
      <c r="K106" s="163">
        <f t="shared" si="8"/>
        <v>-8</v>
      </c>
      <c r="L106" s="197">
        <f t="shared" si="9"/>
        <v>-3.7037037037037035E-2</v>
      </c>
      <c r="M106" s="163"/>
      <c r="N106" s="170"/>
      <c r="O106" s="165">
        <f t="shared" si="10"/>
        <v>-8</v>
      </c>
      <c r="P106" s="114">
        <f t="shared" si="11"/>
        <v>-3.7037037037037035E-2</v>
      </c>
      <c r="Q106" s="156"/>
      <c r="R106" s="157"/>
      <c r="S106" s="166"/>
      <c r="T106" s="167"/>
    </row>
    <row r="107" spans="1:20" s="168" customFormat="1" ht="30.95" customHeight="1" x14ac:dyDescent="0.25">
      <c r="A107" s="179">
        <v>92</v>
      </c>
      <c r="B107" s="180" t="s">
        <v>111</v>
      </c>
      <c r="C107" s="181">
        <v>173347000011</v>
      </c>
      <c r="D107" s="182" t="s">
        <v>112</v>
      </c>
      <c r="E107" s="160">
        <f t="shared" si="7"/>
        <v>599</v>
      </c>
      <c r="F107" s="161">
        <v>540</v>
      </c>
      <c r="G107" s="162">
        <v>59</v>
      </c>
      <c r="H107" s="160">
        <f t="shared" si="12"/>
        <v>578</v>
      </c>
      <c r="I107" s="161">
        <v>543</v>
      </c>
      <c r="J107" s="161">
        <v>35</v>
      </c>
      <c r="K107" s="163">
        <f t="shared" si="8"/>
        <v>3</v>
      </c>
      <c r="L107" s="187">
        <f t="shared" si="9"/>
        <v>5.5555555555555558E-3</v>
      </c>
      <c r="M107" s="163">
        <f>+J107-G107</f>
        <v>-24</v>
      </c>
      <c r="N107" s="103">
        <f>+M107/G107</f>
        <v>-0.40677966101694918</v>
      </c>
      <c r="O107" s="165">
        <f t="shared" si="10"/>
        <v>-21</v>
      </c>
      <c r="P107" s="205">
        <f t="shared" si="11"/>
        <v>-3.5058430717863104E-2</v>
      </c>
      <c r="Q107" s="156"/>
      <c r="R107" s="157"/>
      <c r="S107" s="166"/>
      <c r="T107" s="167"/>
    </row>
    <row r="108" spans="1:20" s="168" customFormat="1" ht="30.95" customHeight="1" x14ac:dyDescent="0.25">
      <c r="A108" s="109">
        <v>93</v>
      </c>
      <c r="B108" s="35" t="s">
        <v>111</v>
      </c>
      <c r="C108" s="96">
        <v>273347000252</v>
      </c>
      <c r="D108" s="97" t="s">
        <v>113</v>
      </c>
      <c r="E108" s="160">
        <f t="shared" si="7"/>
        <v>187</v>
      </c>
      <c r="F108" s="161">
        <v>187</v>
      </c>
      <c r="G108" s="162">
        <v>0</v>
      </c>
      <c r="H108" s="160">
        <f t="shared" si="12"/>
        <v>142</v>
      </c>
      <c r="I108" s="161">
        <v>142</v>
      </c>
      <c r="J108" s="161">
        <v>0</v>
      </c>
      <c r="K108" s="163">
        <f t="shared" si="8"/>
        <v>-45</v>
      </c>
      <c r="L108" s="118">
        <f t="shared" si="9"/>
        <v>-0.24064171122994651</v>
      </c>
      <c r="M108" s="163"/>
      <c r="N108" s="170"/>
      <c r="O108" s="165">
        <f t="shared" si="10"/>
        <v>-45</v>
      </c>
      <c r="P108" s="36">
        <f t="shared" si="11"/>
        <v>-0.24064171122994651</v>
      </c>
      <c r="Q108" s="156"/>
      <c r="R108" s="157"/>
      <c r="S108" s="166"/>
      <c r="T108" s="167"/>
    </row>
    <row r="109" spans="1:20" s="168" customFormat="1" ht="30.95" customHeight="1" x14ac:dyDescent="0.25">
      <c r="A109" s="179">
        <v>94</v>
      </c>
      <c r="B109" s="180" t="s">
        <v>111</v>
      </c>
      <c r="C109" s="181">
        <v>273347000384</v>
      </c>
      <c r="D109" s="182" t="s">
        <v>114</v>
      </c>
      <c r="E109" s="160">
        <f t="shared" si="7"/>
        <v>509</v>
      </c>
      <c r="F109" s="161">
        <v>509</v>
      </c>
      <c r="G109" s="162">
        <v>0</v>
      </c>
      <c r="H109" s="160">
        <f t="shared" si="12"/>
        <v>522</v>
      </c>
      <c r="I109" s="161">
        <v>522</v>
      </c>
      <c r="J109" s="161">
        <v>0</v>
      </c>
      <c r="K109" s="163">
        <f t="shared" si="8"/>
        <v>13</v>
      </c>
      <c r="L109" s="187">
        <f t="shared" si="9"/>
        <v>2.5540275049115914E-2</v>
      </c>
      <c r="M109" s="163"/>
      <c r="N109" s="169"/>
      <c r="O109" s="165">
        <f t="shared" si="10"/>
        <v>13</v>
      </c>
      <c r="P109" s="205">
        <f t="shared" si="11"/>
        <v>2.5540275049115914E-2</v>
      </c>
      <c r="Q109" s="156"/>
      <c r="R109" s="157"/>
      <c r="S109" s="166"/>
      <c r="T109" s="167"/>
    </row>
    <row r="110" spans="1:20" s="168" customFormat="1" ht="30.95" customHeight="1" x14ac:dyDescent="0.25">
      <c r="A110" s="110">
        <v>95</v>
      </c>
      <c r="B110" s="37" t="s">
        <v>115</v>
      </c>
      <c r="C110" s="38">
        <v>173349000026</v>
      </c>
      <c r="D110" s="39" t="s">
        <v>116</v>
      </c>
      <c r="E110" s="160">
        <f t="shared" si="7"/>
        <v>1199</v>
      </c>
      <c r="F110" s="161">
        <v>1199</v>
      </c>
      <c r="G110" s="162">
        <v>0</v>
      </c>
      <c r="H110" s="160">
        <f t="shared" si="12"/>
        <v>1077</v>
      </c>
      <c r="I110" s="161">
        <v>1077</v>
      </c>
      <c r="J110" s="161">
        <v>0</v>
      </c>
      <c r="K110" s="163">
        <f t="shared" si="8"/>
        <v>-122</v>
      </c>
      <c r="L110" s="119">
        <f t="shared" si="9"/>
        <v>-0.10175145954962468</v>
      </c>
      <c r="M110" s="163"/>
      <c r="N110" s="170"/>
      <c r="O110" s="165">
        <f t="shared" si="10"/>
        <v>-122</v>
      </c>
      <c r="P110" s="40">
        <f t="shared" si="11"/>
        <v>-0.10175145954962468</v>
      </c>
      <c r="Q110" s="156"/>
      <c r="R110" s="157"/>
      <c r="S110" s="166"/>
      <c r="T110" s="167"/>
    </row>
    <row r="111" spans="1:20" s="168" customFormat="1" ht="30.95" customHeight="1" x14ac:dyDescent="0.25">
      <c r="A111" s="94">
        <v>96</v>
      </c>
      <c r="B111" s="35" t="s">
        <v>115</v>
      </c>
      <c r="C111" s="96">
        <v>173349000034</v>
      </c>
      <c r="D111" s="97" t="s">
        <v>251</v>
      </c>
      <c r="E111" s="160">
        <f t="shared" si="7"/>
        <v>354</v>
      </c>
      <c r="F111" s="161">
        <v>354</v>
      </c>
      <c r="G111" s="162">
        <v>0</v>
      </c>
      <c r="H111" s="160">
        <f t="shared" si="12"/>
        <v>289</v>
      </c>
      <c r="I111" s="161">
        <v>289</v>
      </c>
      <c r="J111" s="161">
        <v>0</v>
      </c>
      <c r="K111" s="163">
        <f t="shared" si="8"/>
        <v>-65</v>
      </c>
      <c r="L111" s="118">
        <f t="shared" si="9"/>
        <v>-0.18361581920903955</v>
      </c>
      <c r="M111" s="163"/>
      <c r="N111" s="169"/>
      <c r="O111" s="165">
        <f t="shared" si="10"/>
        <v>-65</v>
      </c>
      <c r="P111" s="36">
        <f t="shared" si="11"/>
        <v>-0.18361581920903955</v>
      </c>
      <c r="Q111" s="156"/>
      <c r="R111" s="157"/>
      <c r="S111" s="166"/>
      <c r="T111" s="167"/>
    </row>
    <row r="112" spans="1:20" s="168" customFormat="1" ht="30.95" customHeight="1" x14ac:dyDescent="0.25">
      <c r="A112" s="111">
        <v>97</v>
      </c>
      <c r="B112" s="34" t="s">
        <v>115</v>
      </c>
      <c r="C112" s="31">
        <v>173349000093</v>
      </c>
      <c r="D112" s="32" t="s">
        <v>117</v>
      </c>
      <c r="E112" s="160">
        <f t="shared" si="7"/>
        <v>527</v>
      </c>
      <c r="F112" s="161">
        <v>527</v>
      </c>
      <c r="G112" s="162">
        <v>0</v>
      </c>
      <c r="H112" s="160">
        <f t="shared" si="12"/>
        <v>500</v>
      </c>
      <c r="I112" s="161">
        <v>500</v>
      </c>
      <c r="J112" s="161">
        <v>0</v>
      </c>
      <c r="K112" s="163">
        <f t="shared" si="8"/>
        <v>-27</v>
      </c>
      <c r="L112" s="120">
        <f t="shared" si="9"/>
        <v>-5.1233396584440226E-2</v>
      </c>
      <c r="M112" s="163"/>
      <c r="N112" s="170"/>
      <c r="O112" s="165">
        <f t="shared" si="10"/>
        <v>-27</v>
      </c>
      <c r="P112" s="33">
        <f t="shared" si="11"/>
        <v>-5.1233396584440226E-2</v>
      </c>
      <c r="Q112" s="156"/>
      <c r="R112" s="157"/>
      <c r="S112" s="166"/>
      <c r="T112" s="167"/>
    </row>
    <row r="113" spans="1:20" s="168" customFormat="1" ht="30.95" customHeight="1" x14ac:dyDescent="0.25">
      <c r="A113" s="191">
        <v>98</v>
      </c>
      <c r="B113" s="116" t="s">
        <v>115</v>
      </c>
      <c r="C113" s="189">
        <v>173349000255</v>
      </c>
      <c r="D113" s="190" t="s">
        <v>118</v>
      </c>
      <c r="E113" s="160">
        <f t="shared" si="7"/>
        <v>749</v>
      </c>
      <c r="F113" s="161">
        <v>422</v>
      </c>
      <c r="G113" s="162">
        <v>327</v>
      </c>
      <c r="H113" s="160">
        <f t="shared" si="12"/>
        <v>646</v>
      </c>
      <c r="I113" s="161">
        <v>417</v>
      </c>
      <c r="J113" s="161">
        <v>229</v>
      </c>
      <c r="K113" s="163">
        <f t="shared" si="8"/>
        <v>-5</v>
      </c>
      <c r="L113" s="197">
        <f t="shared" si="9"/>
        <v>-1.1848341232227487E-2</v>
      </c>
      <c r="M113" s="163">
        <f>+J113-G113</f>
        <v>-98</v>
      </c>
      <c r="N113" s="103">
        <f>+M113/G113</f>
        <v>-0.29969418960244648</v>
      </c>
      <c r="O113" s="165">
        <f t="shared" si="10"/>
        <v>-103</v>
      </c>
      <c r="P113" s="114">
        <f t="shared" si="11"/>
        <v>-0.13751668891855809</v>
      </c>
      <c r="Q113" s="156"/>
      <c r="R113" s="157"/>
      <c r="S113" s="166"/>
      <c r="T113" s="167"/>
    </row>
    <row r="114" spans="1:20" s="168" customFormat="1" ht="30.95" customHeight="1" x14ac:dyDescent="0.25">
      <c r="A114" s="109">
        <v>99</v>
      </c>
      <c r="B114" s="35" t="s">
        <v>115</v>
      </c>
      <c r="C114" s="96">
        <v>173349000263</v>
      </c>
      <c r="D114" s="97" t="s">
        <v>119</v>
      </c>
      <c r="E114" s="160">
        <f t="shared" si="7"/>
        <v>337</v>
      </c>
      <c r="F114" s="161">
        <v>337</v>
      </c>
      <c r="G114" s="162">
        <v>0</v>
      </c>
      <c r="H114" s="160">
        <f t="shared" si="12"/>
        <v>259</v>
      </c>
      <c r="I114" s="161">
        <v>259</v>
      </c>
      <c r="J114" s="161">
        <v>0</v>
      </c>
      <c r="K114" s="163">
        <f t="shared" si="8"/>
        <v>-78</v>
      </c>
      <c r="L114" s="118">
        <f t="shared" si="9"/>
        <v>-0.2314540059347181</v>
      </c>
      <c r="M114" s="163"/>
      <c r="N114" s="170"/>
      <c r="O114" s="165">
        <f t="shared" si="10"/>
        <v>-78</v>
      </c>
      <c r="P114" s="36">
        <f t="shared" si="11"/>
        <v>-0.2314540059347181</v>
      </c>
      <c r="Q114" s="156"/>
      <c r="R114" s="157"/>
      <c r="S114" s="166"/>
      <c r="T114" s="167"/>
    </row>
    <row r="115" spans="1:20" s="168" customFormat="1" ht="30.95" customHeight="1" x14ac:dyDescent="0.25">
      <c r="A115" s="94">
        <v>100</v>
      </c>
      <c r="B115" s="35" t="s">
        <v>115</v>
      </c>
      <c r="C115" s="96">
        <v>173349000735</v>
      </c>
      <c r="D115" s="97" t="s">
        <v>16</v>
      </c>
      <c r="E115" s="160">
        <f t="shared" si="7"/>
        <v>678</v>
      </c>
      <c r="F115" s="161">
        <v>473</v>
      </c>
      <c r="G115" s="162">
        <v>205</v>
      </c>
      <c r="H115" s="160">
        <f t="shared" si="12"/>
        <v>519</v>
      </c>
      <c r="I115" s="161">
        <v>396</v>
      </c>
      <c r="J115" s="161">
        <v>123</v>
      </c>
      <c r="K115" s="163">
        <f t="shared" si="8"/>
        <v>-77</v>
      </c>
      <c r="L115" s="118">
        <f t="shared" si="9"/>
        <v>-0.16279069767441862</v>
      </c>
      <c r="M115" s="163">
        <f>+J115-G115</f>
        <v>-82</v>
      </c>
      <c r="N115" s="103">
        <f>+M115/G115</f>
        <v>-0.4</v>
      </c>
      <c r="O115" s="165">
        <f t="shared" si="10"/>
        <v>-159</v>
      </c>
      <c r="P115" s="36">
        <f t="shared" si="11"/>
        <v>-0.23451327433628319</v>
      </c>
      <c r="Q115" s="156"/>
      <c r="R115" s="157"/>
      <c r="S115" s="166"/>
      <c r="T115" s="167"/>
    </row>
    <row r="116" spans="1:20" s="168" customFormat="1" ht="30.95" customHeight="1" x14ac:dyDescent="0.25">
      <c r="A116" s="188">
        <v>101</v>
      </c>
      <c r="B116" s="116" t="s">
        <v>120</v>
      </c>
      <c r="C116" s="189">
        <v>173352000037</v>
      </c>
      <c r="D116" s="190" t="s">
        <v>121</v>
      </c>
      <c r="E116" s="160">
        <f t="shared" si="7"/>
        <v>866</v>
      </c>
      <c r="F116" s="161">
        <v>866</v>
      </c>
      <c r="G116" s="162">
        <v>0</v>
      </c>
      <c r="H116" s="160">
        <f t="shared" si="12"/>
        <v>829</v>
      </c>
      <c r="I116" s="161">
        <v>829</v>
      </c>
      <c r="J116" s="161">
        <v>0</v>
      </c>
      <c r="K116" s="163">
        <f t="shared" si="8"/>
        <v>-37</v>
      </c>
      <c r="L116" s="197">
        <f t="shared" si="9"/>
        <v>-4.2725173210161664E-2</v>
      </c>
      <c r="M116" s="163"/>
      <c r="N116" s="169"/>
      <c r="O116" s="165">
        <f t="shared" si="10"/>
        <v>-37</v>
      </c>
      <c r="P116" s="115">
        <f t="shared" si="11"/>
        <v>-4.2725173210161664E-2</v>
      </c>
      <c r="Q116" s="156"/>
      <c r="R116" s="157"/>
      <c r="S116" s="166"/>
      <c r="T116" s="167"/>
    </row>
    <row r="117" spans="1:20" s="168" customFormat="1" ht="30.95" customHeight="1" x14ac:dyDescent="0.25">
      <c r="A117" s="112">
        <v>102</v>
      </c>
      <c r="B117" s="34" t="s">
        <v>120</v>
      </c>
      <c r="C117" s="31">
        <v>173352000690</v>
      </c>
      <c r="D117" s="32" t="s">
        <v>122</v>
      </c>
      <c r="E117" s="160">
        <f t="shared" si="7"/>
        <v>603</v>
      </c>
      <c r="F117" s="161">
        <v>603</v>
      </c>
      <c r="G117" s="162">
        <v>0</v>
      </c>
      <c r="H117" s="160">
        <f t="shared" si="12"/>
        <v>566</v>
      </c>
      <c r="I117" s="161">
        <v>566</v>
      </c>
      <c r="J117" s="161">
        <v>0</v>
      </c>
      <c r="K117" s="163">
        <f t="shared" si="8"/>
        <v>-37</v>
      </c>
      <c r="L117" s="120">
        <f t="shared" si="9"/>
        <v>-6.1359867330016582E-2</v>
      </c>
      <c r="M117" s="163"/>
      <c r="N117" s="170"/>
      <c r="O117" s="165">
        <f t="shared" si="10"/>
        <v>-37</v>
      </c>
      <c r="P117" s="54">
        <f t="shared" si="11"/>
        <v>-6.1359867330016582E-2</v>
      </c>
      <c r="Q117" s="156"/>
      <c r="R117" s="157"/>
      <c r="S117" s="166"/>
      <c r="T117" s="167"/>
    </row>
    <row r="118" spans="1:20" s="168" customFormat="1" ht="30.95" customHeight="1" x14ac:dyDescent="0.25">
      <c r="A118" s="110">
        <v>103</v>
      </c>
      <c r="B118" s="37" t="s">
        <v>120</v>
      </c>
      <c r="C118" s="38">
        <v>273352000163</v>
      </c>
      <c r="D118" s="39" t="s">
        <v>123</v>
      </c>
      <c r="E118" s="160">
        <f t="shared" si="7"/>
        <v>224</v>
      </c>
      <c r="F118" s="161">
        <v>224</v>
      </c>
      <c r="G118" s="162">
        <v>0</v>
      </c>
      <c r="H118" s="160">
        <f t="shared" si="12"/>
        <v>199</v>
      </c>
      <c r="I118" s="161">
        <v>199</v>
      </c>
      <c r="J118" s="161">
        <v>0</v>
      </c>
      <c r="K118" s="163">
        <f t="shared" si="8"/>
        <v>-25</v>
      </c>
      <c r="L118" s="119">
        <f t="shared" si="9"/>
        <v>-0.11160714285714286</v>
      </c>
      <c r="M118" s="163"/>
      <c r="N118" s="170"/>
      <c r="O118" s="165">
        <f t="shared" si="10"/>
        <v>-25</v>
      </c>
      <c r="P118" s="40">
        <f t="shared" si="11"/>
        <v>-0.11160714285714286</v>
      </c>
      <c r="Q118" s="156"/>
      <c r="R118" s="157"/>
      <c r="S118" s="166"/>
      <c r="T118" s="167"/>
    </row>
    <row r="119" spans="1:20" s="168" customFormat="1" ht="30.95" customHeight="1" x14ac:dyDescent="0.25">
      <c r="A119" s="112">
        <v>104</v>
      </c>
      <c r="B119" s="34" t="s">
        <v>120</v>
      </c>
      <c r="C119" s="31">
        <v>273352000201</v>
      </c>
      <c r="D119" s="32" t="s">
        <v>124</v>
      </c>
      <c r="E119" s="160">
        <f t="shared" si="7"/>
        <v>308</v>
      </c>
      <c r="F119" s="161">
        <v>248</v>
      </c>
      <c r="G119" s="162">
        <v>60</v>
      </c>
      <c r="H119" s="160">
        <f t="shared" si="12"/>
        <v>288</v>
      </c>
      <c r="I119" s="161">
        <v>234</v>
      </c>
      <c r="J119" s="161">
        <v>54</v>
      </c>
      <c r="K119" s="163">
        <f t="shared" si="8"/>
        <v>-14</v>
      </c>
      <c r="L119" s="120">
        <f t="shared" si="9"/>
        <v>-5.6451612903225805E-2</v>
      </c>
      <c r="M119" s="163">
        <f>+J119-G119</f>
        <v>-6</v>
      </c>
      <c r="N119" s="67">
        <f>+M119/G119</f>
        <v>-0.1</v>
      </c>
      <c r="O119" s="165">
        <f t="shared" si="10"/>
        <v>-20</v>
      </c>
      <c r="P119" s="33">
        <f t="shared" si="11"/>
        <v>-6.4935064935064929E-2</v>
      </c>
      <c r="Q119" s="156"/>
      <c r="R119" s="157"/>
      <c r="S119" s="166"/>
      <c r="T119" s="167"/>
    </row>
    <row r="120" spans="1:20" s="168" customFormat="1" ht="30.95" customHeight="1" x14ac:dyDescent="0.25">
      <c r="A120" s="111">
        <v>105</v>
      </c>
      <c r="B120" s="34" t="s">
        <v>120</v>
      </c>
      <c r="C120" s="31">
        <v>273352000601</v>
      </c>
      <c r="D120" s="32" t="s">
        <v>125</v>
      </c>
      <c r="E120" s="160">
        <f t="shared" si="7"/>
        <v>194</v>
      </c>
      <c r="F120" s="161">
        <v>194</v>
      </c>
      <c r="G120" s="162">
        <v>0</v>
      </c>
      <c r="H120" s="160">
        <f t="shared" si="12"/>
        <v>177</v>
      </c>
      <c r="I120" s="161">
        <v>177</v>
      </c>
      <c r="J120" s="161">
        <v>0</v>
      </c>
      <c r="K120" s="163">
        <f t="shared" si="8"/>
        <v>-17</v>
      </c>
      <c r="L120" s="120">
        <f t="shared" si="9"/>
        <v>-8.7628865979381437E-2</v>
      </c>
      <c r="M120" s="163"/>
      <c r="N120" s="170"/>
      <c r="O120" s="165">
        <f t="shared" si="10"/>
        <v>-17</v>
      </c>
      <c r="P120" s="33">
        <f t="shared" si="11"/>
        <v>-8.7628865979381437E-2</v>
      </c>
      <c r="Q120" s="156"/>
      <c r="R120" s="157"/>
      <c r="S120" s="166"/>
      <c r="T120" s="167"/>
    </row>
    <row r="121" spans="1:20" s="168" customFormat="1" ht="30.95" customHeight="1" x14ac:dyDescent="0.25">
      <c r="A121" s="179">
        <v>106</v>
      </c>
      <c r="B121" s="180" t="s">
        <v>120</v>
      </c>
      <c r="C121" s="181">
        <v>273352000651</v>
      </c>
      <c r="D121" s="182" t="s">
        <v>126</v>
      </c>
      <c r="E121" s="160">
        <f t="shared" si="7"/>
        <v>164</v>
      </c>
      <c r="F121" s="161">
        <v>164</v>
      </c>
      <c r="G121" s="162">
        <v>0</v>
      </c>
      <c r="H121" s="160">
        <f t="shared" si="12"/>
        <v>176</v>
      </c>
      <c r="I121" s="161">
        <v>176</v>
      </c>
      <c r="J121" s="161">
        <v>0</v>
      </c>
      <c r="K121" s="163">
        <f t="shared" si="8"/>
        <v>12</v>
      </c>
      <c r="L121" s="187">
        <f t="shared" si="9"/>
        <v>7.3170731707317069E-2</v>
      </c>
      <c r="M121" s="163"/>
      <c r="N121" s="170"/>
      <c r="O121" s="165">
        <f t="shared" si="10"/>
        <v>12</v>
      </c>
      <c r="P121" s="205">
        <f t="shared" si="11"/>
        <v>7.3170731707317069E-2</v>
      </c>
      <c r="Q121" s="156"/>
      <c r="R121" s="157"/>
      <c r="S121" s="166"/>
      <c r="T121" s="167"/>
    </row>
    <row r="122" spans="1:20" s="168" customFormat="1" ht="30.95" customHeight="1" x14ac:dyDescent="0.25">
      <c r="A122" s="110">
        <v>107</v>
      </c>
      <c r="B122" s="37" t="s">
        <v>127</v>
      </c>
      <c r="C122" s="38">
        <v>173408000019</v>
      </c>
      <c r="D122" s="39" t="s">
        <v>128</v>
      </c>
      <c r="E122" s="160">
        <f t="shared" si="7"/>
        <v>1178</v>
      </c>
      <c r="F122" s="161">
        <v>1070</v>
      </c>
      <c r="G122" s="162">
        <v>108</v>
      </c>
      <c r="H122" s="160">
        <f t="shared" si="12"/>
        <v>1017</v>
      </c>
      <c r="I122" s="161">
        <v>954</v>
      </c>
      <c r="J122" s="161">
        <v>63</v>
      </c>
      <c r="K122" s="163">
        <f t="shared" si="8"/>
        <v>-116</v>
      </c>
      <c r="L122" s="119">
        <f t="shared" si="9"/>
        <v>-0.10841121495327102</v>
      </c>
      <c r="M122" s="163">
        <f>+J122-G122</f>
        <v>-45</v>
      </c>
      <c r="N122" s="103">
        <f>+M122/G122</f>
        <v>-0.41666666666666669</v>
      </c>
      <c r="O122" s="165">
        <f t="shared" si="10"/>
        <v>-161</v>
      </c>
      <c r="P122" s="40">
        <f t="shared" si="11"/>
        <v>-0.13667232597623091</v>
      </c>
      <c r="Q122" s="156"/>
      <c r="R122" s="157"/>
      <c r="S122" s="166"/>
      <c r="T122" s="167"/>
    </row>
    <row r="123" spans="1:20" s="168" customFormat="1" ht="30.95" customHeight="1" x14ac:dyDescent="0.25">
      <c r="A123" s="112">
        <v>108</v>
      </c>
      <c r="B123" s="34" t="s">
        <v>127</v>
      </c>
      <c r="C123" s="31">
        <v>173408000469</v>
      </c>
      <c r="D123" s="32" t="s">
        <v>252</v>
      </c>
      <c r="E123" s="160">
        <f t="shared" si="7"/>
        <v>582</v>
      </c>
      <c r="F123" s="161">
        <v>439</v>
      </c>
      <c r="G123" s="162">
        <v>143</v>
      </c>
      <c r="H123" s="160">
        <f t="shared" si="12"/>
        <v>504</v>
      </c>
      <c r="I123" s="161">
        <v>400</v>
      </c>
      <c r="J123" s="161">
        <v>104</v>
      </c>
      <c r="K123" s="163">
        <f t="shared" si="8"/>
        <v>-39</v>
      </c>
      <c r="L123" s="120">
        <f t="shared" si="9"/>
        <v>-8.8838268792710701E-2</v>
      </c>
      <c r="M123" s="163">
        <f>+J123-G123</f>
        <v>-39</v>
      </c>
      <c r="N123" s="103">
        <f>+M123/G123</f>
        <v>-0.27272727272727271</v>
      </c>
      <c r="O123" s="165">
        <f t="shared" si="10"/>
        <v>-78</v>
      </c>
      <c r="P123" s="33">
        <f t="shared" si="11"/>
        <v>-0.13402061855670103</v>
      </c>
      <c r="Q123" s="156"/>
      <c r="R123" s="157"/>
      <c r="S123" s="166"/>
      <c r="T123" s="167"/>
    </row>
    <row r="124" spans="1:20" s="168" customFormat="1" ht="30.95" customHeight="1" x14ac:dyDescent="0.25">
      <c r="A124" s="183">
        <v>109</v>
      </c>
      <c r="B124" s="180" t="s">
        <v>127</v>
      </c>
      <c r="C124" s="181">
        <v>173408000663</v>
      </c>
      <c r="D124" s="182" t="s">
        <v>129</v>
      </c>
      <c r="E124" s="160">
        <f t="shared" si="7"/>
        <v>1002</v>
      </c>
      <c r="F124" s="161">
        <v>1002</v>
      </c>
      <c r="G124" s="162">
        <v>0</v>
      </c>
      <c r="H124" s="160">
        <f t="shared" si="12"/>
        <v>1006</v>
      </c>
      <c r="I124" s="161">
        <v>1006</v>
      </c>
      <c r="J124" s="161">
        <v>0</v>
      </c>
      <c r="K124" s="163">
        <f t="shared" si="8"/>
        <v>4</v>
      </c>
      <c r="L124" s="187">
        <f t="shared" si="9"/>
        <v>3.9920159680638719E-3</v>
      </c>
      <c r="M124" s="163"/>
      <c r="N124" s="169"/>
      <c r="O124" s="165">
        <f t="shared" si="10"/>
        <v>4</v>
      </c>
      <c r="P124" s="205">
        <f t="shared" si="11"/>
        <v>3.9920159680638719E-3</v>
      </c>
      <c r="Q124" s="156"/>
      <c r="R124" s="157"/>
      <c r="S124" s="166"/>
      <c r="T124" s="167"/>
    </row>
    <row r="125" spans="1:20" s="168" customFormat="1" ht="30.95" customHeight="1" x14ac:dyDescent="0.25">
      <c r="A125" s="112">
        <v>110</v>
      </c>
      <c r="B125" s="34" t="s">
        <v>127</v>
      </c>
      <c r="C125" s="31">
        <v>273408000137</v>
      </c>
      <c r="D125" s="32" t="s">
        <v>130</v>
      </c>
      <c r="E125" s="160">
        <f t="shared" si="7"/>
        <v>452</v>
      </c>
      <c r="F125" s="161">
        <v>452</v>
      </c>
      <c r="G125" s="162">
        <v>0</v>
      </c>
      <c r="H125" s="160">
        <f t="shared" si="12"/>
        <v>422</v>
      </c>
      <c r="I125" s="161">
        <v>422</v>
      </c>
      <c r="J125" s="161">
        <v>0</v>
      </c>
      <c r="K125" s="163">
        <f t="shared" si="8"/>
        <v>-30</v>
      </c>
      <c r="L125" s="120">
        <f t="shared" si="9"/>
        <v>-6.637168141592921E-2</v>
      </c>
      <c r="M125" s="163"/>
      <c r="N125" s="170"/>
      <c r="O125" s="165">
        <f t="shared" si="10"/>
        <v>-30</v>
      </c>
      <c r="P125" s="33">
        <f t="shared" si="11"/>
        <v>-6.637168141592921E-2</v>
      </c>
      <c r="Q125" s="156"/>
      <c r="R125" s="157"/>
      <c r="S125" s="166"/>
      <c r="T125" s="167"/>
    </row>
    <row r="126" spans="1:20" s="168" customFormat="1" ht="30.95" customHeight="1" x14ac:dyDescent="0.25">
      <c r="A126" s="183">
        <v>111</v>
      </c>
      <c r="B126" s="180" t="s">
        <v>131</v>
      </c>
      <c r="C126" s="181">
        <v>173411000046</v>
      </c>
      <c r="D126" s="182" t="s">
        <v>132</v>
      </c>
      <c r="E126" s="160">
        <f t="shared" si="7"/>
        <v>878</v>
      </c>
      <c r="F126" s="161">
        <v>878</v>
      </c>
      <c r="G126" s="162">
        <v>0</v>
      </c>
      <c r="H126" s="160">
        <f t="shared" si="12"/>
        <v>906</v>
      </c>
      <c r="I126" s="161">
        <v>906</v>
      </c>
      <c r="J126" s="161">
        <v>0</v>
      </c>
      <c r="K126" s="163">
        <f t="shared" si="8"/>
        <v>28</v>
      </c>
      <c r="L126" s="187">
        <f t="shared" si="9"/>
        <v>3.1890660592255128E-2</v>
      </c>
      <c r="M126" s="163"/>
      <c r="N126" s="169"/>
      <c r="O126" s="165">
        <f t="shared" si="10"/>
        <v>28</v>
      </c>
      <c r="P126" s="206">
        <f t="shared" si="11"/>
        <v>3.1890660592255128E-2</v>
      </c>
      <c r="Q126" s="156"/>
      <c r="R126" s="157"/>
      <c r="S126" s="166"/>
      <c r="T126" s="167"/>
    </row>
    <row r="127" spans="1:20" s="168" customFormat="1" ht="30.95" customHeight="1" x14ac:dyDescent="0.25">
      <c r="A127" s="94">
        <v>112</v>
      </c>
      <c r="B127" s="35" t="s">
        <v>131</v>
      </c>
      <c r="C127" s="96">
        <v>173411000054</v>
      </c>
      <c r="D127" s="97" t="s">
        <v>133</v>
      </c>
      <c r="E127" s="160">
        <f t="shared" si="7"/>
        <v>620</v>
      </c>
      <c r="F127" s="161">
        <v>532</v>
      </c>
      <c r="G127" s="162">
        <v>88</v>
      </c>
      <c r="H127" s="160">
        <f t="shared" si="12"/>
        <v>451</v>
      </c>
      <c r="I127" s="161">
        <v>451</v>
      </c>
      <c r="J127" s="161">
        <v>0</v>
      </c>
      <c r="K127" s="163">
        <f t="shared" si="8"/>
        <v>-81</v>
      </c>
      <c r="L127" s="118">
        <f t="shared" si="9"/>
        <v>-0.15225563909774437</v>
      </c>
      <c r="M127" s="163">
        <f>+J127-G127</f>
        <v>-88</v>
      </c>
      <c r="N127" s="103">
        <f>+M127/G127</f>
        <v>-1</v>
      </c>
      <c r="O127" s="165">
        <f t="shared" si="10"/>
        <v>-169</v>
      </c>
      <c r="P127" s="36">
        <f t="shared" si="11"/>
        <v>-0.27258064516129032</v>
      </c>
      <c r="Q127" s="156"/>
      <c r="R127" s="157"/>
      <c r="S127" s="166"/>
      <c r="T127" s="167"/>
    </row>
    <row r="128" spans="1:20" s="168" customFormat="1" ht="30.95" customHeight="1" x14ac:dyDescent="0.25">
      <c r="A128" s="188">
        <v>113</v>
      </c>
      <c r="B128" s="116" t="s">
        <v>131</v>
      </c>
      <c r="C128" s="189">
        <v>173411000097</v>
      </c>
      <c r="D128" s="190" t="s">
        <v>134</v>
      </c>
      <c r="E128" s="160">
        <f t="shared" si="7"/>
        <v>685</v>
      </c>
      <c r="F128" s="161">
        <v>659</v>
      </c>
      <c r="G128" s="162">
        <v>26</v>
      </c>
      <c r="H128" s="160">
        <f t="shared" si="12"/>
        <v>654</v>
      </c>
      <c r="I128" s="161">
        <v>654</v>
      </c>
      <c r="J128" s="161">
        <v>0</v>
      </c>
      <c r="K128" s="163">
        <f t="shared" si="8"/>
        <v>-5</v>
      </c>
      <c r="L128" s="197">
        <f t="shared" si="9"/>
        <v>-7.5872534142640367E-3</v>
      </c>
      <c r="M128" s="163">
        <f>+J128-G128</f>
        <v>-26</v>
      </c>
      <c r="N128" s="103">
        <f>+M128/G128</f>
        <v>-1</v>
      </c>
      <c r="O128" s="165">
        <f t="shared" si="10"/>
        <v>-31</v>
      </c>
      <c r="P128" s="114">
        <f t="shared" si="11"/>
        <v>-4.5255474452554748E-2</v>
      </c>
      <c r="Q128" s="156"/>
      <c r="R128" s="157"/>
      <c r="S128" s="166"/>
      <c r="T128" s="167"/>
    </row>
    <row r="129" spans="1:20" s="168" customFormat="1" ht="30.95" customHeight="1" x14ac:dyDescent="0.25">
      <c r="A129" s="191">
        <v>114</v>
      </c>
      <c r="B129" s="116" t="s">
        <v>131</v>
      </c>
      <c r="C129" s="189">
        <v>173411000941</v>
      </c>
      <c r="D129" s="190" t="s">
        <v>135</v>
      </c>
      <c r="E129" s="160">
        <f t="shared" si="7"/>
        <v>1220</v>
      </c>
      <c r="F129" s="161">
        <v>1220</v>
      </c>
      <c r="G129" s="162">
        <v>0</v>
      </c>
      <c r="H129" s="160">
        <f t="shared" si="12"/>
        <v>1205</v>
      </c>
      <c r="I129" s="161">
        <v>1205</v>
      </c>
      <c r="J129" s="161">
        <v>0</v>
      </c>
      <c r="K129" s="163">
        <f t="shared" si="8"/>
        <v>-15</v>
      </c>
      <c r="L129" s="197">
        <f t="shared" si="9"/>
        <v>-1.2295081967213115E-2</v>
      </c>
      <c r="M129" s="163"/>
      <c r="N129" s="170"/>
      <c r="O129" s="165">
        <f t="shared" si="10"/>
        <v>-15</v>
      </c>
      <c r="P129" s="114">
        <f t="shared" si="11"/>
        <v>-1.2295081967213115E-2</v>
      </c>
      <c r="Q129" s="156"/>
      <c r="R129" s="157"/>
      <c r="S129" s="166"/>
      <c r="T129" s="167"/>
    </row>
    <row r="130" spans="1:20" s="168" customFormat="1" ht="30.95" customHeight="1" x14ac:dyDescent="0.25">
      <c r="A130" s="111">
        <v>115</v>
      </c>
      <c r="B130" s="34" t="s">
        <v>131</v>
      </c>
      <c r="C130" s="31">
        <v>173411001000</v>
      </c>
      <c r="D130" s="32" t="s">
        <v>136</v>
      </c>
      <c r="E130" s="160">
        <f t="shared" si="7"/>
        <v>1414</v>
      </c>
      <c r="F130" s="161">
        <v>1254</v>
      </c>
      <c r="G130" s="162">
        <v>160</v>
      </c>
      <c r="H130" s="160">
        <f t="shared" si="12"/>
        <v>1429</v>
      </c>
      <c r="I130" s="161">
        <v>1165</v>
      </c>
      <c r="J130" s="161">
        <v>264</v>
      </c>
      <c r="K130" s="163">
        <f t="shared" si="8"/>
        <v>-89</v>
      </c>
      <c r="L130" s="120">
        <f t="shared" si="9"/>
        <v>-7.0972886762360451E-2</v>
      </c>
      <c r="M130" s="163">
        <f>+J130-G130</f>
        <v>104</v>
      </c>
      <c r="N130" s="103">
        <f>+M130/G130</f>
        <v>0.65</v>
      </c>
      <c r="O130" s="165">
        <f t="shared" si="10"/>
        <v>15</v>
      </c>
      <c r="P130" s="33">
        <f t="shared" si="11"/>
        <v>1.0608203677510608E-2</v>
      </c>
      <c r="Q130" s="156"/>
      <c r="R130" s="157"/>
      <c r="S130" s="166"/>
      <c r="T130" s="167"/>
    </row>
    <row r="131" spans="1:20" s="168" customFormat="1" ht="30.95" customHeight="1" x14ac:dyDescent="0.25">
      <c r="A131" s="112">
        <v>116</v>
      </c>
      <c r="B131" s="34" t="s">
        <v>131</v>
      </c>
      <c r="C131" s="31">
        <v>273411000466</v>
      </c>
      <c r="D131" s="32" t="s">
        <v>137</v>
      </c>
      <c r="E131" s="160">
        <f t="shared" si="7"/>
        <v>250</v>
      </c>
      <c r="F131" s="161">
        <v>250</v>
      </c>
      <c r="G131" s="162">
        <v>0</v>
      </c>
      <c r="H131" s="160">
        <f t="shared" si="12"/>
        <v>228</v>
      </c>
      <c r="I131" s="161">
        <v>228</v>
      </c>
      <c r="J131" s="161">
        <v>0</v>
      </c>
      <c r="K131" s="163">
        <f t="shared" si="8"/>
        <v>-22</v>
      </c>
      <c r="L131" s="120">
        <f t="shared" si="9"/>
        <v>-8.7999999999999995E-2</v>
      </c>
      <c r="M131" s="163"/>
      <c r="N131" s="169"/>
      <c r="O131" s="165">
        <f t="shared" si="10"/>
        <v>-22</v>
      </c>
      <c r="P131" s="33">
        <f t="shared" si="11"/>
        <v>-8.7999999999999995E-2</v>
      </c>
      <c r="Q131" s="156"/>
      <c r="R131" s="157"/>
      <c r="S131" s="166"/>
      <c r="T131" s="167"/>
    </row>
    <row r="132" spans="1:20" s="168" customFormat="1" ht="30.95" customHeight="1" x14ac:dyDescent="0.25">
      <c r="A132" s="111">
        <v>117</v>
      </c>
      <c r="B132" s="34" t="s">
        <v>131</v>
      </c>
      <c r="C132" s="31">
        <v>273411000491</v>
      </c>
      <c r="D132" s="32" t="s">
        <v>138</v>
      </c>
      <c r="E132" s="160">
        <f t="shared" si="7"/>
        <v>208</v>
      </c>
      <c r="F132" s="161">
        <v>208</v>
      </c>
      <c r="G132" s="162">
        <v>0</v>
      </c>
      <c r="H132" s="160">
        <f t="shared" si="12"/>
        <v>197</v>
      </c>
      <c r="I132" s="161">
        <v>197</v>
      </c>
      <c r="J132" s="161">
        <v>0</v>
      </c>
      <c r="K132" s="163">
        <f t="shared" si="8"/>
        <v>-11</v>
      </c>
      <c r="L132" s="120">
        <f t="shared" si="9"/>
        <v>-5.2884615384615384E-2</v>
      </c>
      <c r="M132" s="163"/>
      <c r="N132" s="170"/>
      <c r="O132" s="165">
        <f t="shared" si="10"/>
        <v>-11</v>
      </c>
      <c r="P132" s="33">
        <f t="shared" si="11"/>
        <v>-5.2884615384615384E-2</v>
      </c>
      <c r="Q132" s="156"/>
      <c r="R132" s="157"/>
      <c r="S132" s="166"/>
      <c r="T132" s="167"/>
    </row>
    <row r="133" spans="1:20" s="168" customFormat="1" ht="30.95" customHeight="1" x14ac:dyDescent="0.25">
      <c r="A133" s="179">
        <v>118</v>
      </c>
      <c r="B133" s="180" t="s">
        <v>131</v>
      </c>
      <c r="C133" s="181">
        <v>273411000563</v>
      </c>
      <c r="D133" s="182" t="s">
        <v>139</v>
      </c>
      <c r="E133" s="160">
        <f t="shared" si="7"/>
        <v>203</v>
      </c>
      <c r="F133" s="161">
        <v>203</v>
      </c>
      <c r="G133" s="162">
        <v>0</v>
      </c>
      <c r="H133" s="160">
        <f t="shared" si="12"/>
        <v>203</v>
      </c>
      <c r="I133" s="161">
        <v>203</v>
      </c>
      <c r="J133" s="161">
        <v>0</v>
      </c>
      <c r="K133" s="163">
        <f t="shared" si="8"/>
        <v>0</v>
      </c>
      <c r="L133" s="187">
        <f t="shared" si="9"/>
        <v>0</v>
      </c>
      <c r="M133" s="163"/>
      <c r="N133" s="170"/>
      <c r="O133" s="165">
        <f t="shared" si="10"/>
        <v>0</v>
      </c>
      <c r="P133" s="205">
        <f t="shared" si="11"/>
        <v>0</v>
      </c>
      <c r="Q133" s="156"/>
      <c r="R133" s="157"/>
      <c r="S133" s="166"/>
      <c r="T133" s="167"/>
    </row>
    <row r="134" spans="1:20" s="168" customFormat="1" ht="30.95" customHeight="1" x14ac:dyDescent="0.25">
      <c r="A134" s="188">
        <v>119</v>
      </c>
      <c r="B134" s="116" t="s">
        <v>131</v>
      </c>
      <c r="C134" s="189">
        <v>273411000661</v>
      </c>
      <c r="D134" s="190" t="s">
        <v>140</v>
      </c>
      <c r="E134" s="160">
        <f t="shared" si="7"/>
        <v>200</v>
      </c>
      <c r="F134" s="161">
        <v>200</v>
      </c>
      <c r="G134" s="162">
        <v>0</v>
      </c>
      <c r="H134" s="160">
        <f t="shared" si="12"/>
        <v>190</v>
      </c>
      <c r="I134" s="161">
        <v>190</v>
      </c>
      <c r="J134" s="161">
        <v>0</v>
      </c>
      <c r="K134" s="163">
        <f t="shared" si="8"/>
        <v>-10</v>
      </c>
      <c r="L134" s="197">
        <f t="shared" si="9"/>
        <v>-0.05</v>
      </c>
      <c r="M134" s="163"/>
      <c r="N134" s="170"/>
      <c r="O134" s="165">
        <f t="shared" si="10"/>
        <v>-10</v>
      </c>
      <c r="P134" s="115">
        <f t="shared" si="11"/>
        <v>-0.05</v>
      </c>
      <c r="Q134" s="156"/>
      <c r="R134" s="157"/>
      <c r="S134" s="166"/>
      <c r="T134" s="167"/>
    </row>
    <row r="135" spans="1:20" s="168" customFormat="1" ht="30.95" customHeight="1" x14ac:dyDescent="0.25">
      <c r="A135" s="94">
        <v>120</v>
      </c>
      <c r="B135" s="35" t="s">
        <v>131</v>
      </c>
      <c r="C135" s="96">
        <v>273411000687</v>
      </c>
      <c r="D135" s="97" t="s">
        <v>141</v>
      </c>
      <c r="E135" s="160">
        <f t="shared" si="7"/>
        <v>284</v>
      </c>
      <c r="F135" s="161">
        <v>267</v>
      </c>
      <c r="G135" s="162">
        <v>17</v>
      </c>
      <c r="H135" s="160">
        <f t="shared" si="12"/>
        <v>197</v>
      </c>
      <c r="I135" s="161">
        <v>179</v>
      </c>
      <c r="J135" s="161">
        <v>18</v>
      </c>
      <c r="K135" s="163">
        <f t="shared" si="8"/>
        <v>-88</v>
      </c>
      <c r="L135" s="118">
        <f t="shared" si="9"/>
        <v>-0.32958801498127338</v>
      </c>
      <c r="M135" s="163">
        <f>+J135-G135</f>
        <v>1</v>
      </c>
      <c r="N135" s="103">
        <f>+M135/G135</f>
        <v>5.8823529411764705E-2</v>
      </c>
      <c r="O135" s="165">
        <f t="shared" si="10"/>
        <v>-87</v>
      </c>
      <c r="P135" s="36">
        <f t="shared" si="11"/>
        <v>-0.30633802816901406</v>
      </c>
      <c r="Q135" s="156"/>
      <c r="R135" s="157"/>
      <c r="S135" s="166"/>
      <c r="T135" s="167"/>
    </row>
    <row r="136" spans="1:20" s="168" customFormat="1" ht="30.95" customHeight="1" x14ac:dyDescent="0.25">
      <c r="A136" s="111">
        <v>121</v>
      </c>
      <c r="B136" s="34" t="s">
        <v>131</v>
      </c>
      <c r="C136" s="31">
        <v>273411001624</v>
      </c>
      <c r="D136" s="32" t="s">
        <v>142</v>
      </c>
      <c r="E136" s="160">
        <f t="shared" si="7"/>
        <v>436</v>
      </c>
      <c r="F136" s="161">
        <v>378</v>
      </c>
      <c r="G136" s="162">
        <v>58</v>
      </c>
      <c r="H136" s="160">
        <f t="shared" si="12"/>
        <v>423</v>
      </c>
      <c r="I136" s="161">
        <v>356</v>
      </c>
      <c r="J136" s="161">
        <v>67</v>
      </c>
      <c r="K136" s="163">
        <f t="shared" si="8"/>
        <v>-22</v>
      </c>
      <c r="L136" s="120">
        <f t="shared" si="9"/>
        <v>-5.8201058201058198E-2</v>
      </c>
      <c r="M136" s="163">
        <f>+J136-G136</f>
        <v>9</v>
      </c>
      <c r="N136" s="103">
        <f>+M136/G136</f>
        <v>0.15517241379310345</v>
      </c>
      <c r="O136" s="165">
        <f t="shared" si="10"/>
        <v>-13</v>
      </c>
      <c r="P136" s="33">
        <f t="shared" si="11"/>
        <v>-2.9816513761467892E-2</v>
      </c>
      <c r="Q136" s="156"/>
      <c r="R136" s="157"/>
      <c r="S136" s="166"/>
      <c r="T136" s="167"/>
    </row>
    <row r="137" spans="1:20" s="168" customFormat="1" ht="30.95" customHeight="1" x14ac:dyDescent="0.25">
      <c r="A137" s="112">
        <v>122</v>
      </c>
      <c r="B137" s="34" t="s">
        <v>131</v>
      </c>
      <c r="C137" s="31">
        <v>273411002043</v>
      </c>
      <c r="D137" s="32" t="s">
        <v>143</v>
      </c>
      <c r="E137" s="160">
        <f t="shared" si="7"/>
        <v>613</v>
      </c>
      <c r="F137" s="161">
        <v>613</v>
      </c>
      <c r="G137" s="162">
        <v>0</v>
      </c>
      <c r="H137" s="160">
        <f t="shared" si="12"/>
        <v>566</v>
      </c>
      <c r="I137" s="161">
        <v>566</v>
      </c>
      <c r="J137" s="161">
        <v>0</v>
      </c>
      <c r="K137" s="163">
        <f t="shared" si="8"/>
        <v>-47</v>
      </c>
      <c r="L137" s="120">
        <f t="shared" si="9"/>
        <v>-7.6672104404567704E-2</v>
      </c>
      <c r="M137" s="163"/>
      <c r="N137" s="170"/>
      <c r="O137" s="165">
        <f t="shared" si="10"/>
        <v>-47</v>
      </c>
      <c r="P137" s="33">
        <f t="shared" si="11"/>
        <v>-7.6672104404567704E-2</v>
      </c>
      <c r="Q137" s="156"/>
      <c r="R137" s="157"/>
      <c r="S137" s="166"/>
      <c r="T137" s="167"/>
    </row>
    <row r="138" spans="1:20" s="168" customFormat="1" ht="30.95" customHeight="1" x14ac:dyDescent="0.25">
      <c r="A138" s="111">
        <v>123</v>
      </c>
      <c r="B138" s="34" t="s">
        <v>144</v>
      </c>
      <c r="C138" s="31">
        <v>173443000021</v>
      </c>
      <c r="D138" s="32" t="s">
        <v>145</v>
      </c>
      <c r="E138" s="160">
        <f t="shared" si="7"/>
        <v>1705</v>
      </c>
      <c r="F138" s="161">
        <v>1705</v>
      </c>
      <c r="G138" s="162">
        <v>0</v>
      </c>
      <c r="H138" s="160">
        <f t="shared" si="12"/>
        <v>1548</v>
      </c>
      <c r="I138" s="161">
        <v>1548</v>
      </c>
      <c r="J138" s="161">
        <v>0</v>
      </c>
      <c r="K138" s="163">
        <f t="shared" si="8"/>
        <v>-157</v>
      </c>
      <c r="L138" s="120">
        <f t="shared" si="9"/>
        <v>-9.2082111436950151E-2</v>
      </c>
      <c r="M138" s="163"/>
      <c r="N138" s="170"/>
      <c r="O138" s="165">
        <f t="shared" si="10"/>
        <v>-157</v>
      </c>
      <c r="P138" s="33">
        <f t="shared" si="11"/>
        <v>-9.2082111436950151E-2</v>
      </c>
      <c r="Q138" s="156"/>
      <c r="R138" s="157"/>
      <c r="S138" s="166"/>
      <c r="T138" s="167"/>
    </row>
    <row r="139" spans="1:20" s="168" customFormat="1" ht="30.95" customHeight="1" x14ac:dyDescent="0.25">
      <c r="A139" s="191">
        <v>124</v>
      </c>
      <c r="B139" s="116" t="s">
        <v>144</v>
      </c>
      <c r="C139" s="189">
        <v>173443000030</v>
      </c>
      <c r="D139" s="190" t="s">
        <v>146</v>
      </c>
      <c r="E139" s="160">
        <f t="shared" si="7"/>
        <v>1333</v>
      </c>
      <c r="F139" s="161">
        <v>1333</v>
      </c>
      <c r="G139" s="162">
        <v>0</v>
      </c>
      <c r="H139" s="160">
        <f t="shared" si="12"/>
        <v>1312</v>
      </c>
      <c r="I139" s="161">
        <v>1312</v>
      </c>
      <c r="J139" s="161">
        <v>0</v>
      </c>
      <c r="K139" s="163">
        <f t="shared" si="8"/>
        <v>-21</v>
      </c>
      <c r="L139" s="197">
        <f t="shared" si="9"/>
        <v>-1.5753938484621154E-2</v>
      </c>
      <c r="M139" s="163"/>
      <c r="N139" s="169"/>
      <c r="O139" s="165">
        <f t="shared" si="10"/>
        <v>-21</v>
      </c>
      <c r="P139" s="114">
        <f t="shared" si="11"/>
        <v>-1.5753938484621154E-2</v>
      </c>
      <c r="Q139" s="156"/>
      <c r="R139" s="157"/>
      <c r="S139" s="166"/>
      <c r="T139" s="167"/>
    </row>
    <row r="140" spans="1:20" s="168" customFormat="1" ht="30.95" customHeight="1" x14ac:dyDescent="0.25">
      <c r="A140" s="111">
        <v>125</v>
      </c>
      <c r="B140" s="34" t="s">
        <v>144</v>
      </c>
      <c r="C140" s="31">
        <v>173443000277</v>
      </c>
      <c r="D140" s="32" t="s">
        <v>147</v>
      </c>
      <c r="E140" s="160">
        <f t="shared" si="7"/>
        <v>1588</v>
      </c>
      <c r="F140" s="161">
        <v>1419</v>
      </c>
      <c r="G140" s="162">
        <v>169</v>
      </c>
      <c r="H140" s="160">
        <f t="shared" si="12"/>
        <v>1464</v>
      </c>
      <c r="I140" s="161">
        <v>1319</v>
      </c>
      <c r="J140" s="161">
        <v>145</v>
      </c>
      <c r="K140" s="163">
        <f t="shared" si="8"/>
        <v>-100</v>
      </c>
      <c r="L140" s="120">
        <f t="shared" si="9"/>
        <v>-7.0472163495419307E-2</v>
      </c>
      <c r="M140" s="163">
        <f>+J140-G140</f>
        <v>-24</v>
      </c>
      <c r="N140" s="103">
        <f>+M140/G140</f>
        <v>-0.14201183431952663</v>
      </c>
      <c r="O140" s="165">
        <f t="shared" si="10"/>
        <v>-124</v>
      </c>
      <c r="P140" s="33">
        <f t="shared" si="11"/>
        <v>-7.8085642317380355E-2</v>
      </c>
      <c r="Q140" s="156"/>
      <c r="R140" s="157"/>
      <c r="S140" s="166"/>
      <c r="T140" s="167"/>
    </row>
    <row r="141" spans="1:20" s="168" customFormat="1" ht="30.95" customHeight="1" x14ac:dyDescent="0.25">
      <c r="A141" s="191">
        <v>126</v>
      </c>
      <c r="B141" s="116" t="s">
        <v>144</v>
      </c>
      <c r="C141" s="189">
        <v>173443000315</v>
      </c>
      <c r="D141" s="190" t="s">
        <v>148</v>
      </c>
      <c r="E141" s="160">
        <f t="shared" si="7"/>
        <v>1476</v>
      </c>
      <c r="F141" s="161">
        <v>1476</v>
      </c>
      <c r="G141" s="162">
        <v>0</v>
      </c>
      <c r="H141" s="160">
        <f t="shared" si="12"/>
        <v>1448</v>
      </c>
      <c r="I141" s="161">
        <v>1448</v>
      </c>
      <c r="J141" s="161">
        <v>0</v>
      </c>
      <c r="K141" s="163">
        <f t="shared" si="8"/>
        <v>-28</v>
      </c>
      <c r="L141" s="197">
        <f t="shared" si="9"/>
        <v>-1.8970189701897018E-2</v>
      </c>
      <c r="M141" s="163"/>
      <c r="N141" s="170"/>
      <c r="O141" s="165">
        <f t="shared" si="10"/>
        <v>-28</v>
      </c>
      <c r="P141" s="115">
        <f t="shared" si="11"/>
        <v>-1.8970189701897018E-2</v>
      </c>
      <c r="Q141" s="156"/>
      <c r="R141" s="157"/>
      <c r="S141" s="166"/>
      <c r="T141" s="167"/>
    </row>
    <row r="142" spans="1:20" s="168" customFormat="1" ht="30.95" customHeight="1" x14ac:dyDescent="0.25">
      <c r="A142" s="110">
        <v>127</v>
      </c>
      <c r="B142" s="37" t="s">
        <v>144</v>
      </c>
      <c r="C142" s="38">
        <v>273443000506</v>
      </c>
      <c r="D142" s="39" t="s">
        <v>149</v>
      </c>
      <c r="E142" s="160">
        <f t="shared" si="7"/>
        <v>307</v>
      </c>
      <c r="F142" s="161">
        <v>307</v>
      </c>
      <c r="G142" s="162">
        <v>0</v>
      </c>
      <c r="H142" s="160">
        <f t="shared" si="12"/>
        <v>268</v>
      </c>
      <c r="I142" s="161">
        <v>268</v>
      </c>
      <c r="J142" s="161">
        <v>0</v>
      </c>
      <c r="K142" s="163">
        <f t="shared" si="8"/>
        <v>-39</v>
      </c>
      <c r="L142" s="119">
        <f t="shared" si="9"/>
        <v>-0.12703583061889251</v>
      </c>
      <c r="M142" s="163"/>
      <c r="N142" s="169"/>
      <c r="O142" s="165">
        <f t="shared" si="10"/>
        <v>-39</v>
      </c>
      <c r="P142" s="40">
        <f t="shared" si="11"/>
        <v>-0.12703583061889251</v>
      </c>
      <c r="Q142" s="156"/>
      <c r="R142" s="157"/>
      <c r="S142" s="166"/>
      <c r="T142" s="167"/>
    </row>
    <row r="143" spans="1:20" s="168" customFormat="1" ht="30.95" customHeight="1" x14ac:dyDescent="0.25">
      <c r="A143" s="179">
        <v>128</v>
      </c>
      <c r="B143" s="180" t="s">
        <v>150</v>
      </c>
      <c r="C143" s="181">
        <v>173449000015</v>
      </c>
      <c r="D143" s="182" t="s">
        <v>151</v>
      </c>
      <c r="E143" s="160">
        <f t="shared" si="7"/>
        <v>3861</v>
      </c>
      <c r="F143" s="161">
        <v>3423</v>
      </c>
      <c r="G143" s="162">
        <v>438</v>
      </c>
      <c r="H143" s="160">
        <f t="shared" si="12"/>
        <v>3863</v>
      </c>
      <c r="I143" s="161">
        <v>3444</v>
      </c>
      <c r="J143" s="161">
        <v>419</v>
      </c>
      <c r="K143" s="163">
        <f t="shared" si="8"/>
        <v>21</v>
      </c>
      <c r="L143" s="187">
        <f t="shared" si="9"/>
        <v>6.1349693251533744E-3</v>
      </c>
      <c r="M143" s="163">
        <f>+J143-G143</f>
        <v>-19</v>
      </c>
      <c r="N143" s="103">
        <f>+M143/G143</f>
        <v>-4.3378995433789952E-2</v>
      </c>
      <c r="O143" s="165">
        <f t="shared" si="10"/>
        <v>2</v>
      </c>
      <c r="P143" s="205">
        <f t="shared" si="11"/>
        <v>5.1800051800051804E-4</v>
      </c>
      <c r="Q143" s="156"/>
      <c r="R143" s="157"/>
      <c r="S143" s="166"/>
      <c r="T143" s="167"/>
    </row>
    <row r="144" spans="1:20" s="168" customFormat="1" ht="30.95" customHeight="1" x14ac:dyDescent="0.25">
      <c r="A144" s="110">
        <v>129</v>
      </c>
      <c r="B144" s="37" t="s">
        <v>150</v>
      </c>
      <c r="C144" s="38">
        <v>173449000031</v>
      </c>
      <c r="D144" s="39" t="s">
        <v>152</v>
      </c>
      <c r="E144" s="160">
        <f t="shared" ref="E144:E207" si="13">+F144+G144</f>
        <v>2055</v>
      </c>
      <c r="F144" s="161">
        <v>2055</v>
      </c>
      <c r="G144" s="162">
        <v>0</v>
      </c>
      <c r="H144" s="160">
        <f t="shared" si="12"/>
        <v>1838</v>
      </c>
      <c r="I144" s="161">
        <v>1838</v>
      </c>
      <c r="J144" s="161">
        <v>0</v>
      </c>
      <c r="K144" s="163">
        <f t="shared" ref="K144:K207" si="14">+I144-F144</f>
        <v>-217</v>
      </c>
      <c r="L144" s="119">
        <f t="shared" ref="L144:L207" si="15">+K144/F144</f>
        <v>-0.10559610705596106</v>
      </c>
      <c r="M144" s="163"/>
      <c r="N144" s="170"/>
      <c r="O144" s="165">
        <f t="shared" ref="O144:O207" si="16">+H144-E144</f>
        <v>-217</v>
      </c>
      <c r="P144" s="40">
        <f t="shared" ref="P144:P207" si="17">+O144/E144</f>
        <v>-0.10559610705596106</v>
      </c>
      <c r="Q144" s="156"/>
      <c r="R144" s="157"/>
      <c r="S144" s="166"/>
      <c r="T144" s="167"/>
    </row>
    <row r="145" spans="1:20" s="168" customFormat="1" ht="30.95" customHeight="1" x14ac:dyDescent="0.25">
      <c r="A145" s="112">
        <v>130</v>
      </c>
      <c r="B145" s="34" t="s">
        <v>150</v>
      </c>
      <c r="C145" s="31">
        <v>273449000141</v>
      </c>
      <c r="D145" s="32" t="s">
        <v>153</v>
      </c>
      <c r="E145" s="160">
        <f t="shared" si="13"/>
        <v>955</v>
      </c>
      <c r="F145" s="161">
        <v>955</v>
      </c>
      <c r="G145" s="162">
        <v>0</v>
      </c>
      <c r="H145" s="160">
        <f t="shared" ref="H145:H208" si="18">SUM(I145:J145)</f>
        <v>864</v>
      </c>
      <c r="I145" s="161">
        <v>864</v>
      </c>
      <c r="J145" s="161">
        <v>0</v>
      </c>
      <c r="K145" s="163">
        <f t="shared" si="14"/>
        <v>-91</v>
      </c>
      <c r="L145" s="120">
        <f t="shared" si="15"/>
        <v>-9.5287958115183244E-2</v>
      </c>
      <c r="M145" s="163"/>
      <c r="N145" s="170"/>
      <c r="O145" s="165">
        <f t="shared" si="16"/>
        <v>-91</v>
      </c>
      <c r="P145" s="33">
        <f t="shared" si="17"/>
        <v>-9.5287958115183244E-2</v>
      </c>
      <c r="Q145" s="156"/>
      <c r="R145" s="157"/>
      <c r="S145" s="166"/>
      <c r="T145" s="167"/>
    </row>
    <row r="146" spans="1:20" s="168" customFormat="1" ht="30.95" customHeight="1" x14ac:dyDescent="0.25">
      <c r="A146" s="111">
        <v>131</v>
      </c>
      <c r="B146" s="34" t="s">
        <v>150</v>
      </c>
      <c r="C146" s="31">
        <v>373449000685</v>
      </c>
      <c r="D146" s="32" t="s">
        <v>253</v>
      </c>
      <c r="E146" s="160">
        <f t="shared" si="13"/>
        <v>328</v>
      </c>
      <c r="F146" s="161">
        <v>328</v>
      </c>
      <c r="G146" s="162">
        <v>0</v>
      </c>
      <c r="H146" s="160">
        <f t="shared" si="18"/>
        <v>311</v>
      </c>
      <c r="I146" s="161">
        <v>311</v>
      </c>
      <c r="J146" s="161">
        <v>0</v>
      </c>
      <c r="K146" s="163">
        <f t="shared" si="14"/>
        <v>-17</v>
      </c>
      <c r="L146" s="120">
        <f t="shared" si="15"/>
        <v>-5.1829268292682924E-2</v>
      </c>
      <c r="M146" s="163"/>
      <c r="N146" s="170"/>
      <c r="O146" s="165">
        <f t="shared" si="16"/>
        <v>-17</v>
      </c>
      <c r="P146" s="33">
        <f t="shared" si="17"/>
        <v>-5.1829268292682924E-2</v>
      </c>
      <c r="Q146" s="156"/>
      <c r="R146" s="157"/>
      <c r="S146" s="166"/>
      <c r="T146" s="167"/>
    </row>
    <row r="147" spans="1:20" s="168" customFormat="1" ht="30.95" customHeight="1" x14ac:dyDescent="0.25">
      <c r="A147" s="94">
        <v>132</v>
      </c>
      <c r="B147" s="35" t="s">
        <v>154</v>
      </c>
      <c r="C147" s="96">
        <v>273411000695</v>
      </c>
      <c r="D147" s="97" t="s">
        <v>155</v>
      </c>
      <c r="E147" s="160">
        <f t="shared" si="13"/>
        <v>205</v>
      </c>
      <c r="F147" s="161">
        <v>205</v>
      </c>
      <c r="G147" s="162">
        <v>0</v>
      </c>
      <c r="H147" s="160">
        <f t="shared" si="18"/>
        <v>166</v>
      </c>
      <c r="I147" s="161">
        <v>166</v>
      </c>
      <c r="J147" s="161">
        <v>0</v>
      </c>
      <c r="K147" s="163">
        <f t="shared" si="14"/>
        <v>-39</v>
      </c>
      <c r="L147" s="118">
        <f t="shared" si="15"/>
        <v>-0.19024390243902439</v>
      </c>
      <c r="M147" s="163"/>
      <c r="N147" s="170"/>
      <c r="O147" s="165">
        <f t="shared" si="16"/>
        <v>-39</v>
      </c>
      <c r="P147" s="36">
        <f t="shared" si="17"/>
        <v>-0.19024390243902439</v>
      </c>
      <c r="Q147" s="156"/>
      <c r="R147" s="157"/>
      <c r="S147" s="166"/>
      <c r="T147" s="167"/>
    </row>
    <row r="148" spans="1:20" s="168" customFormat="1" ht="30.95" customHeight="1" x14ac:dyDescent="0.25">
      <c r="A148" s="110">
        <v>133</v>
      </c>
      <c r="B148" s="37" t="s">
        <v>154</v>
      </c>
      <c r="C148" s="38">
        <v>273411000725</v>
      </c>
      <c r="D148" s="39" t="s">
        <v>156</v>
      </c>
      <c r="E148" s="160">
        <f t="shared" si="13"/>
        <v>520</v>
      </c>
      <c r="F148" s="161">
        <v>520</v>
      </c>
      <c r="G148" s="162">
        <v>0</v>
      </c>
      <c r="H148" s="160">
        <f t="shared" si="18"/>
        <v>467</v>
      </c>
      <c r="I148" s="161">
        <v>467</v>
      </c>
      <c r="J148" s="161">
        <v>0</v>
      </c>
      <c r="K148" s="163">
        <f t="shared" si="14"/>
        <v>-53</v>
      </c>
      <c r="L148" s="119">
        <f t="shared" si="15"/>
        <v>-0.10192307692307692</v>
      </c>
      <c r="M148" s="163"/>
      <c r="N148" s="170"/>
      <c r="O148" s="165">
        <f t="shared" si="16"/>
        <v>-53</v>
      </c>
      <c r="P148" s="40">
        <f t="shared" si="17"/>
        <v>-0.10192307692307692</v>
      </c>
      <c r="Q148" s="156"/>
      <c r="R148" s="157"/>
      <c r="S148" s="166"/>
      <c r="T148" s="167"/>
    </row>
    <row r="149" spans="1:20" s="168" customFormat="1" ht="30.95" customHeight="1" x14ac:dyDescent="0.25">
      <c r="A149" s="191">
        <v>134</v>
      </c>
      <c r="B149" s="116" t="s">
        <v>157</v>
      </c>
      <c r="C149" s="194">
        <v>173483000016</v>
      </c>
      <c r="D149" s="190" t="s">
        <v>158</v>
      </c>
      <c r="E149" s="160">
        <f t="shared" si="13"/>
        <v>783</v>
      </c>
      <c r="F149" s="161">
        <v>783</v>
      </c>
      <c r="G149" s="162">
        <v>0</v>
      </c>
      <c r="H149" s="160">
        <f t="shared" si="18"/>
        <v>751</v>
      </c>
      <c r="I149" s="161">
        <v>751</v>
      </c>
      <c r="J149" s="161">
        <v>0</v>
      </c>
      <c r="K149" s="163">
        <f t="shared" si="14"/>
        <v>-32</v>
      </c>
      <c r="L149" s="197">
        <f t="shared" si="15"/>
        <v>-4.0868454661558112E-2</v>
      </c>
      <c r="M149" s="163"/>
      <c r="N149" s="169"/>
      <c r="O149" s="165">
        <f t="shared" si="16"/>
        <v>-32</v>
      </c>
      <c r="P149" s="114">
        <f t="shared" si="17"/>
        <v>-4.0868454661558112E-2</v>
      </c>
      <c r="Q149" s="156"/>
      <c r="R149" s="157"/>
      <c r="S149" s="166"/>
      <c r="T149" s="167"/>
    </row>
    <row r="150" spans="1:20" s="168" customFormat="1" ht="30.95" customHeight="1" x14ac:dyDescent="0.25">
      <c r="A150" s="110">
        <v>135</v>
      </c>
      <c r="B150" s="37" t="s">
        <v>157</v>
      </c>
      <c r="C150" s="38">
        <v>173483000083</v>
      </c>
      <c r="D150" s="39" t="s">
        <v>159</v>
      </c>
      <c r="E150" s="160">
        <f t="shared" si="13"/>
        <v>800</v>
      </c>
      <c r="F150" s="161">
        <v>800</v>
      </c>
      <c r="G150" s="162">
        <v>0</v>
      </c>
      <c r="H150" s="160">
        <f t="shared" si="18"/>
        <v>703</v>
      </c>
      <c r="I150" s="161">
        <v>703</v>
      </c>
      <c r="J150" s="161">
        <v>0</v>
      </c>
      <c r="K150" s="163">
        <f t="shared" si="14"/>
        <v>-97</v>
      </c>
      <c r="L150" s="119">
        <f t="shared" si="15"/>
        <v>-0.12125</v>
      </c>
      <c r="M150" s="163"/>
      <c r="N150" s="170"/>
      <c r="O150" s="165">
        <f t="shared" si="16"/>
        <v>-97</v>
      </c>
      <c r="P150" s="40">
        <f t="shared" si="17"/>
        <v>-0.12125</v>
      </c>
      <c r="Q150" s="156"/>
      <c r="R150" s="157"/>
      <c r="S150" s="166"/>
      <c r="T150" s="167"/>
    </row>
    <row r="151" spans="1:20" s="168" customFormat="1" ht="30.95" customHeight="1" x14ac:dyDescent="0.25">
      <c r="A151" s="179">
        <v>136</v>
      </c>
      <c r="B151" s="180" t="s">
        <v>157</v>
      </c>
      <c r="C151" s="181">
        <v>273483000142</v>
      </c>
      <c r="D151" s="182" t="s">
        <v>160</v>
      </c>
      <c r="E151" s="160">
        <f t="shared" si="13"/>
        <v>297</v>
      </c>
      <c r="F151" s="161">
        <v>223</v>
      </c>
      <c r="G151" s="162">
        <v>74</v>
      </c>
      <c r="H151" s="160">
        <f t="shared" si="18"/>
        <v>270</v>
      </c>
      <c r="I151" s="161">
        <v>228</v>
      </c>
      <c r="J151" s="161">
        <v>42</v>
      </c>
      <c r="K151" s="163">
        <f t="shared" si="14"/>
        <v>5</v>
      </c>
      <c r="L151" s="187">
        <f t="shared" si="15"/>
        <v>2.2421524663677129E-2</v>
      </c>
      <c r="M151" s="163">
        <f>+J151-G151</f>
        <v>-32</v>
      </c>
      <c r="N151" s="103">
        <f>+M151/G151</f>
        <v>-0.43243243243243246</v>
      </c>
      <c r="O151" s="165">
        <f t="shared" si="16"/>
        <v>-27</v>
      </c>
      <c r="P151" s="205">
        <f t="shared" si="17"/>
        <v>-9.0909090909090912E-2</v>
      </c>
      <c r="Q151" s="156"/>
      <c r="R151" s="157"/>
      <c r="S151" s="166"/>
      <c r="T151" s="167"/>
    </row>
    <row r="152" spans="1:20" s="168" customFormat="1" ht="30.95" customHeight="1" x14ac:dyDescent="0.25">
      <c r="A152" s="111">
        <v>137</v>
      </c>
      <c r="B152" s="34" t="s">
        <v>157</v>
      </c>
      <c r="C152" s="31">
        <v>273483000541</v>
      </c>
      <c r="D152" s="32" t="s">
        <v>161</v>
      </c>
      <c r="E152" s="160">
        <f t="shared" si="13"/>
        <v>276</v>
      </c>
      <c r="F152" s="161">
        <v>276</v>
      </c>
      <c r="G152" s="162">
        <v>0</v>
      </c>
      <c r="H152" s="160">
        <f t="shared" si="18"/>
        <v>262</v>
      </c>
      <c r="I152" s="161">
        <v>262</v>
      </c>
      <c r="J152" s="161">
        <v>0</v>
      </c>
      <c r="K152" s="163">
        <f t="shared" si="14"/>
        <v>-14</v>
      </c>
      <c r="L152" s="120">
        <f t="shared" si="15"/>
        <v>-5.0724637681159424E-2</v>
      </c>
      <c r="M152" s="163"/>
      <c r="N152" s="169"/>
      <c r="O152" s="165">
        <f t="shared" si="16"/>
        <v>-14</v>
      </c>
      <c r="P152" s="33">
        <f t="shared" si="17"/>
        <v>-5.0724637681159424E-2</v>
      </c>
      <c r="Q152" s="156"/>
      <c r="R152" s="157"/>
      <c r="S152" s="166"/>
      <c r="T152" s="167"/>
    </row>
    <row r="153" spans="1:20" s="168" customFormat="1" ht="30.95" customHeight="1" x14ac:dyDescent="0.25">
      <c r="A153" s="112">
        <v>138</v>
      </c>
      <c r="B153" s="34" t="s">
        <v>157</v>
      </c>
      <c r="C153" s="133">
        <v>273483000851</v>
      </c>
      <c r="D153" s="32" t="s">
        <v>162</v>
      </c>
      <c r="E153" s="160">
        <f t="shared" si="13"/>
        <v>468</v>
      </c>
      <c r="F153" s="161">
        <v>468</v>
      </c>
      <c r="G153" s="162">
        <v>0</v>
      </c>
      <c r="H153" s="160">
        <f t="shared" si="18"/>
        <v>432</v>
      </c>
      <c r="I153" s="161">
        <v>432</v>
      </c>
      <c r="J153" s="161">
        <v>0</v>
      </c>
      <c r="K153" s="163">
        <f t="shared" si="14"/>
        <v>-36</v>
      </c>
      <c r="L153" s="120">
        <f t="shared" si="15"/>
        <v>-7.6923076923076927E-2</v>
      </c>
      <c r="M153" s="163"/>
      <c r="N153" s="170"/>
      <c r="O153" s="165">
        <f t="shared" si="16"/>
        <v>-36</v>
      </c>
      <c r="P153" s="33">
        <f t="shared" si="17"/>
        <v>-7.6923076923076927E-2</v>
      </c>
      <c r="Q153" s="156"/>
      <c r="R153" s="157"/>
      <c r="S153" s="166"/>
      <c r="T153" s="167"/>
    </row>
    <row r="154" spans="1:20" s="168" customFormat="1" ht="30.95" customHeight="1" x14ac:dyDescent="0.25">
      <c r="A154" s="111">
        <v>139</v>
      </c>
      <c r="B154" s="34" t="s">
        <v>163</v>
      </c>
      <c r="C154" s="31">
        <v>173504000011</v>
      </c>
      <c r="D154" s="32" t="s">
        <v>164</v>
      </c>
      <c r="E154" s="160">
        <f t="shared" si="13"/>
        <v>1239</v>
      </c>
      <c r="F154" s="161">
        <v>1192</v>
      </c>
      <c r="G154" s="162">
        <v>47</v>
      </c>
      <c r="H154" s="160">
        <f t="shared" si="18"/>
        <v>1170</v>
      </c>
      <c r="I154" s="161">
        <v>1115</v>
      </c>
      <c r="J154" s="161">
        <v>55</v>
      </c>
      <c r="K154" s="163">
        <f t="shared" si="14"/>
        <v>-77</v>
      </c>
      <c r="L154" s="120">
        <f t="shared" si="15"/>
        <v>-6.4597315436241615E-2</v>
      </c>
      <c r="M154" s="163">
        <f>+J154-G154</f>
        <v>8</v>
      </c>
      <c r="N154" s="103">
        <f>+M154/G154</f>
        <v>0.1702127659574468</v>
      </c>
      <c r="O154" s="165">
        <f t="shared" si="16"/>
        <v>-69</v>
      </c>
      <c r="P154" s="33">
        <f t="shared" si="17"/>
        <v>-5.569007263922518E-2</v>
      </c>
      <c r="Q154" s="156"/>
      <c r="R154" s="157"/>
      <c r="S154" s="166"/>
      <c r="T154" s="167"/>
    </row>
    <row r="155" spans="1:20" s="168" customFormat="1" ht="30.95" customHeight="1" x14ac:dyDescent="0.25">
      <c r="A155" s="112">
        <v>140</v>
      </c>
      <c r="B155" s="34" t="s">
        <v>163</v>
      </c>
      <c r="C155" s="31">
        <v>173504000330</v>
      </c>
      <c r="D155" s="32" t="s">
        <v>165</v>
      </c>
      <c r="E155" s="160">
        <f t="shared" si="13"/>
        <v>820</v>
      </c>
      <c r="F155" s="161">
        <v>820</v>
      </c>
      <c r="G155" s="162">
        <v>0</v>
      </c>
      <c r="H155" s="160">
        <f t="shared" si="18"/>
        <v>743</v>
      </c>
      <c r="I155" s="161">
        <v>743</v>
      </c>
      <c r="J155" s="161">
        <v>0</v>
      </c>
      <c r="K155" s="163">
        <f t="shared" si="14"/>
        <v>-77</v>
      </c>
      <c r="L155" s="120">
        <f t="shared" si="15"/>
        <v>-9.3902439024390244E-2</v>
      </c>
      <c r="M155" s="163"/>
      <c r="N155" s="169"/>
      <c r="O155" s="165">
        <f t="shared" si="16"/>
        <v>-77</v>
      </c>
      <c r="P155" s="33">
        <f t="shared" si="17"/>
        <v>-9.3902439024390244E-2</v>
      </c>
      <c r="Q155" s="156"/>
      <c r="R155" s="157"/>
      <c r="S155" s="166"/>
      <c r="T155" s="167"/>
    </row>
    <row r="156" spans="1:20" s="168" customFormat="1" ht="30.95" customHeight="1" x14ac:dyDescent="0.25">
      <c r="A156" s="111">
        <v>141</v>
      </c>
      <c r="B156" s="34" t="s">
        <v>163</v>
      </c>
      <c r="C156" s="31">
        <v>273504000270</v>
      </c>
      <c r="D156" s="32" t="s">
        <v>166</v>
      </c>
      <c r="E156" s="160">
        <f t="shared" si="13"/>
        <v>676</v>
      </c>
      <c r="F156" s="161">
        <v>676</v>
      </c>
      <c r="G156" s="162">
        <v>0</v>
      </c>
      <c r="H156" s="160">
        <f t="shared" si="18"/>
        <v>629</v>
      </c>
      <c r="I156" s="161">
        <v>629</v>
      </c>
      <c r="J156" s="161">
        <v>0</v>
      </c>
      <c r="K156" s="163">
        <f t="shared" si="14"/>
        <v>-47</v>
      </c>
      <c r="L156" s="120">
        <f t="shared" si="15"/>
        <v>-6.9526627218934905E-2</v>
      </c>
      <c r="M156" s="163"/>
      <c r="N156" s="170"/>
      <c r="O156" s="165">
        <f t="shared" si="16"/>
        <v>-47</v>
      </c>
      <c r="P156" s="33">
        <f t="shared" si="17"/>
        <v>-6.9526627218934905E-2</v>
      </c>
      <c r="Q156" s="156"/>
      <c r="R156" s="157"/>
      <c r="S156" s="166"/>
      <c r="T156" s="167"/>
    </row>
    <row r="157" spans="1:20" s="168" customFormat="1" ht="30.95" customHeight="1" x14ac:dyDescent="0.25">
      <c r="A157" s="112">
        <v>142</v>
      </c>
      <c r="B157" s="34" t="s">
        <v>163</v>
      </c>
      <c r="C157" s="31">
        <v>273504000415</v>
      </c>
      <c r="D157" s="32" t="s">
        <v>167</v>
      </c>
      <c r="E157" s="160">
        <f t="shared" si="13"/>
        <v>341</v>
      </c>
      <c r="F157" s="161">
        <v>341</v>
      </c>
      <c r="G157" s="162">
        <v>0</v>
      </c>
      <c r="H157" s="160">
        <f t="shared" si="18"/>
        <v>314</v>
      </c>
      <c r="I157" s="161">
        <v>314</v>
      </c>
      <c r="J157" s="161">
        <v>0</v>
      </c>
      <c r="K157" s="163">
        <f t="shared" si="14"/>
        <v>-27</v>
      </c>
      <c r="L157" s="120">
        <f t="shared" si="15"/>
        <v>-7.9178885630498533E-2</v>
      </c>
      <c r="M157" s="163"/>
      <c r="N157" s="170"/>
      <c r="O157" s="165">
        <f t="shared" si="16"/>
        <v>-27</v>
      </c>
      <c r="P157" s="33">
        <f t="shared" si="17"/>
        <v>-7.9178885630498533E-2</v>
      </c>
      <c r="Q157" s="156"/>
      <c r="R157" s="157"/>
      <c r="S157" s="166"/>
      <c r="T157" s="167"/>
    </row>
    <row r="158" spans="1:20" s="168" customFormat="1" ht="30.95" customHeight="1" x14ac:dyDescent="0.25">
      <c r="A158" s="111">
        <v>143</v>
      </c>
      <c r="B158" s="34" t="s">
        <v>163</v>
      </c>
      <c r="C158" s="31">
        <v>273504000687</v>
      </c>
      <c r="D158" s="32" t="s">
        <v>168</v>
      </c>
      <c r="E158" s="160">
        <f t="shared" si="13"/>
        <v>364</v>
      </c>
      <c r="F158" s="161">
        <v>364</v>
      </c>
      <c r="G158" s="162">
        <v>0</v>
      </c>
      <c r="H158" s="160">
        <f t="shared" si="18"/>
        <v>332</v>
      </c>
      <c r="I158" s="161">
        <v>332</v>
      </c>
      <c r="J158" s="161">
        <v>0</v>
      </c>
      <c r="K158" s="163">
        <f t="shared" si="14"/>
        <v>-32</v>
      </c>
      <c r="L158" s="120">
        <f t="shared" si="15"/>
        <v>-8.7912087912087919E-2</v>
      </c>
      <c r="M158" s="163"/>
      <c r="N158" s="169"/>
      <c r="O158" s="165">
        <f t="shared" si="16"/>
        <v>-32</v>
      </c>
      <c r="P158" s="33">
        <f t="shared" si="17"/>
        <v>-8.7912087912087919E-2</v>
      </c>
      <c r="Q158" s="156"/>
      <c r="R158" s="157"/>
      <c r="S158" s="166"/>
      <c r="T158" s="167"/>
    </row>
    <row r="159" spans="1:20" s="168" customFormat="1" ht="30.95" customHeight="1" x14ac:dyDescent="0.25">
      <c r="A159" s="191">
        <v>144</v>
      </c>
      <c r="B159" s="116" t="s">
        <v>163</v>
      </c>
      <c r="C159" s="189">
        <v>273504000920</v>
      </c>
      <c r="D159" s="190" t="s">
        <v>169</v>
      </c>
      <c r="E159" s="160">
        <f t="shared" si="13"/>
        <v>616</v>
      </c>
      <c r="F159" s="161">
        <v>616</v>
      </c>
      <c r="G159" s="162">
        <v>0</v>
      </c>
      <c r="H159" s="160">
        <f t="shared" si="18"/>
        <v>594</v>
      </c>
      <c r="I159" s="161">
        <v>594</v>
      </c>
      <c r="J159" s="161">
        <v>0</v>
      </c>
      <c r="K159" s="163">
        <f t="shared" si="14"/>
        <v>-22</v>
      </c>
      <c r="L159" s="197">
        <f t="shared" si="15"/>
        <v>-3.5714285714285712E-2</v>
      </c>
      <c r="M159" s="163"/>
      <c r="N159" s="170"/>
      <c r="O159" s="165">
        <f t="shared" si="16"/>
        <v>-22</v>
      </c>
      <c r="P159" s="114">
        <f t="shared" si="17"/>
        <v>-3.5714285714285712E-2</v>
      </c>
      <c r="Q159" s="156"/>
      <c r="R159" s="157"/>
      <c r="S159" s="166"/>
      <c r="T159" s="167"/>
    </row>
    <row r="160" spans="1:20" s="168" customFormat="1" ht="30.95" customHeight="1" x14ac:dyDescent="0.25">
      <c r="A160" s="111">
        <v>145</v>
      </c>
      <c r="B160" s="34" t="s">
        <v>163</v>
      </c>
      <c r="C160" s="31">
        <v>273504002183</v>
      </c>
      <c r="D160" s="32" t="s">
        <v>170</v>
      </c>
      <c r="E160" s="160">
        <f t="shared" si="13"/>
        <v>1639</v>
      </c>
      <c r="F160" s="161">
        <v>1604</v>
      </c>
      <c r="G160" s="162">
        <v>35</v>
      </c>
      <c r="H160" s="160">
        <f t="shared" si="18"/>
        <v>1475</v>
      </c>
      <c r="I160" s="161">
        <v>1445</v>
      </c>
      <c r="J160" s="161">
        <v>30</v>
      </c>
      <c r="K160" s="163">
        <f t="shared" si="14"/>
        <v>-159</v>
      </c>
      <c r="L160" s="120">
        <f t="shared" si="15"/>
        <v>-9.9127182044887782E-2</v>
      </c>
      <c r="M160" s="163">
        <f>+J160-G160</f>
        <v>-5</v>
      </c>
      <c r="N160" s="103">
        <f>+M160/G160</f>
        <v>-0.14285714285714285</v>
      </c>
      <c r="O160" s="165">
        <f t="shared" si="16"/>
        <v>-164</v>
      </c>
      <c r="P160" s="33">
        <f t="shared" si="17"/>
        <v>-0.10006101281269067</v>
      </c>
      <c r="Q160" s="156"/>
      <c r="R160" s="157"/>
      <c r="S160" s="166"/>
      <c r="T160" s="167"/>
    </row>
    <row r="161" spans="1:20" s="168" customFormat="1" ht="30.95" customHeight="1" x14ac:dyDescent="0.25">
      <c r="A161" s="95">
        <v>146</v>
      </c>
      <c r="B161" s="37" t="s">
        <v>163</v>
      </c>
      <c r="C161" s="38">
        <v>273504002191</v>
      </c>
      <c r="D161" s="39" t="s">
        <v>171</v>
      </c>
      <c r="E161" s="160">
        <f t="shared" si="13"/>
        <v>813</v>
      </c>
      <c r="F161" s="161">
        <v>813</v>
      </c>
      <c r="G161" s="162">
        <v>0</v>
      </c>
      <c r="H161" s="160">
        <f t="shared" si="18"/>
        <v>702</v>
      </c>
      <c r="I161" s="161">
        <v>702</v>
      </c>
      <c r="J161" s="161">
        <v>0</v>
      </c>
      <c r="K161" s="163">
        <f t="shared" si="14"/>
        <v>-111</v>
      </c>
      <c r="L161" s="119">
        <f t="shared" si="15"/>
        <v>-0.13653136531365315</v>
      </c>
      <c r="M161" s="163"/>
      <c r="N161" s="170"/>
      <c r="O161" s="165">
        <f t="shared" si="16"/>
        <v>-111</v>
      </c>
      <c r="P161" s="40">
        <f t="shared" si="17"/>
        <v>-0.13653136531365315</v>
      </c>
      <c r="Q161" s="156"/>
      <c r="R161" s="157"/>
      <c r="S161" s="166"/>
      <c r="T161" s="167"/>
    </row>
    <row r="162" spans="1:20" s="168" customFormat="1" ht="30.95" customHeight="1" x14ac:dyDescent="0.25">
      <c r="A162" s="109">
        <v>147</v>
      </c>
      <c r="B162" s="35" t="s">
        <v>172</v>
      </c>
      <c r="C162" s="96">
        <v>273270000181</v>
      </c>
      <c r="D162" s="97" t="s">
        <v>173</v>
      </c>
      <c r="E162" s="160">
        <f t="shared" si="13"/>
        <v>252</v>
      </c>
      <c r="F162" s="161">
        <v>252</v>
      </c>
      <c r="G162" s="162">
        <v>0</v>
      </c>
      <c r="H162" s="160">
        <f t="shared" si="18"/>
        <v>214</v>
      </c>
      <c r="I162" s="161">
        <v>214</v>
      </c>
      <c r="J162" s="161">
        <v>0</v>
      </c>
      <c r="K162" s="163">
        <f t="shared" si="14"/>
        <v>-38</v>
      </c>
      <c r="L162" s="118">
        <f t="shared" si="15"/>
        <v>-0.15079365079365079</v>
      </c>
      <c r="M162" s="163"/>
      <c r="N162" s="170"/>
      <c r="O162" s="165">
        <f t="shared" si="16"/>
        <v>-38</v>
      </c>
      <c r="P162" s="36">
        <f t="shared" si="17"/>
        <v>-0.15079365079365079</v>
      </c>
      <c r="Q162" s="156"/>
      <c r="R162" s="157"/>
      <c r="S162" s="166"/>
      <c r="T162" s="167"/>
    </row>
    <row r="163" spans="1:20" s="168" customFormat="1" ht="30.95" customHeight="1" x14ac:dyDescent="0.25">
      <c r="A163" s="191">
        <v>148</v>
      </c>
      <c r="B163" s="116" t="s">
        <v>172</v>
      </c>
      <c r="C163" s="189">
        <v>273270000408</v>
      </c>
      <c r="D163" s="190" t="s">
        <v>174</v>
      </c>
      <c r="E163" s="160">
        <f t="shared" si="13"/>
        <v>1478</v>
      </c>
      <c r="F163" s="161">
        <v>1364</v>
      </c>
      <c r="G163" s="162">
        <v>114</v>
      </c>
      <c r="H163" s="160">
        <f t="shared" si="18"/>
        <v>1381</v>
      </c>
      <c r="I163" s="161">
        <v>1338</v>
      </c>
      <c r="J163" s="161">
        <v>43</v>
      </c>
      <c r="K163" s="163">
        <f t="shared" si="14"/>
        <v>-26</v>
      </c>
      <c r="L163" s="197">
        <f t="shared" si="15"/>
        <v>-1.906158357771261E-2</v>
      </c>
      <c r="M163" s="163">
        <f>+J163-G163</f>
        <v>-71</v>
      </c>
      <c r="N163" s="103">
        <f>+M163/G163</f>
        <v>-0.6228070175438597</v>
      </c>
      <c r="O163" s="165">
        <f t="shared" si="16"/>
        <v>-97</v>
      </c>
      <c r="P163" s="115">
        <f t="shared" si="17"/>
        <v>-6.5629228687415428E-2</v>
      </c>
      <c r="Q163" s="156"/>
      <c r="R163" s="157"/>
      <c r="S163" s="166"/>
      <c r="T163" s="167"/>
    </row>
    <row r="164" spans="1:20" s="168" customFormat="1" ht="30.95" customHeight="1" x14ac:dyDescent="0.25">
      <c r="A164" s="111">
        <v>149</v>
      </c>
      <c r="B164" s="34" t="s">
        <v>175</v>
      </c>
      <c r="C164" s="31">
        <v>173547000015</v>
      </c>
      <c r="D164" s="32" t="s">
        <v>176</v>
      </c>
      <c r="E164" s="160">
        <f t="shared" si="13"/>
        <v>484</v>
      </c>
      <c r="F164" s="161">
        <v>484</v>
      </c>
      <c r="G164" s="162">
        <v>0</v>
      </c>
      <c r="H164" s="160">
        <f t="shared" si="18"/>
        <v>453</v>
      </c>
      <c r="I164" s="161">
        <v>453</v>
      </c>
      <c r="J164" s="161">
        <v>0</v>
      </c>
      <c r="K164" s="163">
        <f t="shared" si="14"/>
        <v>-31</v>
      </c>
      <c r="L164" s="120">
        <f t="shared" si="15"/>
        <v>-6.4049586776859499E-2</v>
      </c>
      <c r="M164" s="163"/>
      <c r="N164" s="169"/>
      <c r="O164" s="165">
        <f t="shared" si="16"/>
        <v>-31</v>
      </c>
      <c r="P164" s="33">
        <f t="shared" si="17"/>
        <v>-6.4049586776859499E-2</v>
      </c>
      <c r="Q164" s="156"/>
      <c r="R164" s="157"/>
      <c r="S164" s="166"/>
      <c r="T164" s="167"/>
    </row>
    <row r="165" spans="1:20" s="168" customFormat="1" ht="30.95" customHeight="1" x14ac:dyDescent="0.25">
      <c r="A165" s="191">
        <v>150</v>
      </c>
      <c r="B165" s="116" t="s">
        <v>175</v>
      </c>
      <c r="C165" s="189">
        <v>273547000192</v>
      </c>
      <c r="D165" s="190" t="s">
        <v>177</v>
      </c>
      <c r="E165" s="160">
        <f t="shared" si="13"/>
        <v>459</v>
      </c>
      <c r="F165" s="161">
        <v>459</v>
      </c>
      <c r="G165" s="162">
        <v>0</v>
      </c>
      <c r="H165" s="160">
        <f t="shared" si="18"/>
        <v>442</v>
      </c>
      <c r="I165" s="161">
        <v>442</v>
      </c>
      <c r="J165" s="161">
        <v>0</v>
      </c>
      <c r="K165" s="163">
        <f t="shared" si="14"/>
        <v>-17</v>
      </c>
      <c r="L165" s="197">
        <f t="shared" si="15"/>
        <v>-3.7037037037037035E-2</v>
      </c>
      <c r="M165" s="163"/>
      <c r="N165" s="169"/>
      <c r="O165" s="165">
        <f t="shared" si="16"/>
        <v>-17</v>
      </c>
      <c r="P165" s="114">
        <f t="shared" si="17"/>
        <v>-3.7037037037037035E-2</v>
      </c>
      <c r="Q165" s="156"/>
      <c r="R165" s="157"/>
      <c r="S165" s="166"/>
      <c r="T165" s="167"/>
    </row>
    <row r="166" spans="1:20" s="168" customFormat="1" ht="30.95" customHeight="1" x14ac:dyDescent="0.25">
      <c r="A166" s="111">
        <v>151</v>
      </c>
      <c r="B166" s="34" t="s">
        <v>178</v>
      </c>
      <c r="C166" s="31">
        <v>173555000016</v>
      </c>
      <c r="D166" s="32" t="s">
        <v>179</v>
      </c>
      <c r="E166" s="160">
        <f t="shared" si="13"/>
        <v>754</v>
      </c>
      <c r="F166" s="161">
        <v>754</v>
      </c>
      <c r="G166" s="162">
        <v>0</v>
      </c>
      <c r="H166" s="160">
        <f t="shared" si="18"/>
        <v>682</v>
      </c>
      <c r="I166" s="161">
        <v>682</v>
      </c>
      <c r="J166" s="161">
        <v>0</v>
      </c>
      <c r="K166" s="163">
        <f t="shared" si="14"/>
        <v>-72</v>
      </c>
      <c r="L166" s="120">
        <f t="shared" si="15"/>
        <v>-9.5490716180371346E-2</v>
      </c>
      <c r="M166" s="163"/>
      <c r="N166" s="170"/>
      <c r="O166" s="165">
        <f t="shared" si="16"/>
        <v>-72</v>
      </c>
      <c r="P166" s="33">
        <f t="shared" si="17"/>
        <v>-9.5490716180371346E-2</v>
      </c>
      <c r="Q166" s="156"/>
      <c r="R166" s="157"/>
      <c r="S166" s="166"/>
      <c r="T166" s="167"/>
    </row>
    <row r="167" spans="1:20" s="168" customFormat="1" ht="30.95" customHeight="1" x14ac:dyDescent="0.25">
      <c r="A167" s="191">
        <v>152</v>
      </c>
      <c r="B167" s="116" t="s">
        <v>178</v>
      </c>
      <c r="C167" s="189">
        <v>173555000601</v>
      </c>
      <c r="D167" s="190" t="s">
        <v>180</v>
      </c>
      <c r="E167" s="160">
        <f t="shared" si="13"/>
        <v>1106</v>
      </c>
      <c r="F167" s="161">
        <v>1062</v>
      </c>
      <c r="G167" s="162">
        <v>44</v>
      </c>
      <c r="H167" s="160">
        <f t="shared" si="18"/>
        <v>1067</v>
      </c>
      <c r="I167" s="161">
        <v>1013</v>
      </c>
      <c r="J167" s="161">
        <v>54</v>
      </c>
      <c r="K167" s="163">
        <f t="shared" si="14"/>
        <v>-49</v>
      </c>
      <c r="L167" s="197">
        <f t="shared" si="15"/>
        <v>-4.6139359698681735E-2</v>
      </c>
      <c r="M167" s="163">
        <f>+J167-G167</f>
        <v>10</v>
      </c>
      <c r="N167" s="67">
        <f>+M167/G167</f>
        <v>0.22727272727272727</v>
      </c>
      <c r="O167" s="165">
        <f t="shared" si="16"/>
        <v>-39</v>
      </c>
      <c r="P167" s="114">
        <f t="shared" si="17"/>
        <v>-3.5262206148282099E-2</v>
      </c>
      <c r="Q167" s="156"/>
      <c r="R167" s="157"/>
      <c r="S167" s="166"/>
      <c r="T167" s="167"/>
    </row>
    <row r="168" spans="1:20" s="168" customFormat="1" ht="30.95" customHeight="1" x14ac:dyDescent="0.25">
      <c r="A168" s="111">
        <v>153</v>
      </c>
      <c r="B168" s="34" t="s">
        <v>178</v>
      </c>
      <c r="C168" s="31">
        <v>273555000029</v>
      </c>
      <c r="D168" s="32" t="s">
        <v>181</v>
      </c>
      <c r="E168" s="160">
        <f t="shared" si="13"/>
        <v>917</v>
      </c>
      <c r="F168" s="161">
        <v>917</v>
      </c>
      <c r="G168" s="162">
        <v>0</v>
      </c>
      <c r="H168" s="160">
        <f t="shared" si="18"/>
        <v>831</v>
      </c>
      <c r="I168" s="161">
        <v>831</v>
      </c>
      <c r="J168" s="161">
        <v>0</v>
      </c>
      <c r="K168" s="163">
        <f t="shared" si="14"/>
        <v>-86</v>
      </c>
      <c r="L168" s="120">
        <f t="shared" si="15"/>
        <v>-9.3784078516902944E-2</v>
      </c>
      <c r="M168" s="163"/>
      <c r="N168" s="170"/>
      <c r="O168" s="165">
        <f t="shared" si="16"/>
        <v>-86</v>
      </c>
      <c r="P168" s="33">
        <f t="shared" si="17"/>
        <v>-9.3784078516902944E-2</v>
      </c>
      <c r="Q168" s="156"/>
      <c r="R168" s="157"/>
      <c r="S168" s="166"/>
      <c r="T168" s="167"/>
    </row>
    <row r="169" spans="1:20" s="168" customFormat="1" ht="30.95" customHeight="1" x14ac:dyDescent="0.25">
      <c r="A169" s="179">
        <v>154</v>
      </c>
      <c r="B169" s="180" t="s">
        <v>178</v>
      </c>
      <c r="C169" s="181">
        <v>273555000169</v>
      </c>
      <c r="D169" s="182" t="s">
        <v>182</v>
      </c>
      <c r="E169" s="160">
        <f t="shared" si="13"/>
        <v>311</v>
      </c>
      <c r="F169" s="161">
        <v>270</v>
      </c>
      <c r="G169" s="162">
        <v>41</v>
      </c>
      <c r="H169" s="160">
        <f t="shared" si="18"/>
        <v>348</v>
      </c>
      <c r="I169" s="161">
        <v>292</v>
      </c>
      <c r="J169" s="161">
        <v>56</v>
      </c>
      <c r="K169" s="163">
        <f t="shared" si="14"/>
        <v>22</v>
      </c>
      <c r="L169" s="187">
        <f t="shared" si="15"/>
        <v>8.1481481481481488E-2</v>
      </c>
      <c r="M169" s="163">
        <f>+J169-G169</f>
        <v>15</v>
      </c>
      <c r="N169" s="103">
        <f>+M169/G169</f>
        <v>0.36585365853658536</v>
      </c>
      <c r="O169" s="165">
        <f t="shared" si="16"/>
        <v>37</v>
      </c>
      <c r="P169" s="205">
        <f t="shared" si="17"/>
        <v>0.11897106109324759</v>
      </c>
      <c r="Q169" s="156"/>
      <c r="R169" s="157"/>
      <c r="S169" s="166"/>
      <c r="T169" s="167"/>
    </row>
    <row r="170" spans="1:20" s="168" customFormat="1" ht="30.95" customHeight="1" x14ac:dyDescent="0.25">
      <c r="A170" s="110">
        <v>155</v>
      </c>
      <c r="B170" s="37" t="s">
        <v>178</v>
      </c>
      <c r="C170" s="38">
        <v>273555000185</v>
      </c>
      <c r="D170" s="39" t="s">
        <v>183</v>
      </c>
      <c r="E170" s="160">
        <f t="shared" si="13"/>
        <v>698</v>
      </c>
      <c r="F170" s="161">
        <v>698</v>
      </c>
      <c r="G170" s="162">
        <v>0</v>
      </c>
      <c r="H170" s="160">
        <f t="shared" si="18"/>
        <v>609</v>
      </c>
      <c r="I170" s="161">
        <v>609</v>
      </c>
      <c r="J170" s="161">
        <v>0</v>
      </c>
      <c r="K170" s="163">
        <f t="shared" si="14"/>
        <v>-89</v>
      </c>
      <c r="L170" s="119">
        <f t="shared" si="15"/>
        <v>-0.12750716332378223</v>
      </c>
      <c r="M170" s="163"/>
      <c r="N170" s="170"/>
      <c r="O170" s="165">
        <f t="shared" si="16"/>
        <v>-89</v>
      </c>
      <c r="P170" s="40">
        <f t="shared" si="17"/>
        <v>-0.12750716332378223</v>
      </c>
      <c r="Q170" s="156"/>
      <c r="R170" s="157"/>
      <c r="S170" s="166"/>
      <c r="T170" s="167"/>
    </row>
    <row r="171" spans="1:20" s="168" customFormat="1" ht="30.95" customHeight="1" x14ac:dyDescent="0.25">
      <c r="A171" s="191">
        <v>156</v>
      </c>
      <c r="B171" s="116" t="s">
        <v>178</v>
      </c>
      <c r="C171" s="189">
        <v>273555000398</v>
      </c>
      <c r="D171" s="190" t="s">
        <v>261</v>
      </c>
      <c r="E171" s="160">
        <f t="shared" si="13"/>
        <v>820</v>
      </c>
      <c r="F171" s="161">
        <v>820</v>
      </c>
      <c r="G171" s="162">
        <v>0</v>
      </c>
      <c r="H171" s="160">
        <f t="shared" si="18"/>
        <v>799</v>
      </c>
      <c r="I171" s="161">
        <v>799</v>
      </c>
      <c r="J171" s="161">
        <v>0</v>
      </c>
      <c r="K171" s="163">
        <f t="shared" si="14"/>
        <v>-21</v>
      </c>
      <c r="L171" s="197">
        <f t="shared" si="15"/>
        <v>-2.5609756097560974E-2</v>
      </c>
      <c r="M171" s="163"/>
      <c r="N171" s="170"/>
      <c r="O171" s="165">
        <f t="shared" si="16"/>
        <v>-21</v>
      </c>
      <c r="P171" s="114">
        <f t="shared" si="17"/>
        <v>-2.5609756097560974E-2</v>
      </c>
      <c r="Q171" s="156"/>
      <c r="R171" s="157"/>
      <c r="S171" s="166"/>
      <c r="T171" s="167"/>
    </row>
    <row r="172" spans="1:20" s="168" customFormat="1" ht="30.95" customHeight="1" x14ac:dyDescent="0.25">
      <c r="A172" s="188">
        <v>157</v>
      </c>
      <c r="B172" s="116" t="s">
        <v>178</v>
      </c>
      <c r="C172" s="189">
        <v>273555000754</v>
      </c>
      <c r="D172" s="195" t="s">
        <v>33</v>
      </c>
      <c r="E172" s="160">
        <f t="shared" si="13"/>
        <v>1372</v>
      </c>
      <c r="F172" s="161">
        <v>1256</v>
      </c>
      <c r="G172" s="162">
        <v>116</v>
      </c>
      <c r="H172" s="160">
        <f t="shared" si="18"/>
        <v>1307</v>
      </c>
      <c r="I172" s="161">
        <v>1221</v>
      </c>
      <c r="J172" s="161">
        <v>86</v>
      </c>
      <c r="K172" s="163">
        <f t="shared" si="14"/>
        <v>-35</v>
      </c>
      <c r="L172" s="197">
        <f t="shared" si="15"/>
        <v>-2.7866242038216561E-2</v>
      </c>
      <c r="M172" s="163">
        <f>+J172-G172</f>
        <v>-30</v>
      </c>
      <c r="N172" s="103">
        <f>+M172/G172</f>
        <v>-0.25862068965517243</v>
      </c>
      <c r="O172" s="165">
        <f t="shared" si="16"/>
        <v>-65</v>
      </c>
      <c r="P172" s="114">
        <f t="shared" si="17"/>
        <v>-4.7376093294460644E-2</v>
      </c>
      <c r="Q172" s="156"/>
      <c r="R172" s="157"/>
      <c r="S172" s="166"/>
      <c r="T172" s="167"/>
    </row>
    <row r="173" spans="1:20" s="168" customFormat="1" ht="30.95" customHeight="1" x14ac:dyDescent="0.25">
      <c r="A173" s="179">
        <v>158</v>
      </c>
      <c r="B173" s="180" t="s">
        <v>178</v>
      </c>
      <c r="C173" s="181">
        <v>273555000924</v>
      </c>
      <c r="D173" s="182" t="s">
        <v>184</v>
      </c>
      <c r="E173" s="160">
        <f t="shared" si="13"/>
        <v>1141</v>
      </c>
      <c r="F173" s="161">
        <v>1029</v>
      </c>
      <c r="G173" s="162">
        <v>112</v>
      </c>
      <c r="H173" s="160">
        <f t="shared" si="18"/>
        <v>1165</v>
      </c>
      <c r="I173" s="161">
        <v>1084</v>
      </c>
      <c r="J173" s="161">
        <v>81</v>
      </c>
      <c r="K173" s="163">
        <f t="shared" si="14"/>
        <v>55</v>
      </c>
      <c r="L173" s="187">
        <f t="shared" si="15"/>
        <v>5.3449951409135082E-2</v>
      </c>
      <c r="M173" s="163">
        <f>+J173-G173</f>
        <v>-31</v>
      </c>
      <c r="N173" s="103">
        <f>+M173/G173</f>
        <v>-0.2767857142857143</v>
      </c>
      <c r="O173" s="165">
        <f t="shared" si="16"/>
        <v>24</v>
      </c>
      <c r="P173" s="205">
        <f t="shared" si="17"/>
        <v>2.1034180543382998E-2</v>
      </c>
      <c r="Q173" s="156"/>
      <c r="R173" s="157"/>
      <c r="S173" s="166"/>
      <c r="T173" s="167"/>
    </row>
    <row r="174" spans="1:20" s="168" customFormat="1" ht="30.95" customHeight="1" x14ac:dyDescent="0.25">
      <c r="A174" s="188">
        <v>159</v>
      </c>
      <c r="B174" s="116" t="s">
        <v>185</v>
      </c>
      <c r="C174" s="189">
        <v>173563000017</v>
      </c>
      <c r="D174" s="190" t="s">
        <v>186</v>
      </c>
      <c r="E174" s="160">
        <f t="shared" si="13"/>
        <v>1076</v>
      </c>
      <c r="F174" s="161">
        <v>1030</v>
      </c>
      <c r="G174" s="162">
        <v>46</v>
      </c>
      <c r="H174" s="160">
        <f t="shared" si="18"/>
        <v>1034</v>
      </c>
      <c r="I174" s="161">
        <v>995</v>
      </c>
      <c r="J174" s="161">
        <v>39</v>
      </c>
      <c r="K174" s="163">
        <f t="shared" si="14"/>
        <v>-35</v>
      </c>
      <c r="L174" s="197">
        <f t="shared" si="15"/>
        <v>-3.3980582524271843E-2</v>
      </c>
      <c r="M174" s="163">
        <f>+J174-G174</f>
        <v>-7</v>
      </c>
      <c r="N174" s="103">
        <f>+M174/G174</f>
        <v>-0.15217391304347827</v>
      </c>
      <c r="O174" s="165">
        <f t="shared" si="16"/>
        <v>-42</v>
      </c>
      <c r="P174" s="114">
        <f t="shared" si="17"/>
        <v>-3.9033457249070633E-2</v>
      </c>
      <c r="Q174" s="156"/>
      <c r="R174" s="157"/>
      <c r="S174" s="166"/>
      <c r="T174" s="167"/>
    </row>
    <row r="175" spans="1:20" s="168" customFormat="1" ht="30.95" customHeight="1" x14ac:dyDescent="0.25">
      <c r="A175" s="191">
        <v>160</v>
      </c>
      <c r="B175" s="116" t="s">
        <v>185</v>
      </c>
      <c r="C175" s="189">
        <v>273563000534</v>
      </c>
      <c r="D175" s="190" t="s">
        <v>187</v>
      </c>
      <c r="E175" s="160">
        <f t="shared" si="13"/>
        <v>371</v>
      </c>
      <c r="F175" s="161">
        <v>371</v>
      </c>
      <c r="G175" s="162">
        <v>0</v>
      </c>
      <c r="H175" s="160">
        <f t="shared" si="18"/>
        <v>356</v>
      </c>
      <c r="I175" s="161">
        <v>356</v>
      </c>
      <c r="J175" s="161">
        <v>0</v>
      </c>
      <c r="K175" s="163">
        <f t="shared" si="14"/>
        <v>-15</v>
      </c>
      <c r="L175" s="197">
        <f t="shared" si="15"/>
        <v>-4.0431266846361183E-2</v>
      </c>
      <c r="M175" s="163"/>
      <c r="N175" s="170"/>
      <c r="O175" s="165">
        <f t="shared" si="16"/>
        <v>-15</v>
      </c>
      <c r="P175" s="115">
        <f t="shared" si="17"/>
        <v>-4.0431266846361183E-2</v>
      </c>
      <c r="Q175" s="156"/>
      <c r="R175" s="157"/>
      <c r="S175" s="166"/>
      <c r="T175" s="167"/>
    </row>
    <row r="176" spans="1:20" s="168" customFormat="1" ht="30.95" customHeight="1" x14ac:dyDescent="0.25">
      <c r="A176" s="111">
        <v>161</v>
      </c>
      <c r="B176" s="34" t="s">
        <v>185</v>
      </c>
      <c r="C176" s="31">
        <v>273563000615</v>
      </c>
      <c r="D176" s="32" t="s">
        <v>188</v>
      </c>
      <c r="E176" s="160">
        <f t="shared" si="13"/>
        <v>233</v>
      </c>
      <c r="F176" s="161">
        <v>233</v>
      </c>
      <c r="G176" s="162">
        <v>0</v>
      </c>
      <c r="H176" s="160">
        <f t="shared" si="18"/>
        <v>210</v>
      </c>
      <c r="I176" s="161">
        <v>210</v>
      </c>
      <c r="J176" s="161">
        <v>0</v>
      </c>
      <c r="K176" s="163">
        <f t="shared" si="14"/>
        <v>-23</v>
      </c>
      <c r="L176" s="120">
        <f t="shared" si="15"/>
        <v>-9.8712446351931327E-2</v>
      </c>
      <c r="M176" s="163"/>
      <c r="N176" s="169"/>
      <c r="O176" s="165">
        <f t="shared" si="16"/>
        <v>-23</v>
      </c>
      <c r="P176" s="33">
        <f t="shared" si="17"/>
        <v>-9.8712446351931327E-2</v>
      </c>
      <c r="Q176" s="156"/>
      <c r="R176" s="157"/>
      <c r="S176" s="166"/>
      <c r="T176" s="167"/>
    </row>
    <row r="177" spans="1:20" s="168" customFormat="1" ht="30.95" customHeight="1" x14ac:dyDescent="0.25">
      <c r="A177" s="191">
        <v>162</v>
      </c>
      <c r="B177" s="116" t="s">
        <v>189</v>
      </c>
      <c r="C177" s="189">
        <v>173585000100</v>
      </c>
      <c r="D177" s="190" t="s">
        <v>190</v>
      </c>
      <c r="E177" s="160">
        <f t="shared" si="13"/>
        <v>2200</v>
      </c>
      <c r="F177" s="161">
        <v>2072</v>
      </c>
      <c r="G177" s="162">
        <v>128</v>
      </c>
      <c r="H177" s="160">
        <f t="shared" si="18"/>
        <v>2108</v>
      </c>
      <c r="I177" s="161">
        <v>1986</v>
      </c>
      <c r="J177" s="161">
        <v>122</v>
      </c>
      <c r="K177" s="163">
        <f t="shared" si="14"/>
        <v>-86</v>
      </c>
      <c r="L177" s="197">
        <f t="shared" si="15"/>
        <v>-4.1505791505791506E-2</v>
      </c>
      <c r="M177" s="163">
        <f>+J177-G177</f>
        <v>-6</v>
      </c>
      <c r="N177" s="103">
        <f>+M177/G177</f>
        <v>-4.6875E-2</v>
      </c>
      <c r="O177" s="165">
        <f t="shared" si="16"/>
        <v>-92</v>
      </c>
      <c r="P177" s="115">
        <f t="shared" si="17"/>
        <v>-4.1818181818181817E-2</v>
      </c>
      <c r="Q177" s="156"/>
      <c r="R177" s="157"/>
      <c r="S177" s="166"/>
      <c r="T177" s="167"/>
    </row>
    <row r="178" spans="1:20" s="168" customFormat="1" ht="30.95" customHeight="1" x14ac:dyDescent="0.25">
      <c r="A178" s="111">
        <v>163</v>
      </c>
      <c r="B178" s="34" t="s">
        <v>189</v>
      </c>
      <c r="C178" s="31">
        <v>273585000082</v>
      </c>
      <c r="D178" s="32" t="s">
        <v>191</v>
      </c>
      <c r="E178" s="160">
        <f t="shared" si="13"/>
        <v>574</v>
      </c>
      <c r="F178" s="161">
        <v>574</v>
      </c>
      <c r="G178" s="162">
        <v>0</v>
      </c>
      <c r="H178" s="160">
        <f t="shared" si="18"/>
        <v>540</v>
      </c>
      <c r="I178" s="161">
        <v>540</v>
      </c>
      <c r="J178" s="161">
        <v>0</v>
      </c>
      <c r="K178" s="163">
        <f t="shared" si="14"/>
        <v>-34</v>
      </c>
      <c r="L178" s="120">
        <f t="shared" si="15"/>
        <v>-5.9233449477351915E-2</v>
      </c>
      <c r="M178" s="163"/>
      <c r="N178" s="170"/>
      <c r="O178" s="165">
        <f t="shared" si="16"/>
        <v>-34</v>
      </c>
      <c r="P178" s="54">
        <f t="shared" si="17"/>
        <v>-5.9233449477351915E-2</v>
      </c>
      <c r="Q178" s="156"/>
      <c r="R178" s="157"/>
      <c r="S178" s="166"/>
      <c r="T178" s="167"/>
    </row>
    <row r="179" spans="1:20" s="168" customFormat="1" ht="30.95" customHeight="1" x14ac:dyDescent="0.25">
      <c r="A179" s="112">
        <v>164</v>
      </c>
      <c r="B179" s="34" t="s">
        <v>189</v>
      </c>
      <c r="C179" s="31">
        <v>273585000571</v>
      </c>
      <c r="D179" s="32" t="s">
        <v>192</v>
      </c>
      <c r="E179" s="160">
        <f t="shared" si="13"/>
        <v>229</v>
      </c>
      <c r="F179" s="161">
        <v>229</v>
      </c>
      <c r="G179" s="162">
        <v>0</v>
      </c>
      <c r="H179" s="160">
        <f t="shared" si="18"/>
        <v>206</v>
      </c>
      <c r="I179" s="161">
        <v>206</v>
      </c>
      <c r="J179" s="161">
        <v>0</v>
      </c>
      <c r="K179" s="163">
        <f t="shared" si="14"/>
        <v>-23</v>
      </c>
      <c r="L179" s="120">
        <f t="shared" si="15"/>
        <v>-0.10043668122270742</v>
      </c>
      <c r="M179" s="163"/>
      <c r="N179" s="67"/>
      <c r="O179" s="165">
        <f t="shared" si="16"/>
        <v>-23</v>
      </c>
      <c r="P179" s="33">
        <f t="shared" si="17"/>
        <v>-0.10043668122270742</v>
      </c>
      <c r="Q179" s="156"/>
      <c r="R179" s="157"/>
      <c r="S179" s="166"/>
      <c r="T179" s="167"/>
    </row>
    <row r="180" spans="1:20" s="168" customFormat="1" ht="30.95" customHeight="1" x14ac:dyDescent="0.25">
      <c r="A180" s="109">
        <v>165</v>
      </c>
      <c r="B180" s="35" t="s">
        <v>189</v>
      </c>
      <c r="C180" s="96">
        <v>273585000864</v>
      </c>
      <c r="D180" s="97" t="s">
        <v>193</v>
      </c>
      <c r="E180" s="160">
        <f t="shared" si="13"/>
        <v>263</v>
      </c>
      <c r="F180" s="161">
        <v>263</v>
      </c>
      <c r="G180" s="162">
        <v>0</v>
      </c>
      <c r="H180" s="160">
        <f t="shared" si="18"/>
        <v>215</v>
      </c>
      <c r="I180" s="161">
        <v>215</v>
      </c>
      <c r="J180" s="161">
        <v>0</v>
      </c>
      <c r="K180" s="163">
        <f t="shared" si="14"/>
        <v>-48</v>
      </c>
      <c r="L180" s="118">
        <f t="shared" si="15"/>
        <v>-0.18250950570342206</v>
      </c>
      <c r="M180" s="163"/>
      <c r="N180" s="170"/>
      <c r="O180" s="165">
        <f t="shared" si="16"/>
        <v>-48</v>
      </c>
      <c r="P180" s="36">
        <f t="shared" si="17"/>
        <v>-0.18250950570342206</v>
      </c>
      <c r="Q180" s="156"/>
      <c r="R180" s="157"/>
      <c r="S180" s="166"/>
      <c r="T180" s="167"/>
    </row>
    <row r="181" spans="1:20" s="168" customFormat="1" ht="30.95" customHeight="1" x14ac:dyDescent="0.25">
      <c r="A181" s="112">
        <v>166</v>
      </c>
      <c r="B181" s="34" t="s">
        <v>189</v>
      </c>
      <c r="C181" s="31">
        <v>273585000996</v>
      </c>
      <c r="D181" s="32" t="s">
        <v>194</v>
      </c>
      <c r="E181" s="160">
        <f t="shared" si="13"/>
        <v>450</v>
      </c>
      <c r="F181" s="161">
        <v>450</v>
      </c>
      <c r="G181" s="162">
        <v>0</v>
      </c>
      <c r="H181" s="160">
        <f t="shared" si="18"/>
        <v>408</v>
      </c>
      <c r="I181" s="161">
        <v>408</v>
      </c>
      <c r="J181" s="161">
        <v>0</v>
      </c>
      <c r="K181" s="163">
        <f t="shared" si="14"/>
        <v>-42</v>
      </c>
      <c r="L181" s="120">
        <f t="shared" si="15"/>
        <v>-9.3333333333333338E-2</v>
      </c>
      <c r="M181" s="163"/>
      <c r="N181" s="170"/>
      <c r="O181" s="165">
        <f t="shared" si="16"/>
        <v>-42</v>
      </c>
      <c r="P181" s="33">
        <f t="shared" si="17"/>
        <v>-9.3333333333333338E-2</v>
      </c>
      <c r="Q181" s="156"/>
      <c r="R181" s="157"/>
      <c r="S181" s="166"/>
      <c r="T181" s="167"/>
    </row>
    <row r="182" spans="1:20" s="168" customFormat="1" ht="30.95" customHeight="1" x14ac:dyDescent="0.25">
      <c r="A182" s="111">
        <v>167</v>
      </c>
      <c r="B182" s="34" t="s">
        <v>195</v>
      </c>
      <c r="C182" s="31">
        <v>173616000022</v>
      </c>
      <c r="D182" s="32" t="s">
        <v>196</v>
      </c>
      <c r="E182" s="160">
        <f t="shared" si="13"/>
        <v>862</v>
      </c>
      <c r="F182" s="161">
        <v>862</v>
      </c>
      <c r="G182" s="162">
        <v>0</v>
      </c>
      <c r="H182" s="160">
        <f t="shared" si="18"/>
        <v>777</v>
      </c>
      <c r="I182" s="161">
        <v>777</v>
      </c>
      <c r="J182" s="161">
        <v>0</v>
      </c>
      <c r="K182" s="163">
        <f t="shared" si="14"/>
        <v>-85</v>
      </c>
      <c r="L182" s="120">
        <f t="shared" si="15"/>
        <v>-9.860788863109049E-2</v>
      </c>
      <c r="M182" s="163"/>
      <c r="N182" s="170"/>
      <c r="O182" s="165">
        <f t="shared" si="16"/>
        <v>-85</v>
      </c>
      <c r="P182" s="33">
        <f t="shared" si="17"/>
        <v>-9.860788863109049E-2</v>
      </c>
      <c r="Q182" s="156"/>
      <c r="R182" s="157"/>
      <c r="S182" s="166"/>
      <c r="T182" s="167"/>
    </row>
    <row r="183" spans="1:20" s="168" customFormat="1" ht="30.95" customHeight="1" x14ac:dyDescent="0.25">
      <c r="A183" s="179">
        <v>168</v>
      </c>
      <c r="B183" s="180" t="s">
        <v>195</v>
      </c>
      <c r="C183" s="181">
        <v>173616000278</v>
      </c>
      <c r="D183" s="182" t="s">
        <v>117</v>
      </c>
      <c r="E183" s="160">
        <f t="shared" si="13"/>
        <v>1002</v>
      </c>
      <c r="F183" s="161">
        <v>945</v>
      </c>
      <c r="G183" s="162">
        <v>57</v>
      </c>
      <c r="H183" s="160">
        <f t="shared" si="18"/>
        <v>992</v>
      </c>
      <c r="I183" s="161">
        <v>949</v>
      </c>
      <c r="J183" s="161">
        <v>43</v>
      </c>
      <c r="K183" s="163">
        <f t="shared" si="14"/>
        <v>4</v>
      </c>
      <c r="L183" s="187">
        <f t="shared" si="15"/>
        <v>4.2328042328042331E-3</v>
      </c>
      <c r="M183" s="163">
        <f>+J183-G183</f>
        <v>-14</v>
      </c>
      <c r="N183" s="103">
        <f>+M183/G183</f>
        <v>-0.24561403508771928</v>
      </c>
      <c r="O183" s="165">
        <f t="shared" si="16"/>
        <v>-10</v>
      </c>
      <c r="P183" s="205">
        <f t="shared" si="17"/>
        <v>-9.9800399201596807E-3</v>
      </c>
      <c r="Q183" s="156"/>
      <c r="R183" s="157"/>
      <c r="S183" s="166"/>
      <c r="T183" s="167"/>
    </row>
    <row r="184" spans="1:20" s="168" customFormat="1" ht="30.95" customHeight="1" x14ac:dyDescent="0.25">
      <c r="A184" s="111">
        <v>169</v>
      </c>
      <c r="B184" s="34" t="s">
        <v>195</v>
      </c>
      <c r="C184" s="31">
        <v>273616000094</v>
      </c>
      <c r="D184" s="32" t="s">
        <v>197</v>
      </c>
      <c r="E184" s="160">
        <f t="shared" si="13"/>
        <v>369</v>
      </c>
      <c r="F184" s="161">
        <v>326</v>
      </c>
      <c r="G184" s="162">
        <v>43</v>
      </c>
      <c r="H184" s="160">
        <f t="shared" si="18"/>
        <v>327</v>
      </c>
      <c r="I184" s="161">
        <v>306</v>
      </c>
      <c r="J184" s="161">
        <v>21</v>
      </c>
      <c r="K184" s="163">
        <f t="shared" si="14"/>
        <v>-20</v>
      </c>
      <c r="L184" s="120">
        <f t="shared" si="15"/>
        <v>-6.1349693251533742E-2</v>
      </c>
      <c r="M184" s="163">
        <f>+J184-G184</f>
        <v>-22</v>
      </c>
      <c r="N184" s="103">
        <f>+M184/G184</f>
        <v>-0.51162790697674421</v>
      </c>
      <c r="O184" s="165">
        <f t="shared" si="16"/>
        <v>-42</v>
      </c>
      <c r="P184" s="33">
        <f t="shared" si="17"/>
        <v>-0.11382113821138211</v>
      </c>
      <c r="Q184" s="156"/>
      <c r="R184" s="157"/>
      <c r="S184" s="166"/>
      <c r="T184" s="167"/>
    </row>
    <row r="185" spans="1:20" s="168" customFormat="1" ht="30.95" customHeight="1" x14ac:dyDescent="0.25">
      <c r="A185" s="191">
        <v>170</v>
      </c>
      <c r="B185" s="116" t="s">
        <v>195</v>
      </c>
      <c r="C185" s="189">
        <v>273616000141</v>
      </c>
      <c r="D185" s="190" t="s">
        <v>198</v>
      </c>
      <c r="E185" s="160">
        <f t="shared" si="13"/>
        <v>1529</v>
      </c>
      <c r="F185" s="161">
        <v>1427</v>
      </c>
      <c r="G185" s="162">
        <v>102</v>
      </c>
      <c r="H185" s="160">
        <f t="shared" si="18"/>
        <v>1441</v>
      </c>
      <c r="I185" s="161">
        <v>1358</v>
      </c>
      <c r="J185" s="161">
        <v>83</v>
      </c>
      <c r="K185" s="163">
        <f t="shared" si="14"/>
        <v>-69</v>
      </c>
      <c r="L185" s="197">
        <f t="shared" si="15"/>
        <v>-4.8353188507358091E-2</v>
      </c>
      <c r="M185" s="163">
        <f>+J185-G185</f>
        <v>-19</v>
      </c>
      <c r="N185" s="103">
        <f>+M185/G185</f>
        <v>-0.18627450980392157</v>
      </c>
      <c r="O185" s="165">
        <f t="shared" si="16"/>
        <v>-88</v>
      </c>
      <c r="P185" s="115">
        <f t="shared" si="17"/>
        <v>-5.7553956834532377E-2</v>
      </c>
      <c r="Q185" s="156"/>
      <c r="R185" s="157"/>
      <c r="S185" s="166"/>
      <c r="T185" s="167"/>
    </row>
    <row r="186" spans="1:20" s="168" customFormat="1" ht="30.95" customHeight="1" x14ac:dyDescent="0.25">
      <c r="A186" s="109">
        <v>171</v>
      </c>
      <c r="B186" s="35" t="s">
        <v>195</v>
      </c>
      <c r="C186" s="96">
        <v>273616000302</v>
      </c>
      <c r="D186" s="97" t="s">
        <v>199</v>
      </c>
      <c r="E186" s="160">
        <f t="shared" si="13"/>
        <v>381</v>
      </c>
      <c r="F186" s="161">
        <v>376</v>
      </c>
      <c r="G186" s="162">
        <v>5</v>
      </c>
      <c r="H186" s="160">
        <f t="shared" si="18"/>
        <v>335</v>
      </c>
      <c r="I186" s="161">
        <v>319</v>
      </c>
      <c r="J186" s="161">
        <v>16</v>
      </c>
      <c r="K186" s="163">
        <f t="shared" si="14"/>
        <v>-57</v>
      </c>
      <c r="L186" s="118">
        <f t="shared" si="15"/>
        <v>-0.15159574468085107</v>
      </c>
      <c r="M186" s="163">
        <f>+J186-G186</f>
        <v>11</v>
      </c>
      <c r="N186" s="103">
        <f>+M186/G186</f>
        <v>2.2000000000000002</v>
      </c>
      <c r="O186" s="165">
        <f t="shared" si="16"/>
        <v>-46</v>
      </c>
      <c r="P186" s="36">
        <f t="shared" si="17"/>
        <v>-0.12073490813648294</v>
      </c>
      <c r="Q186" s="156"/>
      <c r="R186" s="157"/>
      <c r="S186" s="166"/>
      <c r="T186" s="167"/>
    </row>
    <row r="187" spans="1:20" s="168" customFormat="1" ht="30.95" customHeight="1" x14ac:dyDescent="0.25">
      <c r="A187" s="191">
        <v>172</v>
      </c>
      <c r="B187" s="116" t="s">
        <v>195</v>
      </c>
      <c r="C187" s="189">
        <v>273616000892</v>
      </c>
      <c r="D187" s="190" t="s">
        <v>200</v>
      </c>
      <c r="E187" s="160">
        <f t="shared" si="13"/>
        <v>689</v>
      </c>
      <c r="F187" s="161">
        <v>650</v>
      </c>
      <c r="G187" s="162">
        <v>39</v>
      </c>
      <c r="H187" s="160">
        <f t="shared" si="18"/>
        <v>677</v>
      </c>
      <c r="I187" s="161">
        <v>649</v>
      </c>
      <c r="J187" s="161">
        <v>28</v>
      </c>
      <c r="K187" s="163">
        <f t="shared" si="14"/>
        <v>-1</v>
      </c>
      <c r="L187" s="197">
        <f t="shared" si="15"/>
        <v>-1.5384615384615385E-3</v>
      </c>
      <c r="M187" s="163">
        <f>+J187-G187</f>
        <v>-11</v>
      </c>
      <c r="N187" s="67">
        <f>+M187/G187</f>
        <v>-0.28205128205128205</v>
      </c>
      <c r="O187" s="165">
        <f t="shared" si="16"/>
        <v>-12</v>
      </c>
      <c r="P187" s="114">
        <f t="shared" si="17"/>
        <v>-1.741654571843251E-2</v>
      </c>
      <c r="Q187" s="156"/>
      <c r="R187" s="157"/>
      <c r="S187" s="166"/>
      <c r="T187" s="167"/>
    </row>
    <row r="188" spans="1:20" s="168" customFormat="1" ht="30.95" customHeight="1" x14ac:dyDescent="0.25">
      <c r="A188" s="188">
        <v>173</v>
      </c>
      <c r="B188" s="116" t="s">
        <v>195</v>
      </c>
      <c r="C188" s="189">
        <v>273616001902</v>
      </c>
      <c r="D188" s="190" t="s">
        <v>201</v>
      </c>
      <c r="E188" s="160">
        <f t="shared" si="13"/>
        <v>301</v>
      </c>
      <c r="F188" s="161">
        <v>301</v>
      </c>
      <c r="G188" s="162">
        <v>0</v>
      </c>
      <c r="H188" s="160">
        <f t="shared" si="18"/>
        <v>288</v>
      </c>
      <c r="I188" s="161">
        <v>288</v>
      </c>
      <c r="J188" s="161">
        <v>0</v>
      </c>
      <c r="K188" s="163">
        <f t="shared" si="14"/>
        <v>-13</v>
      </c>
      <c r="L188" s="197">
        <f t="shared" si="15"/>
        <v>-4.3189368770764118E-2</v>
      </c>
      <c r="M188" s="163"/>
      <c r="N188" s="170"/>
      <c r="O188" s="165">
        <f t="shared" si="16"/>
        <v>-13</v>
      </c>
      <c r="P188" s="115">
        <f t="shared" si="17"/>
        <v>-4.3189368770764118E-2</v>
      </c>
      <c r="Q188" s="156"/>
      <c r="R188" s="157"/>
      <c r="S188" s="166"/>
      <c r="T188" s="167"/>
    </row>
    <row r="189" spans="1:20" s="168" customFormat="1" ht="30.95" customHeight="1" x14ac:dyDescent="0.25">
      <c r="A189" s="112">
        <v>174</v>
      </c>
      <c r="B189" s="34" t="s">
        <v>202</v>
      </c>
      <c r="C189" s="31">
        <v>273622000268</v>
      </c>
      <c r="D189" s="32" t="s">
        <v>203</v>
      </c>
      <c r="E189" s="160">
        <f t="shared" si="13"/>
        <v>374</v>
      </c>
      <c r="F189" s="161">
        <v>366</v>
      </c>
      <c r="G189" s="162">
        <v>8</v>
      </c>
      <c r="H189" s="160">
        <f t="shared" si="18"/>
        <v>343</v>
      </c>
      <c r="I189" s="161">
        <v>336</v>
      </c>
      <c r="J189" s="161">
        <v>7</v>
      </c>
      <c r="K189" s="163">
        <f t="shared" si="14"/>
        <v>-30</v>
      </c>
      <c r="L189" s="120">
        <f t="shared" si="15"/>
        <v>-8.1967213114754092E-2</v>
      </c>
      <c r="M189" s="163">
        <f>+J189-G189</f>
        <v>-1</v>
      </c>
      <c r="N189" s="169"/>
      <c r="O189" s="165">
        <f t="shared" si="16"/>
        <v>-31</v>
      </c>
      <c r="P189" s="33">
        <f t="shared" si="17"/>
        <v>-8.2887700534759357E-2</v>
      </c>
      <c r="Q189" s="156"/>
      <c r="R189" s="157"/>
      <c r="S189" s="166"/>
      <c r="T189" s="167"/>
    </row>
    <row r="190" spans="1:20" s="168" customFormat="1" ht="30.95" customHeight="1" x14ac:dyDescent="0.25">
      <c r="A190" s="111">
        <v>175</v>
      </c>
      <c r="B190" s="34" t="s">
        <v>202</v>
      </c>
      <c r="C190" s="31">
        <v>273622000683</v>
      </c>
      <c r="D190" s="32" t="s">
        <v>204</v>
      </c>
      <c r="E190" s="160">
        <f t="shared" si="13"/>
        <v>702</v>
      </c>
      <c r="F190" s="161">
        <v>702</v>
      </c>
      <c r="G190" s="162">
        <v>0</v>
      </c>
      <c r="H190" s="160">
        <f t="shared" si="18"/>
        <v>646</v>
      </c>
      <c r="I190" s="161">
        <v>646</v>
      </c>
      <c r="J190" s="161">
        <v>0</v>
      </c>
      <c r="K190" s="163">
        <f t="shared" si="14"/>
        <v>-56</v>
      </c>
      <c r="L190" s="120">
        <f t="shared" si="15"/>
        <v>-7.9772079772079771E-2</v>
      </c>
      <c r="M190" s="163"/>
      <c r="N190" s="67"/>
      <c r="O190" s="165">
        <f t="shared" si="16"/>
        <v>-56</v>
      </c>
      <c r="P190" s="33">
        <f t="shared" si="17"/>
        <v>-7.9772079772079771E-2</v>
      </c>
      <c r="Q190" s="156"/>
      <c r="R190" s="157"/>
      <c r="S190" s="166"/>
      <c r="T190" s="167"/>
    </row>
    <row r="191" spans="1:20" s="168" customFormat="1" ht="30.95" customHeight="1" x14ac:dyDescent="0.25">
      <c r="A191" s="179">
        <v>176</v>
      </c>
      <c r="B191" s="180" t="s">
        <v>205</v>
      </c>
      <c r="C191" s="181">
        <v>173624000015</v>
      </c>
      <c r="D191" s="182" t="s">
        <v>206</v>
      </c>
      <c r="E191" s="160">
        <f t="shared" si="13"/>
        <v>1813</v>
      </c>
      <c r="F191" s="161">
        <v>1588</v>
      </c>
      <c r="G191" s="162">
        <v>225</v>
      </c>
      <c r="H191" s="160">
        <f t="shared" si="18"/>
        <v>1882</v>
      </c>
      <c r="I191" s="161">
        <v>1654</v>
      </c>
      <c r="J191" s="161">
        <v>228</v>
      </c>
      <c r="K191" s="163">
        <f t="shared" si="14"/>
        <v>66</v>
      </c>
      <c r="L191" s="187">
        <f t="shared" si="15"/>
        <v>4.1561712846347604E-2</v>
      </c>
      <c r="M191" s="163">
        <f>+J191-G191</f>
        <v>3</v>
      </c>
      <c r="N191" s="103">
        <f>+M191/G191</f>
        <v>1.3333333333333334E-2</v>
      </c>
      <c r="O191" s="165">
        <f t="shared" si="16"/>
        <v>69</v>
      </c>
      <c r="P191" s="205">
        <f t="shared" si="17"/>
        <v>3.8058466629895205E-2</v>
      </c>
      <c r="Q191" s="156"/>
      <c r="R191" s="157"/>
      <c r="S191" s="166"/>
      <c r="T191" s="167"/>
    </row>
    <row r="192" spans="1:20" s="168" customFormat="1" ht="30.95" customHeight="1" x14ac:dyDescent="0.25">
      <c r="A192" s="111">
        <v>177</v>
      </c>
      <c r="B192" s="34" t="s">
        <v>205</v>
      </c>
      <c r="C192" s="31">
        <v>173624001704</v>
      </c>
      <c r="D192" s="32" t="s">
        <v>207</v>
      </c>
      <c r="E192" s="160">
        <f t="shared" si="13"/>
        <v>568</v>
      </c>
      <c r="F192" s="161">
        <v>568</v>
      </c>
      <c r="G192" s="162">
        <v>0</v>
      </c>
      <c r="H192" s="160">
        <f t="shared" si="18"/>
        <v>531</v>
      </c>
      <c r="I192" s="161">
        <v>531</v>
      </c>
      <c r="J192" s="161">
        <v>0</v>
      </c>
      <c r="K192" s="163">
        <f t="shared" si="14"/>
        <v>-37</v>
      </c>
      <c r="L192" s="120">
        <f t="shared" si="15"/>
        <v>-6.5140845070422532E-2</v>
      </c>
      <c r="M192" s="163"/>
      <c r="N192" s="170"/>
      <c r="O192" s="165">
        <f t="shared" si="16"/>
        <v>-37</v>
      </c>
      <c r="P192" s="33">
        <f t="shared" si="17"/>
        <v>-6.5140845070422532E-2</v>
      </c>
      <c r="Q192" s="156"/>
      <c r="R192" s="157"/>
      <c r="S192" s="166"/>
      <c r="T192" s="167"/>
    </row>
    <row r="193" spans="1:20" s="168" customFormat="1" ht="30.95" customHeight="1" x14ac:dyDescent="0.25">
      <c r="A193" s="95">
        <v>178</v>
      </c>
      <c r="B193" s="37" t="s">
        <v>205</v>
      </c>
      <c r="C193" s="38">
        <v>273624000389</v>
      </c>
      <c r="D193" s="39" t="s">
        <v>208</v>
      </c>
      <c r="E193" s="160">
        <f t="shared" si="13"/>
        <v>462</v>
      </c>
      <c r="F193" s="161">
        <v>462</v>
      </c>
      <c r="G193" s="162">
        <v>0</v>
      </c>
      <c r="H193" s="160">
        <f t="shared" si="18"/>
        <v>405</v>
      </c>
      <c r="I193" s="161">
        <v>405</v>
      </c>
      <c r="J193" s="161">
        <v>0</v>
      </c>
      <c r="K193" s="163">
        <f t="shared" si="14"/>
        <v>-57</v>
      </c>
      <c r="L193" s="119">
        <f t="shared" si="15"/>
        <v>-0.12337662337662338</v>
      </c>
      <c r="M193" s="163"/>
      <c r="N193" s="170"/>
      <c r="O193" s="165">
        <f t="shared" si="16"/>
        <v>-57</v>
      </c>
      <c r="P193" s="40">
        <f t="shared" si="17"/>
        <v>-0.12337662337662338</v>
      </c>
      <c r="Q193" s="156"/>
      <c r="R193" s="157"/>
      <c r="S193" s="166"/>
      <c r="T193" s="167"/>
    </row>
    <row r="194" spans="1:20" s="168" customFormat="1" ht="30.95" customHeight="1" x14ac:dyDescent="0.25">
      <c r="A194" s="188">
        <v>179</v>
      </c>
      <c r="B194" s="116" t="s">
        <v>205</v>
      </c>
      <c r="C194" s="189">
        <v>273624000524</v>
      </c>
      <c r="D194" s="190" t="s">
        <v>209</v>
      </c>
      <c r="E194" s="160">
        <f t="shared" si="13"/>
        <v>466</v>
      </c>
      <c r="F194" s="161">
        <v>466</v>
      </c>
      <c r="G194" s="162">
        <v>0</v>
      </c>
      <c r="H194" s="160">
        <f t="shared" si="18"/>
        <v>445</v>
      </c>
      <c r="I194" s="161">
        <v>445</v>
      </c>
      <c r="J194" s="161">
        <v>0</v>
      </c>
      <c r="K194" s="163">
        <f t="shared" si="14"/>
        <v>-21</v>
      </c>
      <c r="L194" s="197">
        <f t="shared" si="15"/>
        <v>-4.5064377682403435E-2</v>
      </c>
      <c r="M194" s="163"/>
      <c r="N194" s="169"/>
      <c r="O194" s="165">
        <f t="shared" si="16"/>
        <v>-21</v>
      </c>
      <c r="P194" s="114">
        <f t="shared" si="17"/>
        <v>-4.5064377682403435E-2</v>
      </c>
      <c r="Q194" s="156"/>
      <c r="R194" s="157"/>
      <c r="S194" s="166"/>
      <c r="T194" s="167"/>
    </row>
    <row r="195" spans="1:20" s="168" customFormat="1" ht="30.95" customHeight="1" x14ac:dyDescent="0.25">
      <c r="A195" s="94">
        <v>180</v>
      </c>
      <c r="B195" s="35" t="s">
        <v>205</v>
      </c>
      <c r="C195" s="96">
        <v>273624000541</v>
      </c>
      <c r="D195" s="97" t="s">
        <v>210</v>
      </c>
      <c r="E195" s="160">
        <f t="shared" si="13"/>
        <v>248</v>
      </c>
      <c r="F195" s="161">
        <v>248</v>
      </c>
      <c r="G195" s="162">
        <v>0</v>
      </c>
      <c r="H195" s="160">
        <f t="shared" si="18"/>
        <v>210</v>
      </c>
      <c r="I195" s="161">
        <v>210</v>
      </c>
      <c r="J195" s="161">
        <v>0</v>
      </c>
      <c r="K195" s="163">
        <f t="shared" si="14"/>
        <v>-38</v>
      </c>
      <c r="L195" s="118">
        <f t="shared" si="15"/>
        <v>-0.15322580645161291</v>
      </c>
      <c r="M195" s="163"/>
      <c r="N195" s="170"/>
      <c r="O195" s="165">
        <f t="shared" si="16"/>
        <v>-38</v>
      </c>
      <c r="P195" s="36">
        <f t="shared" si="17"/>
        <v>-0.15322580645161291</v>
      </c>
      <c r="Q195" s="156"/>
      <c r="R195" s="157"/>
      <c r="S195" s="166"/>
      <c r="T195" s="167"/>
    </row>
    <row r="196" spans="1:20" s="168" customFormat="1" ht="30.95" customHeight="1" x14ac:dyDescent="0.25">
      <c r="A196" s="188">
        <v>181</v>
      </c>
      <c r="B196" s="116" t="s">
        <v>205</v>
      </c>
      <c r="C196" s="196">
        <v>273624000583</v>
      </c>
      <c r="D196" s="190" t="s">
        <v>254</v>
      </c>
      <c r="E196" s="160">
        <f t="shared" si="13"/>
        <v>249</v>
      </c>
      <c r="F196" s="161">
        <v>249</v>
      </c>
      <c r="G196" s="162">
        <v>0</v>
      </c>
      <c r="H196" s="160">
        <f t="shared" si="18"/>
        <v>237</v>
      </c>
      <c r="I196" s="161">
        <v>237</v>
      </c>
      <c r="J196" s="161">
        <v>0</v>
      </c>
      <c r="K196" s="163">
        <f t="shared" si="14"/>
        <v>-12</v>
      </c>
      <c r="L196" s="197">
        <f t="shared" si="15"/>
        <v>-4.8192771084337352E-2</v>
      </c>
      <c r="M196" s="163"/>
      <c r="N196" s="170"/>
      <c r="O196" s="165">
        <f t="shared" si="16"/>
        <v>-12</v>
      </c>
      <c r="P196" s="114">
        <f t="shared" si="17"/>
        <v>-4.8192771084337352E-2</v>
      </c>
      <c r="Q196" s="156"/>
      <c r="R196" s="157"/>
      <c r="S196" s="166"/>
      <c r="T196" s="167"/>
    </row>
    <row r="197" spans="1:20" s="168" customFormat="1" ht="30.95" customHeight="1" x14ac:dyDescent="0.25">
      <c r="A197" s="112">
        <v>182</v>
      </c>
      <c r="B197" s="34" t="s">
        <v>205</v>
      </c>
      <c r="C197" s="31">
        <v>273624001181</v>
      </c>
      <c r="D197" s="32" t="s">
        <v>211</v>
      </c>
      <c r="E197" s="160">
        <f t="shared" si="13"/>
        <v>447</v>
      </c>
      <c r="F197" s="161">
        <v>447</v>
      </c>
      <c r="G197" s="162">
        <v>0</v>
      </c>
      <c r="H197" s="160">
        <f t="shared" si="18"/>
        <v>409</v>
      </c>
      <c r="I197" s="161">
        <v>409</v>
      </c>
      <c r="J197" s="161">
        <v>0</v>
      </c>
      <c r="K197" s="163">
        <f t="shared" si="14"/>
        <v>-38</v>
      </c>
      <c r="L197" s="120">
        <f t="shared" si="15"/>
        <v>-8.5011185682326629E-2</v>
      </c>
      <c r="M197" s="163"/>
      <c r="N197" s="170"/>
      <c r="O197" s="165">
        <f t="shared" si="16"/>
        <v>-38</v>
      </c>
      <c r="P197" s="33">
        <f t="shared" si="17"/>
        <v>-8.5011185682326629E-2</v>
      </c>
      <c r="Q197" s="156"/>
      <c r="R197" s="157"/>
      <c r="S197" s="166"/>
      <c r="T197" s="167"/>
    </row>
    <row r="198" spans="1:20" s="168" customFormat="1" ht="30.95" customHeight="1" x14ac:dyDescent="0.25">
      <c r="A198" s="111">
        <v>183</v>
      </c>
      <c r="B198" s="34" t="s">
        <v>205</v>
      </c>
      <c r="C198" s="31">
        <v>273624001199</v>
      </c>
      <c r="D198" s="32" t="s">
        <v>212</v>
      </c>
      <c r="E198" s="160">
        <f t="shared" si="13"/>
        <v>482</v>
      </c>
      <c r="F198" s="161">
        <v>482</v>
      </c>
      <c r="G198" s="162">
        <v>0</v>
      </c>
      <c r="H198" s="160">
        <f t="shared" si="18"/>
        <v>446</v>
      </c>
      <c r="I198" s="161">
        <v>446</v>
      </c>
      <c r="J198" s="161">
        <v>0</v>
      </c>
      <c r="K198" s="163">
        <f t="shared" si="14"/>
        <v>-36</v>
      </c>
      <c r="L198" s="120">
        <f t="shared" si="15"/>
        <v>-7.4688796680497924E-2</v>
      </c>
      <c r="M198" s="163"/>
      <c r="N198" s="170"/>
      <c r="O198" s="165">
        <f t="shared" si="16"/>
        <v>-36</v>
      </c>
      <c r="P198" s="33">
        <f t="shared" si="17"/>
        <v>-7.4688796680497924E-2</v>
      </c>
      <c r="Q198" s="156"/>
      <c r="R198" s="157"/>
      <c r="S198" s="166"/>
      <c r="T198" s="167"/>
    </row>
    <row r="199" spans="1:20" s="168" customFormat="1" ht="30.95" customHeight="1" x14ac:dyDescent="0.25">
      <c r="A199" s="112">
        <v>184</v>
      </c>
      <c r="B199" s="34" t="s">
        <v>205</v>
      </c>
      <c r="C199" s="31">
        <v>273624001261</v>
      </c>
      <c r="D199" s="32" t="s">
        <v>213</v>
      </c>
      <c r="E199" s="160">
        <f t="shared" si="13"/>
        <v>293</v>
      </c>
      <c r="F199" s="161">
        <v>293</v>
      </c>
      <c r="G199" s="162">
        <v>0</v>
      </c>
      <c r="H199" s="160">
        <f t="shared" si="18"/>
        <v>265</v>
      </c>
      <c r="I199" s="161">
        <v>265</v>
      </c>
      <c r="J199" s="161">
        <v>0</v>
      </c>
      <c r="K199" s="163">
        <f t="shared" si="14"/>
        <v>-28</v>
      </c>
      <c r="L199" s="120">
        <f t="shared" si="15"/>
        <v>-9.556313993174062E-2</v>
      </c>
      <c r="M199" s="163"/>
      <c r="N199" s="170"/>
      <c r="O199" s="165">
        <f t="shared" si="16"/>
        <v>-28</v>
      </c>
      <c r="P199" s="33">
        <f t="shared" si="17"/>
        <v>-9.556313993174062E-2</v>
      </c>
      <c r="Q199" s="156"/>
      <c r="R199" s="157"/>
      <c r="S199" s="166"/>
      <c r="T199" s="167"/>
    </row>
    <row r="200" spans="1:20" s="168" customFormat="1" ht="30.95" customHeight="1" x14ac:dyDescent="0.25">
      <c r="A200" s="188">
        <v>185</v>
      </c>
      <c r="B200" s="116" t="s">
        <v>214</v>
      </c>
      <c r="C200" s="189">
        <v>173671000201</v>
      </c>
      <c r="D200" s="190" t="s">
        <v>215</v>
      </c>
      <c r="E200" s="160">
        <f t="shared" si="13"/>
        <v>1106</v>
      </c>
      <c r="F200" s="161">
        <v>1106</v>
      </c>
      <c r="G200" s="162">
        <v>0</v>
      </c>
      <c r="H200" s="160">
        <f t="shared" si="18"/>
        <v>1097</v>
      </c>
      <c r="I200" s="161">
        <v>1097</v>
      </c>
      <c r="J200" s="161">
        <v>0</v>
      </c>
      <c r="K200" s="163">
        <f t="shared" si="14"/>
        <v>-9</v>
      </c>
      <c r="L200" s="197">
        <f t="shared" si="15"/>
        <v>-8.1374321880651E-3</v>
      </c>
      <c r="M200" s="163"/>
      <c r="N200" s="169"/>
      <c r="O200" s="165">
        <f t="shared" si="16"/>
        <v>-9</v>
      </c>
      <c r="P200" s="114">
        <f t="shared" si="17"/>
        <v>-8.1374321880651E-3</v>
      </c>
      <c r="Q200" s="156"/>
      <c r="R200" s="157"/>
      <c r="S200" s="166"/>
      <c r="T200" s="167"/>
    </row>
    <row r="201" spans="1:20" s="168" customFormat="1" ht="30.95" customHeight="1" x14ac:dyDescent="0.25">
      <c r="A201" s="112">
        <v>186</v>
      </c>
      <c r="B201" s="34" t="s">
        <v>214</v>
      </c>
      <c r="C201" s="31">
        <v>173671000228</v>
      </c>
      <c r="D201" s="32" t="s">
        <v>216</v>
      </c>
      <c r="E201" s="160">
        <f t="shared" si="13"/>
        <v>1150</v>
      </c>
      <c r="F201" s="161">
        <v>1111</v>
      </c>
      <c r="G201" s="162">
        <v>39</v>
      </c>
      <c r="H201" s="160">
        <f t="shared" si="18"/>
        <v>1065</v>
      </c>
      <c r="I201" s="161">
        <v>1019</v>
      </c>
      <c r="J201" s="161">
        <v>46</v>
      </c>
      <c r="K201" s="163">
        <f t="shared" si="14"/>
        <v>-92</v>
      </c>
      <c r="L201" s="120">
        <f t="shared" si="15"/>
        <v>-8.2808280828082809E-2</v>
      </c>
      <c r="M201" s="163">
        <f>+J201-G201</f>
        <v>7</v>
      </c>
      <c r="N201" s="103">
        <f>+M201/G201</f>
        <v>0.17948717948717949</v>
      </c>
      <c r="O201" s="165">
        <f t="shared" si="16"/>
        <v>-85</v>
      </c>
      <c r="P201" s="33">
        <f t="shared" si="17"/>
        <v>-7.3913043478260873E-2</v>
      </c>
      <c r="Q201" s="156"/>
      <c r="R201" s="157"/>
      <c r="S201" s="166"/>
      <c r="T201" s="167"/>
    </row>
    <row r="202" spans="1:20" s="168" customFormat="1" ht="30.95" customHeight="1" x14ac:dyDescent="0.25">
      <c r="A202" s="183">
        <v>187</v>
      </c>
      <c r="B202" s="180" t="s">
        <v>214</v>
      </c>
      <c r="C202" s="181">
        <v>273671000320</v>
      </c>
      <c r="D202" s="182" t="s">
        <v>217</v>
      </c>
      <c r="E202" s="160">
        <f t="shared" si="13"/>
        <v>153</v>
      </c>
      <c r="F202" s="161">
        <v>153</v>
      </c>
      <c r="G202" s="162">
        <v>0</v>
      </c>
      <c r="H202" s="160">
        <f t="shared" si="18"/>
        <v>157</v>
      </c>
      <c r="I202" s="161">
        <v>157</v>
      </c>
      <c r="J202" s="161">
        <v>0</v>
      </c>
      <c r="K202" s="163">
        <f t="shared" si="14"/>
        <v>4</v>
      </c>
      <c r="L202" s="187">
        <f t="shared" si="15"/>
        <v>2.6143790849673203E-2</v>
      </c>
      <c r="M202" s="163"/>
      <c r="N202" s="169"/>
      <c r="O202" s="165">
        <f t="shared" si="16"/>
        <v>4</v>
      </c>
      <c r="P202" s="205">
        <f t="shared" si="17"/>
        <v>2.6143790849673203E-2</v>
      </c>
      <c r="Q202" s="156"/>
      <c r="R202" s="157"/>
      <c r="S202" s="166"/>
      <c r="T202" s="167"/>
    </row>
    <row r="203" spans="1:20" s="168" customFormat="1" ht="30.95" customHeight="1" x14ac:dyDescent="0.25">
      <c r="A203" s="191">
        <v>188</v>
      </c>
      <c r="B203" s="116" t="s">
        <v>218</v>
      </c>
      <c r="C203" s="189">
        <v>173675000010</v>
      </c>
      <c r="D203" s="190" t="s">
        <v>219</v>
      </c>
      <c r="E203" s="160">
        <f t="shared" si="13"/>
        <v>1616</v>
      </c>
      <c r="F203" s="161">
        <v>1550</v>
      </c>
      <c r="G203" s="162">
        <v>66</v>
      </c>
      <c r="H203" s="160">
        <f t="shared" si="18"/>
        <v>1559</v>
      </c>
      <c r="I203" s="161">
        <v>1486</v>
      </c>
      <c r="J203" s="161">
        <v>73</v>
      </c>
      <c r="K203" s="163">
        <f t="shared" si="14"/>
        <v>-64</v>
      </c>
      <c r="L203" s="197">
        <f t="shared" si="15"/>
        <v>-4.1290322580645161E-2</v>
      </c>
      <c r="M203" s="163">
        <f>+J203-G203</f>
        <v>7</v>
      </c>
      <c r="N203" s="103">
        <f>+M203/G203</f>
        <v>0.10606060606060606</v>
      </c>
      <c r="O203" s="165">
        <f t="shared" si="16"/>
        <v>-57</v>
      </c>
      <c r="P203" s="114">
        <f t="shared" si="17"/>
        <v>-3.5272277227722769E-2</v>
      </c>
      <c r="Q203" s="156"/>
      <c r="R203" s="157"/>
      <c r="S203" s="166"/>
      <c r="T203" s="167"/>
    </row>
    <row r="204" spans="1:20" s="168" customFormat="1" ht="30.95" customHeight="1" x14ac:dyDescent="0.25">
      <c r="A204" s="188">
        <v>189</v>
      </c>
      <c r="B204" s="116" t="s">
        <v>218</v>
      </c>
      <c r="C204" s="189">
        <v>273675000537</v>
      </c>
      <c r="D204" s="190" t="s">
        <v>220</v>
      </c>
      <c r="E204" s="160">
        <f t="shared" si="13"/>
        <v>869</v>
      </c>
      <c r="F204" s="161">
        <v>710</v>
      </c>
      <c r="G204" s="162">
        <v>159</v>
      </c>
      <c r="H204" s="160">
        <f t="shared" si="18"/>
        <v>878</v>
      </c>
      <c r="I204" s="161">
        <v>704</v>
      </c>
      <c r="J204" s="161">
        <v>174</v>
      </c>
      <c r="K204" s="163">
        <f t="shared" si="14"/>
        <v>-6</v>
      </c>
      <c r="L204" s="197">
        <f t="shared" si="15"/>
        <v>-8.4507042253521118E-3</v>
      </c>
      <c r="M204" s="163">
        <f>+J204-G204</f>
        <v>15</v>
      </c>
      <c r="N204" s="103">
        <f>+M204/G204</f>
        <v>9.4339622641509441E-2</v>
      </c>
      <c r="O204" s="165">
        <f t="shared" si="16"/>
        <v>9</v>
      </c>
      <c r="P204" s="114">
        <f t="shared" si="17"/>
        <v>1.0356731875719217E-2</v>
      </c>
      <c r="Q204" s="156"/>
      <c r="R204" s="157"/>
      <c r="S204" s="166"/>
      <c r="T204" s="167"/>
    </row>
    <row r="205" spans="1:20" s="168" customFormat="1" ht="30.95" customHeight="1" x14ac:dyDescent="0.25">
      <c r="A205" s="95">
        <v>190</v>
      </c>
      <c r="B205" s="37" t="s">
        <v>218</v>
      </c>
      <c r="C205" s="38">
        <v>273675000839</v>
      </c>
      <c r="D205" s="39" t="s">
        <v>221</v>
      </c>
      <c r="E205" s="160">
        <f t="shared" si="13"/>
        <v>305</v>
      </c>
      <c r="F205" s="161">
        <v>305</v>
      </c>
      <c r="G205" s="162">
        <v>0</v>
      </c>
      <c r="H205" s="160">
        <f t="shared" si="18"/>
        <v>264</v>
      </c>
      <c r="I205" s="161">
        <v>264</v>
      </c>
      <c r="J205" s="161">
        <v>0</v>
      </c>
      <c r="K205" s="163">
        <f t="shared" si="14"/>
        <v>-41</v>
      </c>
      <c r="L205" s="119">
        <f t="shared" si="15"/>
        <v>-0.13442622950819672</v>
      </c>
      <c r="M205" s="163"/>
      <c r="N205" s="170"/>
      <c r="O205" s="165">
        <f t="shared" si="16"/>
        <v>-41</v>
      </c>
      <c r="P205" s="40">
        <f t="shared" si="17"/>
        <v>-0.13442622950819672</v>
      </c>
      <c r="Q205" s="156"/>
      <c r="R205" s="157"/>
      <c r="S205" s="166"/>
      <c r="T205" s="167"/>
    </row>
    <row r="206" spans="1:20" s="168" customFormat="1" ht="30.95" customHeight="1" x14ac:dyDescent="0.25">
      <c r="A206" s="183">
        <v>191</v>
      </c>
      <c r="B206" s="180" t="s">
        <v>218</v>
      </c>
      <c r="C206" s="181">
        <v>273675000847</v>
      </c>
      <c r="D206" s="182" t="s">
        <v>222</v>
      </c>
      <c r="E206" s="160">
        <f t="shared" si="13"/>
        <v>301</v>
      </c>
      <c r="F206" s="161">
        <v>301</v>
      </c>
      <c r="G206" s="162">
        <v>0</v>
      </c>
      <c r="H206" s="160">
        <f t="shared" si="18"/>
        <v>322</v>
      </c>
      <c r="I206" s="161">
        <v>322</v>
      </c>
      <c r="J206" s="161">
        <v>0</v>
      </c>
      <c r="K206" s="163">
        <f t="shared" si="14"/>
        <v>21</v>
      </c>
      <c r="L206" s="187">
        <f t="shared" si="15"/>
        <v>6.9767441860465115E-2</v>
      </c>
      <c r="M206" s="163"/>
      <c r="N206" s="169"/>
      <c r="O206" s="165">
        <f t="shared" si="16"/>
        <v>21</v>
      </c>
      <c r="P206" s="205">
        <f t="shared" si="17"/>
        <v>6.9767441860465115E-2</v>
      </c>
      <c r="Q206" s="156"/>
      <c r="R206" s="157"/>
      <c r="S206" s="166"/>
      <c r="T206" s="167"/>
    </row>
    <row r="207" spans="1:20" s="168" customFormat="1" ht="30.95" customHeight="1" x14ac:dyDescent="0.25">
      <c r="A207" s="191">
        <v>192</v>
      </c>
      <c r="B207" s="116" t="s">
        <v>223</v>
      </c>
      <c r="C207" s="189">
        <v>173678000037</v>
      </c>
      <c r="D207" s="190" t="s">
        <v>224</v>
      </c>
      <c r="E207" s="160">
        <f t="shared" si="13"/>
        <v>1042</v>
      </c>
      <c r="F207" s="161">
        <v>1009</v>
      </c>
      <c r="G207" s="162">
        <v>33</v>
      </c>
      <c r="H207" s="160">
        <f t="shared" si="18"/>
        <v>992</v>
      </c>
      <c r="I207" s="161">
        <v>964</v>
      </c>
      <c r="J207" s="161">
        <v>28</v>
      </c>
      <c r="K207" s="163">
        <f t="shared" si="14"/>
        <v>-45</v>
      </c>
      <c r="L207" s="197">
        <f t="shared" si="15"/>
        <v>-4.4598612487611496E-2</v>
      </c>
      <c r="M207" s="163">
        <f>+J207-G207</f>
        <v>-5</v>
      </c>
      <c r="N207" s="103">
        <f>+M207/G207</f>
        <v>-0.15151515151515152</v>
      </c>
      <c r="O207" s="165">
        <f t="shared" si="16"/>
        <v>-50</v>
      </c>
      <c r="P207" s="115">
        <f t="shared" si="17"/>
        <v>-4.7984644913627639E-2</v>
      </c>
      <c r="Q207" s="156"/>
      <c r="R207" s="157"/>
      <c r="S207" s="166"/>
      <c r="T207" s="167"/>
    </row>
    <row r="208" spans="1:20" s="168" customFormat="1" ht="30.95" customHeight="1" x14ac:dyDescent="0.25">
      <c r="A208" s="188">
        <v>193</v>
      </c>
      <c r="B208" s="116" t="s">
        <v>223</v>
      </c>
      <c r="C208" s="189">
        <v>273678000040</v>
      </c>
      <c r="D208" s="190" t="s">
        <v>225</v>
      </c>
      <c r="E208" s="160">
        <f t="shared" ref="E208:E227" si="19">+F208+G208</f>
        <v>681</v>
      </c>
      <c r="F208" s="161">
        <v>681</v>
      </c>
      <c r="G208" s="162">
        <v>0</v>
      </c>
      <c r="H208" s="160">
        <f t="shared" si="18"/>
        <v>656</v>
      </c>
      <c r="I208" s="161">
        <v>656</v>
      </c>
      <c r="J208" s="161">
        <v>0</v>
      </c>
      <c r="K208" s="163">
        <f t="shared" ref="K208:K227" si="20">+I208-F208</f>
        <v>-25</v>
      </c>
      <c r="L208" s="197">
        <f t="shared" ref="L208:L227" si="21">+K208/F208</f>
        <v>-3.6710719530102791E-2</v>
      </c>
      <c r="M208" s="163"/>
      <c r="N208" s="170"/>
      <c r="O208" s="165">
        <f t="shared" ref="O208:O227" si="22">+H208-E208</f>
        <v>-25</v>
      </c>
      <c r="P208" s="114">
        <f t="shared" ref="P208:P227" si="23">+O208/E208</f>
        <v>-3.6710719530102791E-2</v>
      </c>
      <c r="Q208" s="156"/>
      <c r="R208" s="157"/>
      <c r="S208" s="166"/>
      <c r="T208" s="167"/>
    </row>
    <row r="209" spans="1:20" s="168" customFormat="1" ht="30.95" customHeight="1" x14ac:dyDescent="0.25">
      <c r="A209" s="191">
        <v>194</v>
      </c>
      <c r="B209" s="116" t="s">
        <v>223</v>
      </c>
      <c r="C209" s="189">
        <v>273678000198</v>
      </c>
      <c r="D209" s="190" t="s">
        <v>226</v>
      </c>
      <c r="E209" s="160">
        <f t="shared" si="19"/>
        <v>228</v>
      </c>
      <c r="F209" s="161">
        <v>228</v>
      </c>
      <c r="G209" s="162">
        <v>0</v>
      </c>
      <c r="H209" s="160">
        <f t="shared" ref="H209:H228" si="24">SUM(I209:J209)</f>
        <v>225</v>
      </c>
      <c r="I209" s="161">
        <v>225</v>
      </c>
      <c r="J209" s="161">
        <v>0</v>
      </c>
      <c r="K209" s="163">
        <f t="shared" si="20"/>
        <v>-3</v>
      </c>
      <c r="L209" s="197">
        <f t="shared" si="21"/>
        <v>-1.3157894736842105E-2</v>
      </c>
      <c r="M209" s="163"/>
      <c r="N209" s="169"/>
      <c r="O209" s="165">
        <f t="shared" si="22"/>
        <v>-3</v>
      </c>
      <c r="P209" s="114">
        <f t="shared" si="23"/>
        <v>-1.3157894736842105E-2</v>
      </c>
      <c r="Q209" s="156"/>
      <c r="R209" s="157"/>
      <c r="S209" s="166"/>
      <c r="T209" s="167"/>
    </row>
    <row r="210" spans="1:20" s="168" customFormat="1" ht="30.95" customHeight="1" x14ac:dyDescent="0.25">
      <c r="A210" s="111">
        <v>195</v>
      </c>
      <c r="B210" s="34" t="s">
        <v>223</v>
      </c>
      <c r="C210" s="31">
        <v>273678000384</v>
      </c>
      <c r="D210" s="32" t="s">
        <v>227</v>
      </c>
      <c r="E210" s="160">
        <f t="shared" si="19"/>
        <v>617</v>
      </c>
      <c r="F210" s="161">
        <v>617</v>
      </c>
      <c r="G210" s="162">
        <v>0</v>
      </c>
      <c r="H210" s="160">
        <f t="shared" si="24"/>
        <v>585</v>
      </c>
      <c r="I210" s="161">
        <v>585</v>
      </c>
      <c r="J210" s="161">
        <v>0</v>
      </c>
      <c r="K210" s="163">
        <f t="shared" si="20"/>
        <v>-32</v>
      </c>
      <c r="L210" s="120">
        <f t="shared" si="21"/>
        <v>-5.1863857374392218E-2</v>
      </c>
      <c r="M210" s="163"/>
      <c r="N210" s="170"/>
      <c r="O210" s="165">
        <f t="shared" si="22"/>
        <v>-32</v>
      </c>
      <c r="P210" s="33">
        <f t="shared" si="23"/>
        <v>-5.1863857374392218E-2</v>
      </c>
      <c r="Q210" s="156"/>
      <c r="R210" s="157"/>
      <c r="S210" s="166"/>
      <c r="T210" s="167"/>
    </row>
    <row r="211" spans="1:20" s="168" customFormat="1" ht="30.95" customHeight="1" x14ac:dyDescent="0.25">
      <c r="A211" s="94">
        <v>196</v>
      </c>
      <c r="B211" s="35" t="s">
        <v>228</v>
      </c>
      <c r="C211" s="96">
        <v>173686000020</v>
      </c>
      <c r="D211" s="97" t="s">
        <v>229</v>
      </c>
      <c r="E211" s="160">
        <f t="shared" si="19"/>
        <v>751</v>
      </c>
      <c r="F211" s="161">
        <v>592</v>
      </c>
      <c r="G211" s="162">
        <v>159</v>
      </c>
      <c r="H211" s="160">
        <f t="shared" si="24"/>
        <v>531</v>
      </c>
      <c r="I211" s="161">
        <v>459</v>
      </c>
      <c r="J211" s="161">
        <v>72</v>
      </c>
      <c r="K211" s="163">
        <f t="shared" si="20"/>
        <v>-133</v>
      </c>
      <c r="L211" s="118">
        <f t="shared" si="21"/>
        <v>-0.22466216216216217</v>
      </c>
      <c r="M211" s="163">
        <f>+J211-G211</f>
        <v>-87</v>
      </c>
      <c r="N211" s="103">
        <f>+M211/G211</f>
        <v>-0.54716981132075471</v>
      </c>
      <c r="O211" s="165">
        <f t="shared" si="22"/>
        <v>-220</v>
      </c>
      <c r="P211" s="36">
        <f t="shared" si="23"/>
        <v>-0.29294274300932088</v>
      </c>
      <c r="Q211" s="156"/>
      <c r="R211" s="157"/>
      <c r="S211" s="166"/>
      <c r="T211" s="167"/>
    </row>
    <row r="212" spans="1:20" s="168" customFormat="1" ht="30.95" customHeight="1" x14ac:dyDescent="0.25">
      <c r="A212" s="183">
        <v>197</v>
      </c>
      <c r="B212" s="180" t="s">
        <v>228</v>
      </c>
      <c r="C212" s="181">
        <v>273686000083</v>
      </c>
      <c r="D212" s="182" t="s">
        <v>230</v>
      </c>
      <c r="E212" s="160">
        <f t="shared" si="19"/>
        <v>403</v>
      </c>
      <c r="F212" s="161">
        <v>403</v>
      </c>
      <c r="G212" s="162">
        <v>0</v>
      </c>
      <c r="H212" s="160">
        <f t="shared" si="24"/>
        <v>420</v>
      </c>
      <c r="I212" s="161">
        <v>420</v>
      </c>
      <c r="J212" s="161">
        <v>0</v>
      </c>
      <c r="K212" s="163">
        <f t="shared" si="20"/>
        <v>17</v>
      </c>
      <c r="L212" s="187">
        <f t="shared" si="21"/>
        <v>4.2183622828784122E-2</v>
      </c>
      <c r="M212" s="163"/>
      <c r="N212" s="170"/>
      <c r="O212" s="165">
        <f t="shared" si="22"/>
        <v>17</v>
      </c>
      <c r="P212" s="205">
        <f t="shared" si="23"/>
        <v>4.2183622828784122E-2</v>
      </c>
      <c r="Q212" s="156"/>
      <c r="R212" s="157"/>
      <c r="S212" s="166"/>
      <c r="T212" s="167"/>
    </row>
    <row r="213" spans="1:20" s="168" customFormat="1" ht="30.95" customHeight="1" x14ac:dyDescent="0.25">
      <c r="A213" s="95">
        <v>198</v>
      </c>
      <c r="B213" s="37" t="s">
        <v>228</v>
      </c>
      <c r="C213" s="38">
        <v>273686000261</v>
      </c>
      <c r="D213" s="39" t="s">
        <v>231</v>
      </c>
      <c r="E213" s="160">
        <f t="shared" si="19"/>
        <v>197</v>
      </c>
      <c r="F213" s="161">
        <v>197</v>
      </c>
      <c r="G213" s="162">
        <v>0</v>
      </c>
      <c r="H213" s="160">
        <f t="shared" si="24"/>
        <v>170</v>
      </c>
      <c r="I213" s="161">
        <v>170</v>
      </c>
      <c r="J213" s="161">
        <v>0</v>
      </c>
      <c r="K213" s="163">
        <f t="shared" si="20"/>
        <v>-27</v>
      </c>
      <c r="L213" s="119">
        <f t="shared" si="21"/>
        <v>-0.13705583756345177</v>
      </c>
      <c r="M213" s="163"/>
      <c r="N213" s="170"/>
      <c r="O213" s="165">
        <f t="shared" si="22"/>
        <v>-27</v>
      </c>
      <c r="P213" s="40">
        <f t="shared" si="23"/>
        <v>-0.13705583756345177</v>
      </c>
      <c r="Q213" s="156"/>
      <c r="R213" s="157"/>
      <c r="S213" s="166"/>
      <c r="T213" s="167"/>
    </row>
    <row r="214" spans="1:20" s="168" customFormat="1" ht="30.95" customHeight="1" x14ac:dyDescent="0.25">
      <c r="A214" s="188">
        <v>199</v>
      </c>
      <c r="B214" s="116" t="s">
        <v>232</v>
      </c>
      <c r="C214" s="189">
        <v>173770000019</v>
      </c>
      <c r="D214" s="190" t="s">
        <v>233</v>
      </c>
      <c r="E214" s="160">
        <f t="shared" si="19"/>
        <v>571</v>
      </c>
      <c r="F214" s="161">
        <v>571</v>
      </c>
      <c r="G214" s="162">
        <v>0</v>
      </c>
      <c r="H214" s="160">
        <f t="shared" si="24"/>
        <v>564</v>
      </c>
      <c r="I214" s="161">
        <v>564</v>
      </c>
      <c r="J214" s="161">
        <v>0</v>
      </c>
      <c r="K214" s="163">
        <f t="shared" si="20"/>
        <v>-7</v>
      </c>
      <c r="L214" s="197">
        <f t="shared" si="21"/>
        <v>-1.2259194395796848E-2</v>
      </c>
      <c r="M214" s="163"/>
      <c r="N214" s="170"/>
      <c r="O214" s="165">
        <f t="shared" si="22"/>
        <v>-7</v>
      </c>
      <c r="P214" s="114">
        <f t="shared" si="23"/>
        <v>-1.2259194395796848E-2</v>
      </c>
      <c r="Q214" s="156"/>
      <c r="R214" s="157"/>
      <c r="S214" s="166"/>
      <c r="T214" s="167"/>
    </row>
    <row r="215" spans="1:20" s="168" customFormat="1" ht="30.95" customHeight="1" x14ac:dyDescent="0.2">
      <c r="A215" s="95">
        <v>200</v>
      </c>
      <c r="B215" s="37" t="s">
        <v>234</v>
      </c>
      <c r="C215" s="203">
        <v>173854000014</v>
      </c>
      <c r="D215" s="39" t="s">
        <v>235</v>
      </c>
      <c r="E215" s="160">
        <f t="shared" si="19"/>
        <v>689</v>
      </c>
      <c r="F215" s="161">
        <v>689</v>
      </c>
      <c r="G215" s="162">
        <v>0</v>
      </c>
      <c r="H215" s="160">
        <f t="shared" si="24"/>
        <v>614</v>
      </c>
      <c r="I215" s="161">
        <v>614</v>
      </c>
      <c r="J215" s="161">
        <v>0</v>
      </c>
      <c r="K215" s="163">
        <f t="shared" si="20"/>
        <v>-75</v>
      </c>
      <c r="L215" s="119">
        <f t="shared" si="21"/>
        <v>-0.10885341074020319</v>
      </c>
      <c r="M215" s="163"/>
      <c r="N215" s="170"/>
      <c r="O215" s="165">
        <f t="shared" si="22"/>
        <v>-75</v>
      </c>
      <c r="P215" s="40">
        <f t="shared" si="23"/>
        <v>-0.10885341074020319</v>
      </c>
      <c r="Q215" s="156"/>
      <c r="R215" s="157"/>
      <c r="S215" s="166"/>
      <c r="T215" s="167"/>
    </row>
    <row r="216" spans="1:20" s="168" customFormat="1" ht="30.95" customHeight="1" x14ac:dyDescent="0.25">
      <c r="A216" s="110">
        <v>201</v>
      </c>
      <c r="B216" s="37" t="s">
        <v>234</v>
      </c>
      <c r="C216" s="106">
        <v>273854000329</v>
      </c>
      <c r="D216" s="39" t="s">
        <v>236</v>
      </c>
      <c r="E216" s="160">
        <f t="shared" si="19"/>
        <v>302</v>
      </c>
      <c r="F216" s="161">
        <v>302</v>
      </c>
      <c r="G216" s="162">
        <v>0</v>
      </c>
      <c r="H216" s="160">
        <f t="shared" si="24"/>
        <v>266</v>
      </c>
      <c r="I216" s="161">
        <v>266</v>
      </c>
      <c r="J216" s="161">
        <v>0</v>
      </c>
      <c r="K216" s="163">
        <f t="shared" si="20"/>
        <v>-36</v>
      </c>
      <c r="L216" s="119">
        <f t="shared" si="21"/>
        <v>-0.11920529801324503</v>
      </c>
      <c r="M216" s="163"/>
      <c r="N216" s="170"/>
      <c r="O216" s="165">
        <f t="shared" si="22"/>
        <v>-36</v>
      </c>
      <c r="P216" s="40">
        <f t="shared" si="23"/>
        <v>-0.11920529801324503</v>
      </c>
      <c r="Q216" s="156"/>
      <c r="R216" s="157"/>
      <c r="S216" s="166"/>
      <c r="T216" s="167"/>
    </row>
    <row r="217" spans="1:20" s="168" customFormat="1" ht="30.95" customHeight="1" x14ac:dyDescent="0.25">
      <c r="A217" s="179">
        <v>202</v>
      </c>
      <c r="B217" s="180" t="s">
        <v>237</v>
      </c>
      <c r="C217" s="184">
        <v>173861000038</v>
      </c>
      <c r="D217" s="182" t="s">
        <v>238</v>
      </c>
      <c r="E217" s="160">
        <f t="shared" si="19"/>
        <v>867</v>
      </c>
      <c r="F217" s="161">
        <v>867</v>
      </c>
      <c r="G217" s="162">
        <v>0</v>
      </c>
      <c r="H217" s="160">
        <f t="shared" si="24"/>
        <v>884</v>
      </c>
      <c r="I217" s="161">
        <v>884</v>
      </c>
      <c r="J217" s="161">
        <v>0</v>
      </c>
      <c r="K217" s="163">
        <f t="shared" si="20"/>
        <v>17</v>
      </c>
      <c r="L217" s="187">
        <f t="shared" si="21"/>
        <v>1.9607843137254902E-2</v>
      </c>
      <c r="M217" s="163"/>
      <c r="N217" s="170"/>
      <c r="O217" s="165">
        <f t="shared" si="22"/>
        <v>17</v>
      </c>
      <c r="P217" s="205">
        <f t="shared" si="23"/>
        <v>1.9607843137254902E-2</v>
      </c>
      <c r="Q217" s="156"/>
      <c r="R217" s="157"/>
      <c r="S217" s="166"/>
      <c r="T217" s="167"/>
    </row>
    <row r="218" spans="1:20" s="168" customFormat="1" ht="30.95" customHeight="1" x14ac:dyDescent="0.25">
      <c r="A218" s="188">
        <v>203</v>
      </c>
      <c r="B218" s="116" t="s">
        <v>237</v>
      </c>
      <c r="C218" s="189">
        <v>173861000721</v>
      </c>
      <c r="D218" s="190" t="s">
        <v>278</v>
      </c>
      <c r="E218" s="160">
        <f t="shared" si="19"/>
        <v>917</v>
      </c>
      <c r="F218" s="161">
        <v>802</v>
      </c>
      <c r="G218" s="162">
        <v>115</v>
      </c>
      <c r="H218" s="160">
        <f t="shared" si="24"/>
        <v>857</v>
      </c>
      <c r="I218" s="161">
        <v>777</v>
      </c>
      <c r="J218" s="161">
        <v>80</v>
      </c>
      <c r="K218" s="163">
        <f t="shared" si="20"/>
        <v>-25</v>
      </c>
      <c r="L218" s="197">
        <f t="shared" si="21"/>
        <v>-3.117206982543641E-2</v>
      </c>
      <c r="M218" s="163">
        <f>+J218-G218</f>
        <v>-35</v>
      </c>
      <c r="N218" s="103">
        <f>+M218/G218</f>
        <v>-0.30434782608695654</v>
      </c>
      <c r="O218" s="165">
        <f t="shared" si="22"/>
        <v>-60</v>
      </c>
      <c r="P218" s="114">
        <f t="shared" si="23"/>
        <v>-6.5430752453653221E-2</v>
      </c>
      <c r="Q218" s="156"/>
      <c r="R218" s="157"/>
      <c r="S218" s="166"/>
      <c r="T218" s="167"/>
    </row>
    <row r="219" spans="1:20" s="168" customFormat="1" ht="30.95" customHeight="1" x14ac:dyDescent="0.25">
      <c r="A219" s="94">
        <v>204</v>
      </c>
      <c r="B219" s="35" t="s">
        <v>237</v>
      </c>
      <c r="C219" s="96">
        <v>173861000771</v>
      </c>
      <c r="D219" s="97" t="s">
        <v>16</v>
      </c>
      <c r="E219" s="160">
        <f t="shared" si="19"/>
        <v>442</v>
      </c>
      <c r="F219" s="161">
        <v>346</v>
      </c>
      <c r="G219" s="162">
        <v>96</v>
      </c>
      <c r="H219" s="160">
        <f t="shared" si="24"/>
        <v>321</v>
      </c>
      <c r="I219" s="161">
        <v>270</v>
      </c>
      <c r="J219" s="161">
        <v>51</v>
      </c>
      <c r="K219" s="163">
        <f t="shared" si="20"/>
        <v>-76</v>
      </c>
      <c r="L219" s="118">
        <f t="shared" si="21"/>
        <v>-0.21965317919075145</v>
      </c>
      <c r="M219" s="163">
        <f>+J219-G219</f>
        <v>-45</v>
      </c>
      <c r="N219" s="103">
        <f>+M219/G219</f>
        <v>-0.46875</v>
      </c>
      <c r="O219" s="165">
        <f t="shared" si="22"/>
        <v>-121</v>
      </c>
      <c r="P219" s="36">
        <f t="shared" si="23"/>
        <v>-0.27375565610859731</v>
      </c>
      <c r="Q219" s="156"/>
      <c r="R219" s="157"/>
      <c r="S219" s="166"/>
      <c r="T219" s="167"/>
    </row>
    <row r="220" spans="1:20" s="168" customFormat="1" ht="30.95" customHeight="1" x14ac:dyDescent="0.25">
      <c r="A220" s="109">
        <v>205</v>
      </c>
      <c r="B220" s="35" t="s">
        <v>237</v>
      </c>
      <c r="C220" s="96">
        <v>273861000253</v>
      </c>
      <c r="D220" s="97" t="s">
        <v>239</v>
      </c>
      <c r="E220" s="160">
        <f t="shared" si="19"/>
        <v>197</v>
      </c>
      <c r="F220" s="161">
        <v>197</v>
      </c>
      <c r="G220" s="162">
        <v>0</v>
      </c>
      <c r="H220" s="160">
        <f t="shared" si="24"/>
        <v>166</v>
      </c>
      <c r="I220" s="161">
        <v>166</v>
      </c>
      <c r="J220" s="161">
        <v>0</v>
      </c>
      <c r="K220" s="163">
        <f t="shared" si="20"/>
        <v>-31</v>
      </c>
      <c r="L220" s="118">
        <f t="shared" si="21"/>
        <v>-0.15736040609137056</v>
      </c>
      <c r="M220" s="163"/>
      <c r="N220" s="170"/>
      <c r="O220" s="165">
        <f t="shared" si="22"/>
        <v>-31</v>
      </c>
      <c r="P220" s="36">
        <f t="shared" si="23"/>
        <v>-0.15736040609137056</v>
      </c>
      <c r="Q220" s="156"/>
      <c r="R220" s="157"/>
      <c r="S220" s="166"/>
      <c r="T220" s="167"/>
    </row>
    <row r="221" spans="1:20" s="168" customFormat="1" ht="30.95" customHeight="1" x14ac:dyDescent="0.25">
      <c r="A221" s="179">
        <v>206</v>
      </c>
      <c r="B221" s="180" t="s">
        <v>237</v>
      </c>
      <c r="C221" s="181">
        <v>273861000571</v>
      </c>
      <c r="D221" s="182" t="s">
        <v>240</v>
      </c>
      <c r="E221" s="160">
        <f t="shared" si="19"/>
        <v>231</v>
      </c>
      <c r="F221" s="161">
        <v>231</v>
      </c>
      <c r="G221" s="162">
        <v>0</v>
      </c>
      <c r="H221" s="160">
        <f t="shared" si="24"/>
        <v>239</v>
      </c>
      <c r="I221" s="161">
        <v>239</v>
      </c>
      <c r="J221" s="161">
        <v>0</v>
      </c>
      <c r="K221" s="163">
        <f t="shared" si="20"/>
        <v>8</v>
      </c>
      <c r="L221" s="187">
        <f t="shared" si="21"/>
        <v>3.4632034632034632E-2</v>
      </c>
      <c r="M221" s="163"/>
      <c r="N221" s="169"/>
      <c r="O221" s="165">
        <f t="shared" si="22"/>
        <v>8</v>
      </c>
      <c r="P221" s="205">
        <f t="shared" si="23"/>
        <v>3.4632034632034632E-2</v>
      </c>
      <c r="Q221" s="156"/>
      <c r="R221" s="157"/>
      <c r="S221" s="166"/>
      <c r="T221" s="167"/>
    </row>
    <row r="222" spans="1:20" s="168" customFormat="1" ht="30.95" customHeight="1" x14ac:dyDescent="0.25">
      <c r="A222" s="111">
        <v>207</v>
      </c>
      <c r="B222" s="34" t="s">
        <v>241</v>
      </c>
      <c r="C222" s="31">
        <v>173870000512</v>
      </c>
      <c r="D222" s="32" t="s">
        <v>242</v>
      </c>
      <c r="E222" s="160">
        <f t="shared" si="19"/>
        <v>668</v>
      </c>
      <c r="F222" s="161">
        <v>668</v>
      </c>
      <c r="G222" s="162">
        <v>0</v>
      </c>
      <c r="H222" s="160">
        <f t="shared" si="24"/>
        <v>631</v>
      </c>
      <c r="I222" s="161">
        <v>631</v>
      </c>
      <c r="J222" s="161">
        <v>0</v>
      </c>
      <c r="K222" s="163">
        <f t="shared" si="20"/>
        <v>-37</v>
      </c>
      <c r="L222" s="120">
        <f t="shared" si="21"/>
        <v>-5.5389221556886227E-2</v>
      </c>
      <c r="M222" s="163"/>
      <c r="N222" s="170"/>
      <c r="O222" s="165">
        <f t="shared" si="22"/>
        <v>-37</v>
      </c>
      <c r="P222" s="33">
        <f t="shared" si="23"/>
        <v>-5.5389221556886227E-2</v>
      </c>
      <c r="Q222" s="156"/>
      <c r="R222" s="157"/>
      <c r="S222" s="166"/>
      <c r="T222" s="167"/>
    </row>
    <row r="223" spans="1:20" s="168" customFormat="1" ht="30.95" customHeight="1" x14ac:dyDescent="0.25">
      <c r="A223" s="112">
        <v>208</v>
      </c>
      <c r="B223" s="34" t="s">
        <v>241</v>
      </c>
      <c r="C223" s="31">
        <v>173870000521</v>
      </c>
      <c r="D223" s="32" t="s">
        <v>158</v>
      </c>
      <c r="E223" s="160">
        <f t="shared" si="19"/>
        <v>691</v>
      </c>
      <c r="F223" s="161">
        <v>691</v>
      </c>
      <c r="G223" s="162">
        <v>0</v>
      </c>
      <c r="H223" s="160">
        <f t="shared" si="24"/>
        <v>627</v>
      </c>
      <c r="I223" s="161">
        <v>627</v>
      </c>
      <c r="J223" s="161">
        <v>0</v>
      </c>
      <c r="K223" s="163">
        <f t="shared" si="20"/>
        <v>-64</v>
      </c>
      <c r="L223" s="120">
        <f t="shared" si="21"/>
        <v>-9.2619392185238777E-2</v>
      </c>
      <c r="M223" s="163"/>
      <c r="N223" s="170"/>
      <c r="O223" s="165">
        <f t="shared" si="22"/>
        <v>-64</v>
      </c>
      <c r="P223" s="33">
        <f t="shared" si="23"/>
        <v>-9.2619392185238777E-2</v>
      </c>
      <c r="Q223" s="156"/>
      <c r="R223" s="157"/>
      <c r="S223" s="166"/>
      <c r="T223" s="171"/>
    </row>
    <row r="224" spans="1:20" s="168" customFormat="1" ht="30.95" customHeight="1" x14ac:dyDescent="0.25">
      <c r="A224" s="188">
        <v>209</v>
      </c>
      <c r="B224" s="116" t="s">
        <v>241</v>
      </c>
      <c r="C224" s="189">
        <v>273870000193</v>
      </c>
      <c r="D224" s="190" t="s">
        <v>243</v>
      </c>
      <c r="E224" s="160">
        <f t="shared" si="19"/>
        <v>245</v>
      </c>
      <c r="F224" s="161">
        <v>245</v>
      </c>
      <c r="G224" s="162">
        <v>0</v>
      </c>
      <c r="H224" s="160">
        <f t="shared" si="24"/>
        <v>238</v>
      </c>
      <c r="I224" s="161">
        <v>238</v>
      </c>
      <c r="J224" s="161">
        <v>0</v>
      </c>
      <c r="K224" s="163">
        <f t="shared" si="20"/>
        <v>-7</v>
      </c>
      <c r="L224" s="197">
        <f t="shared" si="21"/>
        <v>-2.8571428571428571E-2</v>
      </c>
      <c r="M224" s="163"/>
      <c r="N224" s="170"/>
      <c r="O224" s="165">
        <f t="shared" si="22"/>
        <v>-7</v>
      </c>
      <c r="P224" s="114">
        <f t="shared" si="23"/>
        <v>-2.8571428571428571E-2</v>
      </c>
      <c r="Q224" s="156"/>
      <c r="R224" s="157"/>
      <c r="S224" s="166"/>
      <c r="T224" s="167"/>
    </row>
    <row r="225" spans="1:20" s="168" customFormat="1" ht="30.95" customHeight="1" x14ac:dyDescent="0.25">
      <c r="A225" s="191">
        <v>210</v>
      </c>
      <c r="B225" s="116" t="s">
        <v>241</v>
      </c>
      <c r="C225" s="189">
        <v>273870000371</v>
      </c>
      <c r="D225" s="190" t="s">
        <v>244</v>
      </c>
      <c r="E225" s="160">
        <f t="shared" si="19"/>
        <v>262</v>
      </c>
      <c r="F225" s="161">
        <v>262</v>
      </c>
      <c r="G225" s="162">
        <v>0</v>
      </c>
      <c r="H225" s="160">
        <f t="shared" si="24"/>
        <v>249</v>
      </c>
      <c r="I225" s="161">
        <v>249</v>
      </c>
      <c r="J225" s="161">
        <v>0</v>
      </c>
      <c r="K225" s="163">
        <f t="shared" si="20"/>
        <v>-13</v>
      </c>
      <c r="L225" s="197">
        <f t="shared" si="21"/>
        <v>-4.9618320610687022E-2</v>
      </c>
      <c r="M225" s="163"/>
      <c r="N225" s="170"/>
      <c r="O225" s="165">
        <f t="shared" si="22"/>
        <v>-13</v>
      </c>
      <c r="P225" s="115">
        <f t="shared" si="23"/>
        <v>-4.9618320610687022E-2</v>
      </c>
      <c r="Q225" s="156"/>
      <c r="R225" s="157"/>
      <c r="S225" s="166"/>
      <c r="T225" s="167"/>
    </row>
    <row r="226" spans="1:20" s="168" customFormat="1" ht="30.95" customHeight="1" x14ac:dyDescent="0.25">
      <c r="A226" s="111">
        <v>211</v>
      </c>
      <c r="B226" s="34" t="s">
        <v>245</v>
      </c>
      <c r="C226" s="31">
        <v>173873000041</v>
      </c>
      <c r="D226" s="32" t="s">
        <v>246</v>
      </c>
      <c r="E226" s="160">
        <f t="shared" si="19"/>
        <v>619</v>
      </c>
      <c r="F226" s="161">
        <v>619</v>
      </c>
      <c r="G226" s="162">
        <v>0</v>
      </c>
      <c r="H226" s="160">
        <f t="shared" si="24"/>
        <v>579</v>
      </c>
      <c r="I226" s="161">
        <v>579</v>
      </c>
      <c r="J226" s="161">
        <v>0</v>
      </c>
      <c r="K226" s="163">
        <f t="shared" si="20"/>
        <v>-40</v>
      </c>
      <c r="L226" s="120">
        <f t="shared" si="21"/>
        <v>-6.4620355411954766E-2</v>
      </c>
      <c r="M226" s="163"/>
      <c r="N226" s="170"/>
      <c r="O226" s="165">
        <f t="shared" si="22"/>
        <v>-40</v>
      </c>
      <c r="P226" s="54">
        <f t="shared" si="23"/>
        <v>-6.4620355411954766E-2</v>
      </c>
      <c r="Q226" s="156"/>
      <c r="R226" s="157"/>
      <c r="S226" s="166"/>
      <c r="T226" s="167"/>
    </row>
    <row r="227" spans="1:20" s="168" customFormat="1" ht="30.95" customHeight="1" thickBot="1" x14ac:dyDescent="0.3">
      <c r="A227" s="232">
        <v>212</v>
      </c>
      <c r="B227" s="124" t="s">
        <v>245</v>
      </c>
      <c r="C227" s="125">
        <v>273873000615</v>
      </c>
      <c r="D227" s="126" t="s">
        <v>247</v>
      </c>
      <c r="E227" s="172">
        <f t="shared" si="19"/>
        <v>335</v>
      </c>
      <c r="F227" s="161">
        <v>335</v>
      </c>
      <c r="G227" s="173">
        <v>0</v>
      </c>
      <c r="H227" s="172">
        <f t="shared" si="24"/>
        <v>312</v>
      </c>
      <c r="I227" s="174">
        <v>312</v>
      </c>
      <c r="J227" s="174">
        <v>0</v>
      </c>
      <c r="K227" s="175">
        <f t="shared" si="20"/>
        <v>-23</v>
      </c>
      <c r="L227" s="122">
        <f t="shared" si="21"/>
        <v>-6.8656716417910449E-2</v>
      </c>
      <c r="M227" s="175"/>
      <c r="N227" s="177"/>
      <c r="O227" s="178">
        <f t="shared" si="22"/>
        <v>-23</v>
      </c>
      <c r="P227" s="121">
        <f t="shared" si="23"/>
        <v>-6.8656716417910449E-2</v>
      </c>
      <c r="Q227" s="156"/>
      <c r="R227" s="157"/>
      <c r="S227" s="166"/>
      <c r="T227" s="167"/>
    </row>
    <row r="228" spans="1:20" s="43" customFormat="1" ht="15.75" thickBot="1" x14ac:dyDescent="0.3">
      <c r="A228" s="233" t="s">
        <v>255</v>
      </c>
      <c r="B228" s="234"/>
      <c r="C228" s="234"/>
      <c r="D228" s="235"/>
      <c r="E228" s="41">
        <f>SUM(E16:E227)</f>
        <v>150387</v>
      </c>
      <c r="F228" s="145">
        <f>SUM(F16:F227)</f>
        <v>144705</v>
      </c>
      <c r="G228" s="41">
        <f>SUBTOTAL(9,G16:G227)</f>
        <v>5682</v>
      </c>
      <c r="H228" s="41">
        <f t="shared" si="24"/>
        <v>141479</v>
      </c>
      <c r="I228" s="42">
        <f t="shared" ref="I228:O228" si="25">SUM(I16:I227)</f>
        <v>136497</v>
      </c>
      <c r="J228" s="146">
        <f t="shared" si="25"/>
        <v>4982</v>
      </c>
      <c r="K228" s="98">
        <f t="shared" si="25"/>
        <v>-8208</v>
      </c>
      <c r="L228" s="99">
        <f t="shared" ref="L228" si="26">+K228/F228</f>
        <v>-5.672229708717736E-2</v>
      </c>
      <c r="M228" s="41">
        <f>SUBTOTAL(9,M27:M219)</f>
        <v>-700</v>
      </c>
      <c r="N228" s="80"/>
      <c r="O228" s="41">
        <f t="shared" si="25"/>
        <v>-8908</v>
      </c>
      <c r="P228" s="99">
        <f t="shared" ref="P228" si="27">+O228/E228</f>
        <v>-5.9233843350821547E-2</v>
      </c>
      <c r="Q228" s="156"/>
      <c r="R228" s="157"/>
      <c r="S228" s="157"/>
      <c r="T228" s="158"/>
    </row>
    <row r="229" spans="1:20" x14ac:dyDescent="0.25">
      <c r="A229" s="44" t="s">
        <v>285</v>
      </c>
      <c r="E229" s="72"/>
      <c r="F229" s="72"/>
      <c r="G229" s="147"/>
      <c r="H229" s="148"/>
      <c r="I229" s="147"/>
      <c r="J229" s="147"/>
      <c r="K229" s="149"/>
      <c r="L229" s="151"/>
      <c r="M229" s="70"/>
      <c r="N229" s="70"/>
      <c r="O229" s="130"/>
      <c r="P229" s="71"/>
      <c r="Q229" s="156"/>
      <c r="R229" s="157"/>
    </row>
    <row r="230" spans="1:20" x14ac:dyDescent="0.25">
      <c r="A230" s="44"/>
      <c r="H230" s="148"/>
      <c r="I230" s="148"/>
      <c r="J230" s="148"/>
      <c r="K230" s="150"/>
      <c r="M230" s="69"/>
      <c r="O230" s="69"/>
    </row>
    <row r="231" spans="1:20" x14ac:dyDescent="0.25">
      <c r="E231" s="92"/>
      <c r="F231" s="92"/>
      <c r="G231" s="92"/>
      <c r="H231" s="90"/>
      <c r="I231" s="45"/>
      <c r="J231" s="45"/>
      <c r="K231" s="69"/>
      <c r="N231" s="69"/>
    </row>
    <row r="233" spans="1:20" x14ac:dyDescent="0.25">
      <c r="B233" s="10"/>
    </row>
    <row r="234" spans="1:20" x14ac:dyDescent="0.25">
      <c r="B234" s="10"/>
    </row>
    <row r="235" spans="1:20" x14ac:dyDescent="0.25">
      <c r="B235" s="10"/>
    </row>
    <row r="236" spans="1:20" x14ac:dyDescent="0.25">
      <c r="B236" s="10"/>
      <c r="H236" s="108"/>
    </row>
  </sheetData>
  <autoFilter ref="A15:W15" xr:uid="{967469CD-B93C-457A-A75E-A5DA83A6A6D1}"/>
  <sortState xmlns:xlrd2="http://schemas.microsoft.com/office/spreadsheetml/2017/richdata2" ref="A16:P227">
    <sortCondition ref="A16:A227"/>
  </sortState>
  <mergeCells count="7">
    <mergeCell ref="A228:D228"/>
    <mergeCell ref="A1:P1"/>
    <mergeCell ref="A2:P2"/>
    <mergeCell ref="A3:P3"/>
    <mergeCell ref="E14:G14"/>
    <mergeCell ref="H14:J14"/>
    <mergeCell ref="K14:O14"/>
  </mergeCells>
  <conditionalFormatting sqref="K16:O227">
    <cfRule type="top10" priority="2" stopIfTrue="1" bottom="1" rank="1"/>
  </conditionalFormatting>
  <conditionalFormatting sqref="L229:O22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DAA3F-2041-4254-B5D1-20D16BD694AA}">
  <dimension ref="A1:W236"/>
  <sheetViews>
    <sheetView topLeftCell="A212" zoomScale="89" zoomScaleNormal="89" workbookViewId="0">
      <selection activeCell="H229" sqref="H229:J229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6.85546875" style="4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75"/>
    <col min="13" max="15" width="11.42578125" style="1"/>
    <col min="16" max="16" width="12.5703125" style="1" customWidth="1"/>
    <col min="17" max="17" width="54.855468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</row>
    <row r="2" spans="1:23" ht="14.25" customHeight="1" x14ac:dyDescent="0.25">
      <c r="A2" s="135" t="s">
        <v>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</row>
    <row r="3" spans="1:23" ht="15" customHeight="1" x14ac:dyDescent="0.25">
      <c r="A3" s="135" t="s">
        <v>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</row>
    <row r="4" spans="1:23" ht="17.25" customHeight="1" x14ac:dyDescent="0.25"/>
    <row r="5" spans="1:23" ht="21" x14ac:dyDescent="0.25">
      <c r="B5" s="3" t="s">
        <v>282</v>
      </c>
    </row>
    <row r="6" spans="1:23" ht="21" x14ac:dyDescent="0.25">
      <c r="B6" s="3"/>
    </row>
    <row r="7" spans="1:23" ht="15" customHeight="1" x14ac:dyDescent="0.25">
      <c r="A7" s="2">
        <v>18</v>
      </c>
      <c r="B7" s="7" t="s">
        <v>265</v>
      </c>
      <c r="C7" s="13">
        <f>+A7/212</f>
        <v>8.4905660377358486E-2</v>
      </c>
      <c r="D7" s="1" t="s">
        <v>286</v>
      </c>
      <c r="F7" s="9"/>
      <c r="I7" s="13"/>
      <c r="K7" s="10"/>
      <c r="L7" s="8"/>
      <c r="M7" s="8"/>
    </row>
    <row r="8" spans="1:23" ht="15" customHeight="1" x14ac:dyDescent="0.25">
      <c r="A8" s="2">
        <v>27</v>
      </c>
      <c r="B8" s="11" t="s">
        <v>3</v>
      </c>
      <c r="C8" s="13">
        <f t="shared" ref="C8:C11" si="0">+A8/212</f>
        <v>0.12735849056603774</v>
      </c>
      <c r="D8" s="1" t="s">
        <v>287</v>
      </c>
      <c r="E8" s="2"/>
      <c r="F8" s="9"/>
      <c r="G8" s="1"/>
      <c r="I8" s="13"/>
      <c r="K8" s="14"/>
      <c r="L8" s="76"/>
      <c r="M8" s="8"/>
    </row>
    <row r="9" spans="1:23" ht="15" customHeight="1" x14ac:dyDescent="0.25">
      <c r="A9" s="2">
        <v>75</v>
      </c>
      <c r="B9" s="15" t="s">
        <v>4</v>
      </c>
      <c r="C9" s="13">
        <f t="shared" si="0"/>
        <v>0.35377358490566035</v>
      </c>
      <c r="D9" s="1" t="s">
        <v>288</v>
      </c>
      <c r="F9" s="9"/>
      <c r="I9" s="61"/>
      <c r="J9" s="13"/>
      <c r="K9" s="10"/>
      <c r="L9" s="76"/>
      <c r="M9" s="12"/>
    </row>
    <row r="10" spans="1:23" ht="15" customHeight="1" x14ac:dyDescent="0.25">
      <c r="A10" s="2">
        <v>68</v>
      </c>
      <c r="B10" s="48" t="s">
        <v>248</v>
      </c>
      <c r="C10" s="13">
        <f t="shared" si="0"/>
        <v>0.32075471698113206</v>
      </c>
      <c r="D10" s="1" t="s">
        <v>289</v>
      </c>
      <c r="F10" s="9"/>
      <c r="I10" s="13"/>
      <c r="J10" s="60"/>
      <c r="K10" s="10"/>
      <c r="L10" s="77"/>
      <c r="M10" s="16"/>
    </row>
    <row r="11" spans="1:23" ht="15" customHeight="1" x14ac:dyDescent="0.25">
      <c r="A11" s="2">
        <v>24</v>
      </c>
      <c r="B11" s="186" t="s">
        <v>5</v>
      </c>
      <c r="C11" s="13">
        <f t="shared" si="0"/>
        <v>0.11320754716981132</v>
      </c>
      <c r="D11" s="1" t="s">
        <v>290</v>
      </c>
      <c r="I11" s="13"/>
      <c r="J11" s="13"/>
      <c r="K11" s="10"/>
      <c r="L11" s="78"/>
      <c r="M11" s="65"/>
    </row>
    <row r="12" spans="1:23" x14ac:dyDescent="0.25">
      <c r="A12" s="2">
        <f>SUBTOTAL(9,A7:A11)</f>
        <v>212</v>
      </c>
      <c r="B12" s="16"/>
      <c r="C12" s="13">
        <f>SUBTOTAL(9,C7:C11)</f>
        <v>1</v>
      </c>
      <c r="D12" s="16"/>
      <c r="I12" s="13"/>
      <c r="L12" s="77"/>
      <c r="M12" s="16"/>
    </row>
    <row r="13" spans="1:23" ht="15.75" thickBot="1" x14ac:dyDescent="0.3">
      <c r="B13" s="16"/>
      <c r="C13" s="60"/>
      <c r="J13" s="13"/>
    </row>
    <row r="14" spans="1:23" s="20" customFormat="1" ht="40.5" customHeight="1" thickBot="1" x14ac:dyDescent="0.3">
      <c r="A14" s="17"/>
      <c r="B14" s="18"/>
      <c r="C14" s="62"/>
      <c r="D14" s="19"/>
      <c r="E14" s="136" t="s">
        <v>262</v>
      </c>
      <c r="F14" s="137"/>
      <c r="G14" s="138"/>
      <c r="H14" s="136" t="s">
        <v>266</v>
      </c>
      <c r="I14" s="137"/>
      <c r="J14" s="139"/>
      <c r="K14" s="140" t="s">
        <v>267</v>
      </c>
      <c r="L14" s="141"/>
      <c r="M14" s="141"/>
      <c r="N14" s="141"/>
      <c r="O14" s="141"/>
      <c r="P14" s="66"/>
    </row>
    <row r="15" spans="1:23" s="29" customFormat="1" ht="74.25" customHeight="1" thickBot="1" x14ac:dyDescent="0.3">
      <c r="A15" s="21" t="s">
        <v>6</v>
      </c>
      <c r="B15" s="22" t="s">
        <v>7</v>
      </c>
      <c r="C15" s="22" t="s">
        <v>8</v>
      </c>
      <c r="D15" s="23" t="s">
        <v>9</v>
      </c>
      <c r="E15" s="24" t="s">
        <v>268</v>
      </c>
      <c r="F15" s="25" t="s">
        <v>263</v>
      </c>
      <c r="G15" s="26" t="s">
        <v>264</v>
      </c>
      <c r="H15" s="128" t="s">
        <v>283</v>
      </c>
      <c r="I15" s="27" t="s">
        <v>269</v>
      </c>
      <c r="J15" s="46" t="s">
        <v>270</v>
      </c>
      <c r="K15" s="47" t="s">
        <v>256</v>
      </c>
      <c r="L15" s="79" t="s">
        <v>257</v>
      </c>
      <c r="M15" s="47" t="s">
        <v>258</v>
      </c>
      <c r="N15" s="53" t="s">
        <v>260</v>
      </c>
      <c r="O15" s="68" t="s">
        <v>259</v>
      </c>
      <c r="P15" s="28" t="s">
        <v>271</v>
      </c>
      <c r="S15" s="30"/>
      <c r="T15" s="30"/>
      <c r="U15" s="30"/>
      <c r="V15" s="30"/>
      <c r="W15" s="30"/>
    </row>
    <row r="16" spans="1:23" s="168" customFormat="1" ht="30.95" customHeight="1" x14ac:dyDescent="0.25">
      <c r="A16" s="109">
        <v>120</v>
      </c>
      <c r="B16" s="104" t="s">
        <v>131</v>
      </c>
      <c r="C16" s="96">
        <v>273411000687</v>
      </c>
      <c r="D16" s="97" t="s">
        <v>141</v>
      </c>
      <c r="E16" s="160">
        <f>+F16+G16</f>
        <v>284</v>
      </c>
      <c r="F16" s="161">
        <v>267</v>
      </c>
      <c r="G16" s="162">
        <v>17</v>
      </c>
      <c r="H16" s="160">
        <f>SUM(I16:J16)</f>
        <v>197</v>
      </c>
      <c r="I16" s="161">
        <v>179</v>
      </c>
      <c r="J16" s="161">
        <v>18</v>
      </c>
      <c r="K16" s="163">
        <f>+I16-F16</f>
        <v>-88</v>
      </c>
      <c r="L16" s="118">
        <f>+K16/F16</f>
        <v>-0.32958801498127338</v>
      </c>
      <c r="M16" s="163">
        <f>+J16-G16</f>
        <v>1</v>
      </c>
      <c r="N16" s="103">
        <f>+M16/G16</f>
        <v>5.8823529411764705E-2</v>
      </c>
      <c r="O16" s="165">
        <f>+H16-E16</f>
        <v>-87</v>
      </c>
      <c r="P16" s="36">
        <f>+O16/E16</f>
        <v>-0.30633802816901406</v>
      </c>
      <c r="Q16" s="91"/>
      <c r="R16" s="10"/>
    </row>
    <row r="17" spans="1:19" s="168" customFormat="1" ht="30.95" customHeight="1" x14ac:dyDescent="0.25">
      <c r="A17" s="94">
        <v>93</v>
      </c>
      <c r="B17" s="35" t="s">
        <v>111</v>
      </c>
      <c r="C17" s="96">
        <v>273347000252</v>
      </c>
      <c r="D17" s="97" t="s">
        <v>113</v>
      </c>
      <c r="E17" s="160">
        <f>+F17+G17</f>
        <v>187</v>
      </c>
      <c r="F17" s="161">
        <v>187</v>
      </c>
      <c r="G17" s="162">
        <v>0</v>
      </c>
      <c r="H17" s="160">
        <f>SUM(I17:J17)</f>
        <v>142</v>
      </c>
      <c r="I17" s="161">
        <v>142</v>
      </c>
      <c r="J17" s="161">
        <v>0</v>
      </c>
      <c r="K17" s="163">
        <f>+I17-F17</f>
        <v>-45</v>
      </c>
      <c r="L17" s="118">
        <f>+K17/F17</f>
        <v>-0.24064171122994651</v>
      </c>
      <c r="M17" s="163"/>
      <c r="N17" s="170"/>
      <c r="O17" s="165">
        <f>+H17-E17</f>
        <v>-45</v>
      </c>
      <c r="P17" s="36">
        <f>+O17/E17</f>
        <v>-0.24064171122994651</v>
      </c>
      <c r="Q17" s="91"/>
      <c r="R17" s="10"/>
    </row>
    <row r="18" spans="1:19" s="168" customFormat="1" ht="30.95" customHeight="1" x14ac:dyDescent="0.25">
      <c r="A18" s="109">
        <v>99</v>
      </c>
      <c r="B18" s="35" t="s">
        <v>115</v>
      </c>
      <c r="C18" s="96">
        <v>173349000263</v>
      </c>
      <c r="D18" s="97" t="s">
        <v>119</v>
      </c>
      <c r="E18" s="160">
        <f>+F18+G18</f>
        <v>337</v>
      </c>
      <c r="F18" s="161">
        <v>337</v>
      </c>
      <c r="G18" s="162">
        <v>0</v>
      </c>
      <c r="H18" s="160">
        <f>SUM(I18:J18)</f>
        <v>259</v>
      </c>
      <c r="I18" s="161">
        <v>259</v>
      </c>
      <c r="J18" s="161">
        <v>0</v>
      </c>
      <c r="K18" s="163">
        <f>+I18-F18</f>
        <v>-78</v>
      </c>
      <c r="L18" s="118">
        <f>+K18/F18</f>
        <v>-0.2314540059347181</v>
      </c>
      <c r="M18" s="163"/>
      <c r="N18" s="170"/>
      <c r="O18" s="165">
        <f>+H18-E18</f>
        <v>-78</v>
      </c>
      <c r="P18" s="36">
        <f>+O18/E18</f>
        <v>-0.2314540059347181</v>
      </c>
      <c r="Q18" s="91"/>
      <c r="R18" s="10"/>
    </row>
    <row r="19" spans="1:19" s="168" customFormat="1" ht="30.95" customHeight="1" x14ac:dyDescent="0.25">
      <c r="A19" s="94">
        <v>196</v>
      </c>
      <c r="B19" s="35" t="s">
        <v>228</v>
      </c>
      <c r="C19" s="96">
        <v>173686000020</v>
      </c>
      <c r="D19" s="97" t="s">
        <v>229</v>
      </c>
      <c r="E19" s="160">
        <f>+F19+G19</f>
        <v>751</v>
      </c>
      <c r="F19" s="161">
        <v>592</v>
      </c>
      <c r="G19" s="162">
        <v>159</v>
      </c>
      <c r="H19" s="160">
        <f>SUM(I19:J19)</f>
        <v>531</v>
      </c>
      <c r="I19" s="161">
        <v>459</v>
      </c>
      <c r="J19" s="161">
        <v>72</v>
      </c>
      <c r="K19" s="163">
        <f>+I19-F19</f>
        <v>-133</v>
      </c>
      <c r="L19" s="118">
        <f>+K19/F19</f>
        <v>-0.22466216216216217</v>
      </c>
      <c r="M19" s="163">
        <f>+J19-G19</f>
        <v>-87</v>
      </c>
      <c r="N19" s="103">
        <f>+M19/G19</f>
        <v>-0.54716981132075471</v>
      </c>
      <c r="O19" s="165">
        <f>+H19-E19</f>
        <v>-220</v>
      </c>
      <c r="P19" s="36">
        <f>+O19/E19</f>
        <v>-0.29294274300932088</v>
      </c>
      <c r="Q19" s="91"/>
      <c r="R19" s="10"/>
    </row>
    <row r="20" spans="1:19" s="168" customFormat="1" ht="30.95" customHeight="1" x14ac:dyDescent="0.25">
      <c r="A20" s="109">
        <v>204</v>
      </c>
      <c r="B20" s="35" t="s">
        <v>237</v>
      </c>
      <c r="C20" s="96">
        <v>173861000771</v>
      </c>
      <c r="D20" s="97" t="s">
        <v>16</v>
      </c>
      <c r="E20" s="160">
        <f>+F20+G20</f>
        <v>442</v>
      </c>
      <c r="F20" s="161">
        <v>346</v>
      </c>
      <c r="G20" s="162">
        <v>96</v>
      </c>
      <c r="H20" s="160">
        <f>SUM(I20:J20)</f>
        <v>321</v>
      </c>
      <c r="I20" s="161">
        <v>270</v>
      </c>
      <c r="J20" s="161">
        <v>51</v>
      </c>
      <c r="K20" s="163">
        <f>+I20-F20</f>
        <v>-76</v>
      </c>
      <c r="L20" s="118">
        <f>+K20/F20</f>
        <v>-0.21965317919075145</v>
      </c>
      <c r="M20" s="163">
        <f>+J20-G20</f>
        <v>-45</v>
      </c>
      <c r="N20" s="103">
        <f>+M20/G20</f>
        <v>-0.46875</v>
      </c>
      <c r="O20" s="165">
        <f>+H20-E20</f>
        <v>-121</v>
      </c>
      <c r="P20" s="36">
        <f>+O20/E20</f>
        <v>-0.27375565610859731</v>
      </c>
      <c r="Q20" s="91"/>
      <c r="R20" s="10"/>
      <c r="S20" s="123"/>
    </row>
    <row r="21" spans="1:19" s="168" customFormat="1" ht="30.95" customHeight="1" x14ac:dyDescent="0.25">
      <c r="A21" s="94">
        <v>66</v>
      </c>
      <c r="B21" s="35" t="s">
        <v>77</v>
      </c>
      <c r="C21" s="96">
        <v>273268000336</v>
      </c>
      <c r="D21" s="97" t="s">
        <v>83</v>
      </c>
      <c r="E21" s="160">
        <f>+F21+G21</f>
        <v>320</v>
      </c>
      <c r="F21" s="161">
        <v>320</v>
      </c>
      <c r="G21" s="162">
        <v>0</v>
      </c>
      <c r="H21" s="160">
        <f>SUM(I21:J21)</f>
        <v>257</v>
      </c>
      <c r="I21" s="161">
        <v>257</v>
      </c>
      <c r="J21" s="161">
        <v>0</v>
      </c>
      <c r="K21" s="163">
        <f>+I21-F21</f>
        <v>-63</v>
      </c>
      <c r="L21" s="118">
        <f>+K21/F21</f>
        <v>-0.19687499999999999</v>
      </c>
      <c r="M21" s="163"/>
      <c r="N21" s="170"/>
      <c r="O21" s="165">
        <f>+H21-E21</f>
        <v>-63</v>
      </c>
      <c r="P21" s="36">
        <f>+O21/E21</f>
        <v>-0.19687499999999999</v>
      </c>
      <c r="Q21" s="91"/>
      <c r="R21" s="14"/>
      <c r="S21" s="123"/>
    </row>
    <row r="22" spans="1:19" s="168" customFormat="1" ht="30.95" customHeight="1" x14ac:dyDescent="0.25">
      <c r="A22" s="109">
        <v>72</v>
      </c>
      <c r="B22" s="35" t="s">
        <v>86</v>
      </c>
      <c r="C22" s="96">
        <v>273270000726</v>
      </c>
      <c r="D22" s="97" t="s">
        <v>89</v>
      </c>
      <c r="E22" s="160">
        <f>+F22+G22</f>
        <v>539</v>
      </c>
      <c r="F22" s="161">
        <v>539</v>
      </c>
      <c r="G22" s="162">
        <v>0</v>
      </c>
      <c r="H22" s="160">
        <f>SUM(I22:J22)</f>
        <v>436</v>
      </c>
      <c r="I22" s="161">
        <v>436</v>
      </c>
      <c r="J22" s="161">
        <v>0</v>
      </c>
      <c r="K22" s="163">
        <f>+I22-F22</f>
        <v>-103</v>
      </c>
      <c r="L22" s="118">
        <f>+K22/F22</f>
        <v>-0.19109461966604824</v>
      </c>
      <c r="M22" s="163"/>
      <c r="N22" s="170"/>
      <c r="O22" s="165">
        <f>+H22-E22</f>
        <v>-103</v>
      </c>
      <c r="P22" s="36">
        <f>+O22/E22</f>
        <v>-0.19109461966604824</v>
      </c>
      <c r="Q22" s="91"/>
      <c r="R22" s="10"/>
    </row>
    <row r="23" spans="1:19" s="168" customFormat="1" ht="30.95" customHeight="1" x14ac:dyDescent="0.25">
      <c r="A23" s="94">
        <v>132</v>
      </c>
      <c r="B23" s="35" t="s">
        <v>154</v>
      </c>
      <c r="C23" s="96">
        <v>273411000695</v>
      </c>
      <c r="D23" s="97" t="s">
        <v>155</v>
      </c>
      <c r="E23" s="160">
        <f>+F23+G23</f>
        <v>205</v>
      </c>
      <c r="F23" s="161">
        <v>205</v>
      </c>
      <c r="G23" s="162">
        <v>0</v>
      </c>
      <c r="H23" s="160">
        <f>SUM(I23:J23)</f>
        <v>166</v>
      </c>
      <c r="I23" s="161">
        <v>166</v>
      </c>
      <c r="J23" s="161">
        <v>0</v>
      </c>
      <c r="K23" s="163">
        <f>+I23-F23</f>
        <v>-39</v>
      </c>
      <c r="L23" s="118">
        <f>+K23/F23</f>
        <v>-0.19024390243902439</v>
      </c>
      <c r="M23" s="163"/>
      <c r="N23" s="170"/>
      <c r="O23" s="165">
        <f>+H23-E23</f>
        <v>-39</v>
      </c>
      <c r="P23" s="36">
        <f>+O23/E23</f>
        <v>-0.19024390243902439</v>
      </c>
      <c r="Q23" s="91"/>
      <c r="R23" s="10"/>
    </row>
    <row r="24" spans="1:19" s="168" customFormat="1" ht="30.95" customHeight="1" x14ac:dyDescent="0.25">
      <c r="A24" s="109">
        <v>23</v>
      </c>
      <c r="B24" s="35" t="s">
        <v>34</v>
      </c>
      <c r="C24" s="132">
        <v>273124000366</v>
      </c>
      <c r="D24" s="97" t="s">
        <v>38</v>
      </c>
      <c r="E24" s="160">
        <f>+F24+G24</f>
        <v>559</v>
      </c>
      <c r="F24" s="161">
        <v>559</v>
      </c>
      <c r="G24" s="162">
        <v>0</v>
      </c>
      <c r="H24" s="160">
        <f>SUM(I24:J24)</f>
        <v>455</v>
      </c>
      <c r="I24" s="161">
        <v>455</v>
      </c>
      <c r="J24" s="161">
        <v>0</v>
      </c>
      <c r="K24" s="163">
        <f>+I24-F24</f>
        <v>-104</v>
      </c>
      <c r="L24" s="118">
        <f>+K24/F24</f>
        <v>-0.18604651162790697</v>
      </c>
      <c r="M24" s="163"/>
      <c r="N24" s="170"/>
      <c r="O24" s="165">
        <f>+H24-E24</f>
        <v>-104</v>
      </c>
      <c r="P24" s="36">
        <f>+O24/E24</f>
        <v>-0.18604651162790697</v>
      </c>
      <c r="Q24" s="91"/>
      <c r="R24" s="10"/>
    </row>
    <row r="25" spans="1:19" s="168" customFormat="1" ht="30.95" customHeight="1" x14ac:dyDescent="0.25">
      <c r="A25" s="94">
        <v>96</v>
      </c>
      <c r="B25" s="35" t="s">
        <v>115</v>
      </c>
      <c r="C25" s="96">
        <v>173349000034</v>
      </c>
      <c r="D25" s="97" t="s">
        <v>251</v>
      </c>
      <c r="E25" s="160">
        <f>+F25+G25</f>
        <v>354</v>
      </c>
      <c r="F25" s="161">
        <v>354</v>
      </c>
      <c r="G25" s="162">
        <v>0</v>
      </c>
      <c r="H25" s="160">
        <f>SUM(I25:J25)</f>
        <v>289</v>
      </c>
      <c r="I25" s="161">
        <v>289</v>
      </c>
      <c r="J25" s="161">
        <v>0</v>
      </c>
      <c r="K25" s="163">
        <f>+I25-F25</f>
        <v>-65</v>
      </c>
      <c r="L25" s="118">
        <f>+K25/F25</f>
        <v>-0.18361581920903955</v>
      </c>
      <c r="M25" s="163"/>
      <c r="N25" s="169"/>
      <c r="O25" s="165">
        <f>+H25-E25</f>
        <v>-65</v>
      </c>
      <c r="P25" s="36">
        <f>+O25/E25</f>
        <v>-0.18361581920903955</v>
      </c>
      <c r="Q25" s="91"/>
      <c r="R25" s="10"/>
    </row>
    <row r="26" spans="1:19" s="168" customFormat="1" ht="30.95" customHeight="1" x14ac:dyDescent="0.25">
      <c r="A26" s="109">
        <v>165</v>
      </c>
      <c r="B26" s="35" t="s">
        <v>189</v>
      </c>
      <c r="C26" s="96">
        <v>273585000864</v>
      </c>
      <c r="D26" s="97" t="s">
        <v>193</v>
      </c>
      <c r="E26" s="160">
        <f>+F26+G26</f>
        <v>263</v>
      </c>
      <c r="F26" s="161">
        <v>263</v>
      </c>
      <c r="G26" s="162">
        <v>0</v>
      </c>
      <c r="H26" s="160">
        <f>SUM(I26:J26)</f>
        <v>215</v>
      </c>
      <c r="I26" s="161">
        <v>215</v>
      </c>
      <c r="J26" s="161">
        <v>0</v>
      </c>
      <c r="K26" s="163">
        <f>+I26-F26</f>
        <v>-48</v>
      </c>
      <c r="L26" s="118">
        <f>+K26/F26</f>
        <v>-0.18250950570342206</v>
      </c>
      <c r="M26" s="163"/>
      <c r="N26" s="170"/>
      <c r="O26" s="165">
        <f>+H26-E26</f>
        <v>-48</v>
      </c>
      <c r="P26" s="36">
        <f>+O26/E26</f>
        <v>-0.18250950570342206</v>
      </c>
      <c r="Q26" s="91"/>
      <c r="R26" s="10"/>
    </row>
    <row r="27" spans="1:19" s="168" customFormat="1" ht="30.95" customHeight="1" x14ac:dyDescent="0.25">
      <c r="A27" s="94">
        <v>83</v>
      </c>
      <c r="B27" s="35" t="s">
        <v>95</v>
      </c>
      <c r="C27" s="96">
        <v>273283000521</v>
      </c>
      <c r="D27" s="97" t="s">
        <v>101</v>
      </c>
      <c r="E27" s="160">
        <f>+F27+G27</f>
        <v>578</v>
      </c>
      <c r="F27" s="161">
        <v>578</v>
      </c>
      <c r="G27" s="162">
        <v>0</v>
      </c>
      <c r="H27" s="160">
        <f>SUM(I27:J27)</f>
        <v>478</v>
      </c>
      <c r="I27" s="161">
        <v>478</v>
      </c>
      <c r="J27" s="161">
        <v>0</v>
      </c>
      <c r="K27" s="163">
        <f>+I27-F27</f>
        <v>-100</v>
      </c>
      <c r="L27" s="118">
        <f>+K27/F27</f>
        <v>-0.17301038062283736</v>
      </c>
      <c r="M27" s="163"/>
      <c r="N27" s="170"/>
      <c r="O27" s="165">
        <f>+H27-E27</f>
        <v>-100</v>
      </c>
      <c r="P27" s="36">
        <f>+O27/E27</f>
        <v>-0.17301038062283736</v>
      </c>
      <c r="Q27" s="91"/>
      <c r="R27" s="10"/>
    </row>
    <row r="28" spans="1:19" s="168" customFormat="1" ht="30.95" customHeight="1" x14ac:dyDescent="0.25">
      <c r="A28" s="109">
        <v>100</v>
      </c>
      <c r="B28" s="35" t="s">
        <v>115</v>
      </c>
      <c r="C28" s="96">
        <v>173349000735</v>
      </c>
      <c r="D28" s="97" t="s">
        <v>16</v>
      </c>
      <c r="E28" s="160">
        <f>+F28+G28</f>
        <v>678</v>
      </c>
      <c r="F28" s="161">
        <v>473</v>
      </c>
      <c r="G28" s="162">
        <v>205</v>
      </c>
      <c r="H28" s="160">
        <f>SUM(I28:J28)</f>
        <v>519</v>
      </c>
      <c r="I28" s="161">
        <v>396</v>
      </c>
      <c r="J28" s="161">
        <v>123</v>
      </c>
      <c r="K28" s="163">
        <f>+I28-F28</f>
        <v>-77</v>
      </c>
      <c r="L28" s="118">
        <f>+K28/F28</f>
        <v>-0.16279069767441862</v>
      </c>
      <c r="M28" s="163">
        <f>+J28-G28</f>
        <v>-82</v>
      </c>
      <c r="N28" s="103">
        <f>+M28/G28</f>
        <v>-0.4</v>
      </c>
      <c r="O28" s="165">
        <f>+H28-E28</f>
        <v>-159</v>
      </c>
      <c r="P28" s="36">
        <f>+O28/E28</f>
        <v>-0.23451327433628319</v>
      </c>
      <c r="Q28" s="91"/>
      <c r="R28" s="10"/>
    </row>
    <row r="29" spans="1:19" s="168" customFormat="1" ht="30.95" customHeight="1" x14ac:dyDescent="0.25">
      <c r="A29" s="94">
        <v>205</v>
      </c>
      <c r="B29" s="35" t="s">
        <v>237</v>
      </c>
      <c r="C29" s="96">
        <v>273861000253</v>
      </c>
      <c r="D29" s="97" t="s">
        <v>239</v>
      </c>
      <c r="E29" s="160">
        <f>+F29+G29</f>
        <v>197</v>
      </c>
      <c r="F29" s="161">
        <v>197</v>
      </c>
      <c r="G29" s="162">
        <v>0</v>
      </c>
      <c r="H29" s="160">
        <f>SUM(I29:J29)</f>
        <v>166</v>
      </c>
      <c r="I29" s="161">
        <v>166</v>
      </c>
      <c r="J29" s="161">
        <v>0</v>
      </c>
      <c r="K29" s="163">
        <f>+I29-F29</f>
        <v>-31</v>
      </c>
      <c r="L29" s="118">
        <f>+K29/F29</f>
        <v>-0.15736040609137056</v>
      </c>
      <c r="M29" s="163"/>
      <c r="N29" s="170"/>
      <c r="O29" s="165">
        <f>+H29-E29</f>
        <v>-31</v>
      </c>
      <c r="P29" s="36">
        <f>+O29/E29</f>
        <v>-0.15736040609137056</v>
      </c>
      <c r="Q29" s="91"/>
      <c r="R29" s="10"/>
    </row>
    <row r="30" spans="1:19" s="168" customFormat="1" ht="30.95" customHeight="1" x14ac:dyDescent="0.25">
      <c r="A30" s="109">
        <v>180</v>
      </c>
      <c r="B30" s="35" t="s">
        <v>205</v>
      </c>
      <c r="C30" s="96">
        <v>273624000541</v>
      </c>
      <c r="D30" s="97" t="s">
        <v>210</v>
      </c>
      <c r="E30" s="160">
        <f>+F30+G30</f>
        <v>248</v>
      </c>
      <c r="F30" s="161">
        <v>248</v>
      </c>
      <c r="G30" s="162">
        <v>0</v>
      </c>
      <c r="H30" s="160">
        <f>SUM(I30:J30)</f>
        <v>210</v>
      </c>
      <c r="I30" s="161">
        <v>210</v>
      </c>
      <c r="J30" s="161">
        <v>0</v>
      </c>
      <c r="K30" s="163">
        <f>+I30-F30</f>
        <v>-38</v>
      </c>
      <c r="L30" s="118">
        <f>+K30/F30</f>
        <v>-0.15322580645161291</v>
      </c>
      <c r="M30" s="163"/>
      <c r="N30" s="170"/>
      <c r="O30" s="165">
        <f>+H30-E30</f>
        <v>-38</v>
      </c>
      <c r="P30" s="36">
        <f>+O30/E30</f>
        <v>-0.15322580645161291</v>
      </c>
      <c r="Q30" s="91"/>
      <c r="R30" s="10"/>
    </row>
    <row r="31" spans="1:19" s="168" customFormat="1" ht="30.95" customHeight="1" x14ac:dyDescent="0.25">
      <c r="A31" s="94">
        <v>112</v>
      </c>
      <c r="B31" s="35" t="s">
        <v>131</v>
      </c>
      <c r="C31" s="96">
        <v>173411000054</v>
      </c>
      <c r="D31" s="97" t="s">
        <v>133</v>
      </c>
      <c r="E31" s="160">
        <f>+F31+G31</f>
        <v>620</v>
      </c>
      <c r="F31" s="161">
        <v>532</v>
      </c>
      <c r="G31" s="162">
        <v>88</v>
      </c>
      <c r="H31" s="160">
        <f>SUM(I31:J31)</f>
        <v>451</v>
      </c>
      <c r="I31" s="161">
        <v>451</v>
      </c>
      <c r="J31" s="161">
        <v>0</v>
      </c>
      <c r="K31" s="163">
        <f>+I31-F31</f>
        <v>-81</v>
      </c>
      <c r="L31" s="118">
        <f>+K31/F31</f>
        <v>-0.15225563909774437</v>
      </c>
      <c r="M31" s="163">
        <f>+J31-G31</f>
        <v>-88</v>
      </c>
      <c r="N31" s="103">
        <f>+M31/G31</f>
        <v>-1</v>
      </c>
      <c r="O31" s="165">
        <f>+H31-E31</f>
        <v>-169</v>
      </c>
      <c r="P31" s="36">
        <f>+O31/E31</f>
        <v>-0.27258064516129032</v>
      </c>
      <c r="Q31" s="91"/>
      <c r="R31" s="10"/>
    </row>
    <row r="32" spans="1:19" s="168" customFormat="1" ht="30.95" customHeight="1" x14ac:dyDescent="0.25">
      <c r="A32" s="109">
        <v>171</v>
      </c>
      <c r="B32" s="35" t="s">
        <v>195</v>
      </c>
      <c r="C32" s="96">
        <v>273616000302</v>
      </c>
      <c r="D32" s="97" t="s">
        <v>199</v>
      </c>
      <c r="E32" s="160">
        <f>+F32+G32</f>
        <v>381</v>
      </c>
      <c r="F32" s="161">
        <v>376</v>
      </c>
      <c r="G32" s="162">
        <v>5</v>
      </c>
      <c r="H32" s="160">
        <f>SUM(I32:J32)</f>
        <v>335</v>
      </c>
      <c r="I32" s="161">
        <v>319</v>
      </c>
      <c r="J32" s="161">
        <v>16</v>
      </c>
      <c r="K32" s="163">
        <f>+I32-F32</f>
        <v>-57</v>
      </c>
      <c r="L32" s="118">
        <f>+K32/F32</f>
        <v>-0.15159574468085107</v>
      </c>
      <c r="M32" s="163">
        <f>+J32-G32</f>
        <v>11</v>
      </c>
      <c r="N32" s="103">
        <f>+M32/G32</f>
        <v>2.2000000000000002</v>
      </c>
      <c r="O32" s="165">
        <f>+H32-E32</f>
        <v>-46</v>
      </c>
      <c r="P32" s="36">
        <f>+O32/E32</f>
        <v>-0.12073490813648294</v>
      </c>
      <c r="Q32" s="91"/>
      <c r="R32" s="10"/>
    </row>
    <row r="33" spans="1:18" s="168" customFormat="1" ht="30.95" customHeight="1" x14ac:dyDescent="0.25">
      <c r="A33" s="94">
        <v>147</v>
      </c>
      <c r="B33" s="35" t="s">
        <v>172</v>
      </c>
      <c r="C33" s="96">
        <v>273270000181</v>
      </c>
      <c r="D33" s="97" t="s">
        <v>173</v>
      </c>
      <c r="E33" s="160">
        <f>+F33+G33</f>
        <v>252</v>
      </c>
      <c r="F33" s="161">
        <v>252</v>
      </c>
      <c r="G33" s="162">
        <v>0</v>
      </c>
      <c r="H33" s="160">
        <f>SUM(I33:J33)</f>
        <v>214</v>
      </c>
      <c r="I33" s="161">
        <v>214</v>
      </c>
      <c r="J33" s="161">
        <v>0</v>
      </c>
      <c r="K33" s="163">
        <f>+I33-F33</f>
        <v>-38</v>
      </c>
      <c r="L33" s="118">
        <f>+K33/F33</f>
        <v>-0.15079365079365079</v>
      </c>
      <c r="M33" s="163"/>
      <c r="N33" s="170"/>
      <c r="O33" s="165">
        <f>+H33-E33</f>
        <v>-38</v>
      </c>
      <c r="P33" s="36">
        <f>+O33/E33</f>
        <v>-0.15079365079365079</v>
      </c>
      <c r="Q33" s="91"/>
      <c r="R33" s="10"/>
    </row>
    <row r="34" spans="1:18" s="168" customFormat="1" ht="30.95" customHeight="1" x14ac:dyDescent="0.25">
      <c r="A34" s="110">
        <v>1</v>
      </c>
      <c r="B34" s="208" t="s">
        <v>10</v>
      </c>
      <c r="C34" s="106">
        <v>173024000020</v>
      </c>
      <c r="D34" s="107" t="s">
        <v>11</v>
      </c>
      <c r="E34" s="160">
        <f>+F34+G34</f>
        <v>544</v>
      </c>
      <c r="F34" s="161">
        <v>544</v>
      </c>
      <c r="G34" s="162">
        <v>0</v>
      </c>
      <c r="H34" s="160">
        <f>SUM(I34:J34)</f>
        <v>467</v>
      </c>
      <c r="I34" s="161">
        <v>467</v>
      </c>
      <c r="J34" s="161">
        <v>0</v>
      </c>
      <c r="K34" s="163">
        <f>+I34-F34</f>
        <v>-77</v>
      </c>
      <c r="L34" s="119">
        <f>+K34/F34</f>
        <v>-0.14154411764705882</v>
      </c>
      <c r="M34" s="163"/>
      <c r="N34" s="164"/>
      <c r="O34" s="165">
        <f>+H34-E34</f>
        <v>-77</v>
      </c>
      <c r="P34" s="204">
        <f>+O34/E34</f>
        <v>-0.14154411764705882</v>
      </c>
      <c r="Q34" s="91"/>
      <c r="R34" s="10"/>
    </row>
    <row r="35" spans="1:18" s="168" customFormat="1" ht="30.95" customHeight="1" x14ac:dyDescent="0.25">
      <c r="A35" s="95">
        <v>198</v>
      </c>
      <c r="B35" s="101" t="s">
        <v>228</v>
      </c>
      <c r="C35" s="38">
        <v>273686000261</v>
      </c>
      <c r="D35" s="39" t="s">
        <v>231</v>
      </c>
      <c r="E35" s="160">
        <f>+F35+G35</f>
        <v>197</v>
      </c>
      <c r="F35" s="161">
        <v>197</v>
      </c>
      <c r="G35" s="162">
        <v>0</v>
      </c>
      <c r="H35" s="160">
        <f>SUM(I35:J35)</f>
        <v>170</v>
      </c>
      <c r="I35" s="161">
        <v>170</v>
      </c>
      <c r="J35" s="161">
        <v>0</v>
      </c>
      <c r="K35" s="163">
        <f>+I35-F35</f>
        <v>-27</v>
      </c>
      <c r="L35" s="119">
        <f>+K35/F35</f>
        <v>-0.13705583756345177</v>
      </c>
      <c r="M35" s="163"/>
      <c r="N35" s="170"/>
      <c r="O35" s="165">
        <f>+H35-E35</f>
        <v>-27</v>
      </c>
      <c r="P35" s="40">
        <f>+O35/E35</f>
        <v>-0.13705583756345177</v>
      </c>
      <c r="Q35" s="91"/>
      <c r="R35" s="10"/>
    </row>
    <row r="36" spans="1:18" s="168" customFormat="1" ht="30.95" customHeight="1" x14ac:dyDescent="0.25">
      <c r="A36" s="110">
        <v>146</v>
      </c>
      <c r="B36" s="37" t="s">
        <v>163</v>
      </c>
      <c r="C36" s="38">
        <v>273504002191</v>
      </c>
      <c r="D36" s="39" t="s">
        <v>171</v>
      </c>
      <c r="E36" s="160">
        <f>+F36+G36</f>
        <v>813</v>
      </c>
      <c r="F36" s="161">
        <v>813</v>
      </c>
      <c r="G36" s="162">
        <v>0</v>
      </c>
      <c r="H36" s="160">
        <f>SUM(I36:J36)</f>
        <v>702</v>
      </c>
      <c r="I36" s="161">
        <v>702</v>
      </c>
      <c r="J36" s="161">
        <v>0</v>
      </c>
      <c r="K36" s="163">
        <f>+I36-F36</f>
        <v>-111</v>
      </c>
      <c r="L36" s="119">
        <f>+K36/F36</f>
        <v>-0.13653136531365315</v>
      </c>
      <c r="M36" s="163"/>
      <c r="N36" s="170"/>
      <c r="O36" s="165">
        <f>+H36-E36</f>
        <v>-111</v>
      </c>
      <c r="P36" s="40">
        <f>+O36/E36</f>
        <v>-0.13653136531365315</v>
      </c>
      <c r="Q36" s="91"/>
      <c r="R36" s="10"/>
    </row>
    <row r="37" spans="1:18" s="168" customFormat="1" ht="30.95" customHeight="1" x14ac:dyDescent="0.25">
      <c r="A37" s="95">
        <v>190</v>
      </c>
      <c r="B37" s="37" t="s">
        <v>218</v>
      </c>
      <c r="C37" s="38">
        <v>273675000839</v>
      </c>
      <c r="D37" s="39" t="s">
        <v>221</v>
      </c>
      <c r="E37" s="160">
        <f>+F37+G37</f>
        <v>305</v>
      </c>
      <c r="F37" s="161">
        <v>305</v>
      </c>
      <c r="G37" s="162">
        <v>0</v>
      </c>
      <c r="H37" s="160">
        <f>SUM(I37:J37)</f>
        <v>264</v>
      </c>
      <c r="I37" s="161">
        <v>264</v>
      </c>
      <c r="J37" s="161">
        <v>0</v>
      </c>
      <c r="K37" s="163">
        <f>+I37-F37</f>
        <v>-41</v>
      </c>
      <c r="L37" s="119">
        <f>+K37/F37</f>
        <v>-0.13442622950819672</v>
      </c>
      <c r="M37" s="163"/>
      <c r="N37" s="170"/>
      <c r="O37" s="165">
        <f>+H37-E37</f>
        <v>-41</v>
      </c>
      <c r="P37" s="40">
        <f>+O37/E37</f>
        <v>-0.13442622950819672</v>
      </c>
      <c r="Q37" s="91"/>
      <c r="R37" s="10"/>
    </row>
    <row r="38" spans="1:18" s="168" customFormat="1" ht="30.95" customHeight="1" x14ac:dyDescent="0.25">
      <c r="A38" s="110">
        <v>155</v>
      </c>
      <c r="B38" s="37" t="s">
        <v>178</v>
      </c>
      <c r="C38" s="38">
        <v>273555000185</v>
      </c>
      <c r="D38" s="39" t="s">
        <v>183</v>
      </c>
      <c r="E38" s="160">
        <f>+F38+G38</f>
        <v>698</v>
      </c>
      <c r="F38" s="161">
        <v>698</v>
      </c>
      <c r="G38" s="162">
        <v>0</v>
      </c>
      <c r="H38" s="160">
        <f>SUM(I38:J38)</f>
        <v>609</v>
      </c>
      <c r="I38" s="161">
        <v>609</v>
      </c>
      <c r="J38" s="161">
        <v>0</v>
      </c>
      <c r="K38" s="163">
        <f>+I38-F38</f>
        <v>-89</v>
      </c>
      <c r="L38" s="119">
        <f>+K38/F38</f>
        <v>-0.12750716332378223</v>
      </c>
      <c r="M38" s="163"/>
      <c r="N38" s="170"/>
      <c r="O38" s="165">
        <f>+H38-E38</f>
        <v>-89</v>
      </c>
      <c r="P38" s="40">
        <f>+O38/E38</f>
        <v>-0.12750716332378223</v>
      </c>
      <c r="Q38" s="91"/>
      <c r="R38" s="10"/>
    </row>
    <row r="39" spans="1:18" s="168" customFormat="1" ht="30.95" customHeight="1" x14ac:dyDescent="0.25">
      <c r="A39" s="95">
        <v>127</v>
      </c>
      <c r="B39" s="37" t="s">
        <v>144</v>
      </c>
      <c r="C39" s="38">
        <v>273443000506</v>
      </c>
      <c r="D39" s="39" t="s">
        <v>149</v>
      </c>
      <c r="E39" s="160">
        <f>+F39+G39</f>
        <v>307</v>
      </c>
      <c r="F39" s="161">
        <v>307</v>
      </c>
      <c r="G39" s="162">
        <v>0</v>
      </c>
      <c r="H39" s="160">
        <f>SUM(I39:J39)</f>
        <v>268</v>
      </c>
      <c r="I39" s="161">
        <v>268</v>
      </c>
      <c r="J39" s="161">
        <v>0</v>
      </c>
      <c r="K39" s="163">
        <f>+I39-F39</f>
        <v>-39</v>
      </c>
      <c r="L39" s="119">
        <f>+K39/F39</f>
        <v>-0.12703583061889251</v>
      </c>
      <c r="M39" s="163"/>
      <c r="N39" s="169"/>
      <c r="O39" s="165">
        <f>+H39-E39</f>
        <v>-39</v>
      </c>
      <c r="P39" s="40">
        <f>+O39/E39</f>
        <v>-0.12703583061889251</v>
      </c>
      <c r="Q39" s="91"/>
      <c r="R39" s="10"/>
    </row>
    <row r="40" spans="1:18" s="168" customFormat="1" ht="30.95" customHeight="1" x14ac:dyDescent="0.25">
      <c r="A40" s="110">
        <v>88</v>
      </c>
      <c r="B40" s="37" t="s">
        <v>103</v>
      </c>
      <c r="C40" s="38">
        <v>273319000379</v>
      </c>
      <c r="D40" s="39" t="s">
        <v>107</v>
      </c>
      <c r="E40" s="160">
        <f>+F40+G40</f>
        <v>206</v>
      </c>
      <c r="F40" s="161">
        <v>206</v>
      </c>
      <c r="G40" s="162">
        <v>0</v>
      </c>
      <c r="H40" s="160">
        <f>SUM(I40:J40)</f>
        <v>180</v>
      </c>
      <c r="I40" s="161">
        <v>180</v>
      </c>
      <c r="J40" s="161">
        <v>0</v>
      </c>
      <c r="K40" s="163">
        <f>+I40-F40</f>
        <v>-26</v>
      </c>
      <c r="L40" s="119">
        <f>+K40/F40</f>
        <v>-0.12621359223300971</v>
      </c>
      <c r="M40" s="163"/>
      <c r="N40" s="169"/>
      <c r="O40" s="165">
        <f>+H40-E40</f>
        <v>-26</v>
      </c>
      <c r="P40" s="40">
        <f>+O40/E40</f>
        <v>-0.12621359223300971</v>
      </c>
      <c r="Q40" s="91"/>
      <c r="R40" s="10"/>
    </row>
    <row r="41" spans="1:18" s="168" customFormat="1" ht="30.95" customHeight="1" x14ac:dyDescent="0.25">
      <c r="A41" s="95">
        <v>178</v>
      </c>
      <c r="B41" s="37" t="s">
        <v>205</v>
      </c>
      <c r="C41" s="38">
        <v>273624000389</v>
      </c>
      <c r="D41" s="39" t="s">
        <v>208</v>
      </c>
      <c r="E41" s="160">
        <f>+F41+G41</f>
        <v>462</v>
      </c>
      <c r="F41" s="161">
        <v>462</v>
      </c>
      <c r="G41" s="162">
        <v>0</v>
      </c>
      <c r="H41" s="160">
        <f>SUM(I41:J41)</f>
        <v>405</v>
      </c>
      <c r="I41" s="161">
        <v>405</v>
      </c>
      <c r="J41" s="161">
        <v>0</v>
      </c>
      <c r="K41" s="163">
        <f>+I41-F41</f>
        <v>-57</v>
      </c>
      <c r="L41" s="119">
        <f>+K41/F41</f>
        <v>-0.12337662337662338</v>
      </c>
      <c r="M41" s="163"/>
      <c r="N41" s="170"/>
      <c r="O41" s="165">
        <f>+H41-E41</f>
        <v>-57</v>
      </c>
      <c r="P41" s="40">
        <f>+O41/E41</f>
        <v>-0.12337662337662338</v>
      </c>
      <c r="Q41" s="91"/>
      <c r="R41" s="10"/>
    </row>
    <row r="42" spans="1:18" s="168" customFormat="1" ht="30.95" customHeight="1" x14ac:dyDescent="0.25">
      <c r="A42" s="110">
        <v>16</v>
      </c>
      <c r="B42" s="199" t="s">
        <v>28</v>
      </c>
      <c r="C42" s="200">
        <v>273067001024</v>
      </c>
      <c r="D42" s="201" t="s">
        <v>30</v>
      </c>
      <c r="E42" s="160">
        <f>+F42+G42</f>
        <v>314</v>
      </c>
      <c r="F42" s="161">
        <v>268</v>
      </c>
      <c r="G42" s="162">
        <v>46</v>
      </c>
      <c r="H42" s="160">
        <f>SUM(I42:J42)</f>
        <v>235</v>
      </c>
      <c r="I42" s="161">
        <v>235</v>
      </c>
      <c r="J42" s="161">
        <v>0</v>
      </c>
      <c r="K42" s="163">
        <f>+I42-F42</f>
        <v>-33</v>
      </c>
      <c r="L42" s="119">
        <f>+K42/F42</f>
        <v>-0.12313432835820895</v>
      </c>
      <c r="M42" s="163">
        <f>+J42-G42</f>
        <v>-46</v>
      </c>
      <c r="N42" s="103">
        <f>+M42/G42</f>
        <v>-1</v>
      </c>
      <c r="O42" s="165">
        <f>+H42-E42</f>
        <v>-79</v>
      </c>
      <c r="P42" s="40">
        <f>+O42/E42</f>
        <v>-0.25159235668789809</v>
      </c>
      <c r="Q42" s="91"/>
      <c r="R42" s="10"/>
    </row>
    <row r="43" spans="1:18" s="168" customFormat="1" ht="30.95" customHeight="1" x14ac:dyDescent="0.25">
      <c r="A43" s="95">
        <v>33</v>
      </c>
      <c r="B43" s="37" t="s">
        <v>44</v>
      </c>
      <c r="C43" s="202">
        <v>273168000487</v>
      </c>
      <c r="D43" s="39" t="s">
        <v>49</v>
      </c>
      <c r="E43" s="160">
        <f>+F43+G43</f>
        <v>431</v>
      </c>
      <c r="F43" s="161">
        <v>431</v>
      </c>
      <c r="G43" s="162">
        <v>0</v>
      </c>
      <c r="H43" s="160">
        <f>SUM(I43:J43)</f>
        <v>378</v>
      </c>
      <c r="I43" s="161">
        <v>378</v>
      </c>
      <c r="J43" s="161">
        <v>0</v>
      </c>
      <c r="K43" s="163">
        <f>+I43-F43</f>
        <v>-53</v>
      </c>
      <c r="L43" s="119">
        <f>+K43/F43</f>
        <v>-0.12296983758700696</v>
      </c>
      <c r="M43" s="163"/>
      <c r="N43" s="170"/>
      <c r="O43" s="165">
        <f>+H43-E43</f>
        <v>-53</v>
      </c>
      <c r="P43" s="40">
        <f>+O43/E43</f>
        <v>-0.12296983758700696</v>
      </c>
      <c r="Q43" s="91"/>
      <c r="R43" s="10"/>
    </row>
    <row r="44" spans="1:18" s="168" customFormat="1" ht="30.95" customHeight="1" x14ac:dyDescent="0.25">
      <c r="A44" s="110">
        <v>11</v>
      </c>
      <c r="B44" s="37" t="s">
        <v>23</v>
      </c>
      <c r="C44" s="105">
        <v>173055000044</v>
      </c>
      <c r="D44" s="39" t="s">
        <v>24</v>
      </c>
      <c r="E44" s="160">
        <f>+F44+G44</f>
        <v>650</v>
      </c>
      <c r="F44" s="161">
        <v>650</v>
      </c>
      <c r="G44" s="162">
        <v>0</v>
      </c>
      <c r="H44" s="160">
        <f>SUM(I44:J44)</f>
        <v>571</v>
      </c>
      <c r="I44" s="161">
        <v>571</v>
      </c>
      <c r="J44" s="161">
        <v>0</v>
      </c>
      <c r="K44" s="163">
        <f>+I44-F44</f>
        <v>-79</v>
      </c>
      <c r="L44" s="119">
        <f>+K44/F44</f>
        <v>-0.12153846153846154</v>
      </c>
      <c r="M44" s="163"/>
      <c r="N44" s="170"/>
      <c r="O44" s="165">
        <f>+H44-E44</f>
        <v>-79</v>
      </c>
      <c r="P44" s="40">
        <f>+O44/E44</f>
        <v>-0.12153846153846154</v>
      </c>
      <c r="Q44" s="91"/>
      <c r="R44" s="10"/>
    </row>
    <row r="45" spans="1:18" s="168" customFormat="1" ht="30.95" customHeight="1" x14ac:dyDescent="0.25">
      <c r="A45" s="95">
        <v>135</v>
      </c>
      <c r="B45" s="37" t="s">
        <v>157</v>
      </c>
      <c r="C45" s="38">
        <v>173483000083</v>
      </c>
      <c r="D45" s="39" t="s">
        <v>159</v>
      </c>
      <c r="E45" s="160">
        <f>+F45+G45</f>
        <v>800</v>
      </c>
      <c r="F45" s="161">
        <v>800</v>
      </c>
      <c r="G45" s="162">
        <v>0</v>
      </c>
      <c r="H45" s="160">
        <f>SUM(I45:J45)</f>
        <v>703</v>
      </c>
      <c r="I45" s="161">
        <v>703</v>
      </c>
      <c r="J45" s="161">
        <v>0</v>
      </c>
      <c r="K45" s="163">
        <f>+I45-F45</f>
        <v>-97</v>
      </c>
      <c r="L45" s="119">
        <f>+K45/F45</f>
        <v>-0.12125</v>
      </c>
      <c r="M45" s="163"/>
      <c r="N45" s="170"/>
      <c r="O45" s="165">
        <f>+H45-E45</f>
        <v>-97</v>
      </c>
      <c r="P45" s="40">
        <f>+O45/E45</f>
        <v>-0.12125</v>
      </c>
      <c r="Q45" s="91"/>
      <c r="R45" s="10"/>
    </row>
    <row r="46" spans="1:18" s="168" customFormat="1" ht="30.95" customHeight="1" x14ac:dyDescent="0.25">
      <c r="A46" s="110">
        <v>201</v>
      </c>
      <c r="B46" s="37" t="s">
        <v>234</v>
      </c>
      <c r="C46" s="38">
        <v>273854000329</v>
      </c>
      <c r="D46" s="39" t="s">
        <v>236</v>
      </c>
      <c r="E46" s="160">
        <f>+F46+G46</f>
        <v>302</v>
      </c>
      <c r="F46" s="161">
        <v>302</v>
      </c>
      <c r="G46" s="162">
        <v>0</v>
      </c>
      <c r="H46" s="160">
        <f>SUM(I46:J46)</f>
        <v>266</v>
      </c>
      <c r="I46" s="161">
        <v>266</v>
      </c>
      <c r="J46" s="161">
        <v>0</v>
      </c>
      <c r="K46" s="163">
        <f>+I46-F46</f>
        <v>-36</v>
      </c>
      <c r="L46" s="119">
        <f>+K46/F46</f>
        <v>-0.11920529801324503</v>
      </c>
      <c r="M46" s="163"/>
      <c r="N46" s="170"/>
      <c r="O46" s="165">
        <f>+H46-E46</f>
        <v>-36</v>
      </c>
      <c r="P46" s="40">
        <f>+O46/E46</f>
        <v>-0.11920529801324503</v>
      </c>
      <c r="Q46" s="91"/>
      <c r="R46" s="10"/>
    </row>
    <row r="47" spans="1:18" s="168" customFormat="1" ht="30.95" customHeight="1" x14ac:dyDescent="0.25">
      <c r="A47" s="95">
        <v>60</v>
      </c>
      <c r="B47" s="37" t="s">
        <v>73</v>
      </c>
      <c r="C47" s="38">
        <v>273236000288</v>
      </c>
      <c r="D47" s="39" t="s">
        <v>76</v>
      </c>
      <c r="E47" s="160">
        <f>+F47+G47</f>
        <v>270</v>
      </c>
      <c r="F47" s="161">
        <v>270</v>
      </c>
      <c r="G47" s="162">
        <v>0</v>
      </c>
      <c r="H47" s="160">
        <f>SUM(I47:J47)</f>
        <v>238</v>
      </c>
      <c r="I47" s="161">
        <v>238</v>
      </c>
      <c r="J47" s="161">
        <v>0</v>
      </c>
      <c r="K47" s="163">
        <f>+I47-F47</f>
        <v>-32</v>
      </c>
      <c r="L47" s="119">
        <f>+K47/F47</f>
        <v>-0.11851851851851852</v>
      </c>
      <c r="M47" s="163"/>
      <c r="N47" s="170"/>
      <c r="O47" s="165">
        <f>+H47-E47</f>
        <v>-32</v>
      </c>
      <c r="P47" s="40">
        <f>+O47/E47</f>
        <v>-0.11851851851851852</v>
      </c>
      <c r="Q47" s="91"/>
      <c r="R47" s="10"/>
    </row>
    <row r="48" spans="1:18" s="168" customFormat="1" ht="30.95" customHeight="1" x14ac:dyDescent="0.25">
      <c r="A48" s="110">
        <v>55</v>
      </c>
      <c r="B48" s="37" t="s">
        <v>68</v>
      </c>
      <c r="C48" s="38">
        <v>273226001171</v>
      </c>
      <c r="D48" s="39" t="s">
        <v>71</v>
      </c>
      <c r="E48" s="160">
        <f>+F48+G48</f>
        <v>596</v>
      </c>
      <c r="F48" s="161">
        <v>555</v>
      </c>
      <c r="G48" s="162">
        <v>41</v>
      </c>
      <c r="H48" s="160">
        <f>SUM(I48:J48)</f>
        <v>531</v>
      </c>
      <c r="I48" s="161">
        <v>490</v>
      </c>
      <c r="J48" s="161">
        <v>41</v>
      </c>
      <c r="K48" s="163">
        <f>+I48-F48</f>
        <v>-65</v>
      </c>
      <c r="L48" s="119">
        <f>+K48/F48</f>
        <v>-0.11711711711711711</v>
      </c>
      <c r="M48" s="163">
        <f>+J48-G48</f>
        <v>0</v>
      </c>
      <c r="N48" s="103">
        <f>+M48/G48</f>
        <v>0</v>
      </c>
      <c r="O48" s="165">
        <f>+H48-E48</f>
        <v>-65</v>
      </c>
      <c r="P48" s="102">
        <f>+O48/E48</f>
        <v>-0.10906040268456375</v>
      </c>
      <c r="Q48" s="91"/>
      <c r="R48" s="10"/>
    </row>
    <row r="49" spans="1:18" s="168" customFormat="1" ht="30.95" customHeight="1" x14ac:dyDescent="0.25">
      <c r="A49" s="95">
        <v>53</v>
      </c>
      <c r="B49" s="37" t="s">
        <v>68</v>
      </c>
      <c r="C49" s="38">
        <v>173226000056</v>
      </c>
      <c r="D49" s="39" t="s">
        <v>69</v>
      </c>
      <c r="E49" s="160">
        <f>+F49+G49</f>
        <v>770</v>
      </c>
      <c r="F49" s="161">
        <v>692</v>
      </c>
      <c r="G49" s="162">
        <v>78</v>
      </c>
      <c r="H49" s="160">
        <f>SUM(I49:J49)</f>
        <v>681</v>
      </c>
      <c r="I49" s="161">
        <v>612</v>
      </c>
      <c r="J49" s="161">
        <v>69</v>
      </c>
      <c r="K49" s="163">
        <f>+I49-F49</f>
        <v>-80</v>
      </c>
      <c r="L49" s="119">
        <f>+K49/F49</f>
        <v>-0.11560693641618497</v>
      </c>
      <c r="M49" s="163">
        <f>+J49-G49</f>
        <v>-9</v>
      </c>
      <c r="N49" s="103">
        <f>+M49/G49</f>
        <v>-0.11538461538461539</v>
      </c>
      <c r="O49" s="165">
        <f>+H49-E49</f>
        <v>-89</v>
      </c>
      <c r="P49" s="40">
        <f>+O49/E49</f>
        <v>-0.11558441558441558</v>
      </c>
      <c r="Q49" s="91"/>
      <c r="R49" s="10"/>
    </row>
    <row r="50" spans="1:18" s="168" customFormat="1" ht="30.95" customHeight="1" x14ac:dyDescent="0.25">
      <c r="A50" s="110">
        <v>103</v>
      </c>
      <c r="B50" s="37" t="s">
        <v>120</v>
      </c>
      <c r="C50" s="38">
        <v>273352000163</v>
      </c>
      <c r="D50" s="39" t="s">
        <v>123</v>
      </c>
      <c r="E50" s="160">
        <f>+F50+G50</f>
        <v>224</v>
      </c>
      <c r="F50" s="161">
        <v>224</v>
      </c>
      <c r="G50" s="162">
        <v>0</v>
      </c>
      <c r="H50" s="160">
        <f>SUM(I50:J50)</f>
        <v>199</v>
      </c>
      <c r="I50" s="161">
        <v>199</v>
      </c>
      <c r="J50" s="161">
        <v>0</v>
      </c>
      <c r="K50" s="163">
        <f>+I50-F50</f>
        <v>-25</v>
      </c>
      <c r="L50" s="119">
        <f>+K50/F50</f>
        <v>-0.11160714285714286</v>
      </c>
      <c r="M50" s="163"/>
      <c r="N50" s="170"/>
      <c r="O50" s="165">
        <f>+H50-E50</f>
        <v>-25</v>
      </c>
      <c r="P50" s="40">
        <f>+O50/E50</f>
        <v>-0.11160714285714286</v>
      </c>
      <c r="Q50" s="91"/>
      <c r="R50" s="10"/>
    </row>
    <row r="51" spans="1:18" s="168" customFormat="1" ht="30.95" customHeight="1" x14ac:dyDescent="0.2">
      <c r="A51" s="95">
        <v>200</v>
      </c>
      <c r="B51" s="37" t="s">
        <v>234</v>
      </c>
      <c r="C51" s="211">
        <v>173854000014</v>
      </c>
      <c r="D51" s="39" t="s">
        <v>235</v>
      </c>
      <c r="E51" s="160">
        <f>+F51+G51</f>
        <v>689</v>
      </c>
      <c r="F51" s="161">
        <v>689</v>
      </c>
      <c r="G51" s="162">
        <v>0</v>
      </c>
      <c r="H51" s="160">
        <f>SUM(I51:J51)</f>
        <v>614</v>
      </c>
      <c r="I51" s="161">
        <v>614</v>
      </c>
      <c r="J51" s="161">
        <v>0</v>
      </c>
      <c r="K51" s="163">
        <f>+I51-F51</f>
        <v>-75</v>
      </c>
      <c r="L51" s="119">
        <f>+K51/F51</f>
        <v>-0.10885341074020319</v>
      </c>
      <c r="M51" s="163"/>
      <c r="N51" s="170"/>
      <c r="O51" s="165">
        <f>+H51-E51</f>
        <v>-75</v>
      </c>
      <c r="P51" s="40">
        <f>+O51/E51</f>
        <v>-0.10885341074020319</v>
      </c>
      <c r="Q51" s="91"/>
      <c r="R51" s="10"/>
    </row>
    <row r="52" spans="1:18" s="168" customFormat="1" ht="30.95" customHeight="1" x14ac:dyDescent="0.25">
      <c r="A52" s="110">
        <v>107</v>
      </c>
      <c r="B52" s="37" t="s">
        <v>127</v>
      </c>
      <c r="C52" s="38">
        <v>173408000019</v>
      </c>
      <c r="D52" s="39" t="s">
        <v>128</v>
      </c>
      <c r="E52" s="160">
        <f>+F52+G52</f>
        <v>1178</v>
      </c>
      <c r="F52" s="161">
        <v>1070</v>
      </c>
      <c r="G52" s="162">
        <v>108</v>
      </c>
      <c r="H52" s="160">
        <f>SUM(I52:J52)</f>
        <v>1017</v>
      </c>
      <c r="I52" s="161">
        <v>954</v>
      </c>
      <c r="J52" s="161">
        <v>63</v>
      </c>
      <c r="K52" s="163">
        <f>+I52-F52</f>
        <v>-116</v>
      </c>
      <c r="L52" s="119">
        <f>+K52/F52</f>
        <v>-0.10841121495327102</v>
      </c>
      <c r="M52" s="163">
        <f>+J52-G52</f>
        <v>-45</v>
      </c>
      <c r="N52" s="103">
        <f>+M52/G52</f>
        <v>-0.41666666666666669</v>
      </c>
      <c r="O52" s="165">
        <f>+H52-E52</f>
        <v>-161</v>
      </c>
      <c r="P52" s="40">
        <f>+O52/E52</f>
        <v>-0.13667232597623091</v>
      </c>
      <c r="Q52" s="91"/>
      <c r="R52" s="10"/>
    </row>
    <row r="53" spans="1:18" s="168" customFormat="1" ht="30.95" customHeight="1" x14ac:dyDescent="0.25">
      <c r="A53" s="95">
        <v>71</v>
      </c>
      <c r="B53" s="37" t="s">
        <v>86</v>
      </c>
      <c r="C53" s="38">
        <v>273270000661</v>
      </c>
      <c r="D53" s="39" t="s">
        <v>88</v>
      </c>
      <c r="E53" s="160">
        <f>+F53+G53</f>
        <v>1016</v>
      </c>
      <c r="F53" s="161">
        <v>1016</v>
      </c>
      <c r="G53" s="162">
        <v>0</v>
      </c>
      <c r="H53" s="160">
        <f>SUM(I53:J53)</f>
        <v>907</v>
      </c>
      <c r="I53" s="161">
        <v>907</v>
      </c>
      <c r="J53" s="161">
        <v>0</v>
      </c>
      <c r="K53" s="163">
        <f>+I53-F53</f>
        <v>-109</v>
      </c>
      <c r="L53" s="119">
        <f>+K53/F53</f>
        <v>-0.10728346456692914</v>
      </c>
      <c r="M53" s="163"/>
      <c r="N53" s="170"/>
      <c r="O53" s="165">
        <f>+H53-E53</f>
        <v>-109</v>
      </c>
      <c r="P53" s="102">
        <f>+O53/E53</f>
        <v>-0.10728346456692914</v>
      </c>
      <c r="Q53" s="91"/>
      <c r="R53" s="10"/>
    </row>
    <row r="54" spans="1:18" s="168" customFormat="1" ht="30.95" customHeight="1" x14ac:dyDescent="0.25">
      <c r="A54" s="110">
        <v>81</v>
      </c>
      <c r="B54" s="37" t="s">
        <v>95</v>
      </c>
      <c r="C54" s="38">
        <v>273283000245</v>
      </c>
      <c r="D54" s="39" t="s">
        <v>99</v>
      </c>
      <c r="E54" s="160">
        <f>+F54+G54</f>
        <v>479</v>
      </c>
      <c r="F54" s="161">
        <v>479</v>
      </c>
      <c r="G54" s="162">
        <v>0</v>
      </c>
      <c r="H54" s="160">
        <f>SUM(I54:J54)</f>
        <v>428</v>
      </c>
      <c r="I54" s="161">
        <v>428</v>
      </c>
      <c r="J54" s="161">
        <v>0</v>
      </c>
      <c r="K54" s="163">
        <f>+I54-F54</f>
        <v>-51</v>
      </c>
      <c r="L54" s="119">
        <f>+K54/F54</f>
        <v>-0.10647181628392484</v>
      </c>
      <c r="M54" s="163"/>
      <c r="N54" s="170"/>
      <c r="O54" s="165">
        <f>+H54-E54</f>
        <v>-51</v>
      </c>
      <c r="P54" s="40">
        <f>+O54/E54</f>
        <v>-0.10647181628392484</v>
      </c>
      <c r="Q54" s="91"/>
      <c r="R54" s="10"/>
    </row>
    <row r="55" spans="1:18" s="168" customFormat="1" ht="30.95" customHeight="1" x14ac:dyDescent="0.25">
      <c r="A55" s="95">
        <v>129</v>
      </c>
      <c r="B55" s="37" t="s">
        <v>150</v>
      </c>
      <c r="C55" s="38">
        <v>173449000031</v>
      </c>
      <c r="D55" s="39" t="s">
        <v>152</v>
      </c>
      <c r="E55" s="160">
        <f>+F55+G55</f>
        <v>2055</v>
      </c>
      <c r="F55" s="161">
        <v>2055</v>
      </c>
      <c r="G55" s="162">
        <v>0</v>
      </c>
      <c r="H55" s="160">
        <f>SUM(I55:J55)</f>
        <v>1838</v>
      </c>
      <c r="I55" s="161">
        <v>1838</v>
      </c>
      <c r="J55" s="161">
        <v>0</v>
      </c>
      <c r="K55" s="163">
        <f>+I55-F55</f>
        <v>-217</v>
      </c>
      <c r="L55" s="119">
        <f>+K55/F55</f>
        <v>-0.10559610705596106</v>
      </c>
      <c r="M55" s="163"/>
      <c r="N55" s="170"/>
      <c r="O55" s="165">
        <f>+H55-E55</f>
        <v>-217</v>
      </c>
      <c r="P55" s="40">
        <f>+O55/E55</f>
        <v>-0.10559610705596106</v>
      </c>
      <c r="Q55" s="91"/>
      <c r="R55" s="10"/>
    </row>
    <row r="56" spans="1:18" s="168" customFormat="1" ht="30.95" customHeight="1" x14ac:dyDescent="0.25">
      <c r="A56" s="110">
        <v>35</v>
      </c>
      <c r="B56" s="37" t="s">
        <v>44</v>
      </c>
      <c r="C56" s="38">
        <v>273168002111</v>
      </c>
      <c r="D56" s="39" t="s">
        <v>51</v>
      </c>
      <c r="E56" s="160">
        <f>+F56+G56</f>
        <v>806</v>
      </c>
      <c r="F56" s="161">
        <v>795</v>
      </c>
      <c r="G56" s="162">
        <v>11</v>
      </c>
      <c r="H56" s="160">
        <f>SUM(I56:J56)</f>
        <v>723</v>
      </c>
      <c r="I56" s="161">
        <v>712</v>
      </c>
      <c r="J56" s="161">
        <v>11</v>
      </c>
      <c r="K56" s="163">
        <f>+I56-F56</f>
        <v>-83</v>
      </c>
      <c r="L56" s="119">
        <f>+K56/F56</f>
        <v>-0.10440251572327044</v>
      </c>
      <c r="M56" s="163">
        <f>+J56-G56</f>
        <v>0</v>
      </c>
      <c r="N56" s="170"/>
      <c r="O56" s="165">
        <f>+H56-E56</f>
        <v>-83</v>
      </c>
      <c r="P56" s="40">
        <f>+O56/E56</f>
        <v>-0.10297766749379653</v>
      </c>
      <c r="Q56" s="91"/>
      <c r="R56" s="10"/>
    </row>
    <row r="57" spans="1:18" s="168" customFormat="1" ht="30.95" customHeight="1" x14ac:dyDescent="0.25">
      <c r="A57" s="95">
        <v>5</v>
      </c>
      <c r="B57" s="37" t="s">
        <v>13</v>
      </c>
      <c r="C57" s="38">
        <v>273026000587</v>
      </c>
      <c r="D57" s="39" t="s">
        <v>16</v>
      </c>
      <c r="E57" s="160">
        <f>+F57+G57</f>
        <v>345</v>
      </c>
      <c r="F57" s="161">
        <v>345</v>
      </c>
      <c r="G57" s="162">
        <v>0</v>
      </c>
      <c r="H57" s="160">
        <f>SUM(I57:J57)</f>
        <v>309</v>
      </c>
      <c r="I57" s="161">
        <v>309</v>
      </c>
      <c r="J57" s="161">
        <v>0</v>
      </c>
      <c r="K57" s="163">
        <f>+I57-F57</f>
        <v>-36</v>
      </c>
      <c r="L57" s="119">
        <f>+K57/F57</f>
        <v>-0.10434782608695652</v>
      </c>
      <c r="M57" s="163"/>
      <c r="N57" s="170"/>
      <c r="O57" s="165">
        <f>+H57-E57</f>
        <v>-36</v>
      </c>
      <c r="P57" s="40">
        <f>+O57/E57</f>
        <v>-0.10434782608695652</v>
      </c>
      <c r="Q57" s="91"/>
      <c r="R57" s="10"/>
    </row>
    <row r="58" spans="1:18" s="168" customFormat="1" ht="30.95" customHeight="1" x14ac:dyDescent="0.25">
      <c r="A58" s="110">
        <v>7</v>
      </c>
      <c r="B58" s="37" t="s">
        <v>17</v>
      </c>
      <c r="C58" s="38">
        <v>273030000192</v>
      </c>
      <c r="D58" s="39" t="s">
        <v>19</v>
      </c>
      <c r="E58" s="160">
        <f>+F58+G58</f>
        <v>175</v>
      </c>
      <c r="F58" s="161">
        <v>175</v>
      </c>
      <c r="G58" s="162">
        <v>0</v>
      </c>
      <c r="H58" s="160">
        <f>SUM(I58:J58)</f>
        <v>157</v>
      </c>
      <c r="I58" s="161">
        <v>157</v>
      </c>
      <c r="J58" s="161">
        <v>0</v>
      </c>
      <c r="K58" s="163">
        <f>+I58-F58</f>
        <v>-18</v>
      </c>
      <c r="L58" s="119">
        <f>+K58/F58</f>
        <v>-0.10285714285714286</v>
      </c>
      <c r="M58" s="163"/>
      <c r="N58" s="169"/>
      <c r="O58" s="165">
        <f>+H58-E58</f>
        <v>-18</v>
      </c>
      <c r="P58" s="40">
        <f>+O58/E58</f>
        <v>-0.10285714285714286</v>
      </c>
      <c r="Q58" s="91"/>
      <c r="R58" s="10"/>
    </row>
    <row r="59" spans="1:18" s="168" customFormat="1" ht="30.95" customHeight="1" x14ac:dyDescent="0.25">
      <c r="A59" s="95">
        <v>133</v>
      </c>
      <c r="B59" s="37" t="s">
        <v>154</v>
      </c>
      <c r="C59" s="38">
        <v>273411000725</v>
      </c>
      <c r="D59" s="39" t="s">
        <v>156</v>
      </c>
      <c r="E59" s="160">
        <f>+F59+G59</f>
        <v>520</v>
      </c>
      <c r="F59" s="161">
        <v>520</v>
      </c>
      <c r="G59" s="162">
        <v>0</v>
      </c>
      <c r="H59" s="160">
        <f>SUM(I59:J59)</f>
        <v>467</v>
      </c>
      <c r="I59" s="161">
        <v>467</v>
      </c>
      <c r="J59" s="161">
        <v>0</v>
      </c>
      <c r="K59" s="163">
        <f>+I59-F59</f>
        <v>-53</v>
      </c>
      <c r="L59" s="119">
        <f>+K59/F59</f>
        <v>-0.10192307692307692</v>
      </c>
      <c r="M59" s="163"/>
      <c r="N59" s="170"/>
      <c r="O59" s="165">
        <f>+H59-E59</f>
        <v>-53</v>
      </c>
      <c r="P59" s="40">
        <f>+O59/E59</f>
        <v>-0.10192307692307692</v>
      </c>
      <c r="Q59" s="91"/>
      <c r="R59" s="10"/>
    </row>
    <row r="60" spans="1:18" s="168" customFormat="1" ht="30.95" customHeight="1" x14ac:dyDescent="0.25">
      <c r="A60" s="110">
        <v>95</v>
      </c>
      <c r="B60" s="37" t="s">
        <v>115</v>
      </c>
      <c r="C60" s="38">
        <v>173349000026</v>
      </c>
      <c r="D60" s="39" t="s">
        <v>116</v>
      </c>
      <c r="E60" s="160">
        <f>+F60+G60</f>
        <v>1199</v>
      </c>
      <c r="F60" s="161">
        <v>1199</v>
      </c>
      <c r="G60" s="162">
        <v>0</v>
      </c>
      <c r="H60" s="160">
        <f>SUM(I60:J60)</f>
        <v>1077</v>
      </c>
      <c r="I60" s="161">
        <v>1077</v>
      </c>
      <c r="J60" s="161">
        <v>0</v>
      </c>
      <c r="K60" s="163">
        <f>+I60-F60</f>
        <v>-122</v>
      </c>
      <c r="L60" s="119">
        <f>+K60/F60</f>
        <v>-0.10175145954962468</v>
      </c>
      <c r="M60" s="163"/>
      <c r="N60" s="170"/>
      <c r="O60" s="165">
        <f>+H60-E60</f>
        <v>-122</v>
      </c>
      <c r="P60" s="40">
        <f>+O60/E60</f>
        <v>-0.10175145954962468</v>
      </c>
      <c r="Q60" s="91"/>
      <c r="R60" s="10"/>
    </row>
    <row r="61" spans="1:18" s="168" customFormat="1" ht="30.95" customHeight="1" x14ac:dyDescent="0.25">
      <c r="A61" s="112">
        <v>52</v>
      </c>
      <c r="B61" s="34" t="s">
        <v>57</v>
      </c>
      <c r="C61" s="31">
        <v>273217001061</v>
      </c>
      <c r="D61" s="32" t="s">
        <v>67</v>
      </c>
      <c r="E61" s="160">
        <f>+F61+G61</f>
        <v>418</v>
      </c>
      <c r="F61" s="161">
        <v>418</v>
      </c>
      <c r="G61" s="162">
        <v>0</v>
      </c>
      <c r="H61" s="160">
        <f>SUM(I61:J61)</f>
        <v>376</v>
      </c>
      <c r="I61" s="161">
        <v>376</v>
      </c>
      <c r="J61" s="161">
        <v>0</v>
      </c>
      <c r="K61" s="163">
        <f>+I61-F61</f>
        <v>-42</v>
      </c>
      <c r="L61" s="120">
        <f>+K61/F61</f>
        <v>-0.10047846889952153</v>
      </c>
      <c r="M61" s="163"/>
      <c r="N61" s="170"/>
      <c r="O61" s="165">
        <f>+H61-E61</f>
        <v>-42</v>
      </c>
      <c r="P61" s="33">
        <f>+O61/E61</f>
        <v>-0.10047846889952153</v>
      </c>
      <c r="Q61" s="91"/>
      <c r="R61" s="10"/>
    </row>
    <row r="62" spans="1:18" s="168" customFormat="1" ht="30.95" customHeight="1" x14ac:dyDescent="0.25">
      <c r="A62" s="111">
        <v>164</v>
      </c>
      <c r="B62" s="34" t="s">
        <v>189</v>
      </c>
      <c r="C62" s="31">
        <v>273585000571</v>
      </c>
      <c r="D62" s="32" t="s">
        <v>192</v>
      </c>
      <c r="E62" s="160">
        <f>+F62+G62</f>
        <v>229</v>
      </c>
      <c r="F62" s="161">
        <v>229</v>
      </c>
      <c r="G62" s="162">
        <v>0</v>
      </c>
      <c r="H62" s="160">
        <f>SUM(I62:J62)</f>
        <v>206</v>
      </c>
      <c r="I62" s="161">
        <v>206</v>
      </c>
      <c r="J62" s="161">
        <v>0</v>
      </c>
      <c r="K62" s="163">
        <f>+I62-F62</f>
        <v>-23</v>
      </c>
      <c r="L62" s="120">
        <f>+K62/F62</f>
        <v>-0.10043668122270742</v>
      </c>
      <c r="M62" s="163"/>
      <c r="N62" s="67"/>
      <c r="O62" s="165">
        <f>+H62-E62</f>
        <v>-23</v>
      </c>
      <c r="P62" s="33">
        <f>+O62/E62</f>
        <v>-0.10043668122270742</v>
      </c>
      <c r="Q62" s="91"/>
      <c r="R62" s="10"/>
    </row>
    <row r="63" spans="1:18" s="168" customFormat="1" ht="30.95" customHeight="1" x14ac:dyDescent="0.25">
      <c r="A63" s="112">
        <v>2</v>
      </c>
      <c r="B63" s="113" t="s">
        <v>10</v>
      </c>
      <c r="C63" s="31">
        <v>273024000482</v>
      </c>
      <c r="D63" s="32" t="s">
        <v>12</v>
      </c>
      <c r="E63" s="160">
        <f>+F63+G63</f>
        <v>242</v>
      </c>
      <c r="F63" s="161">
        <v>242</v>
      </c>
      <c r="G63" s="162">
        <v>0</v>
      </c>
      <c r="H63" s="160">
        <f>SUM(I63:J63)</f>
        <v>218</v>
      </c>
      <c r="I63" s="161">
        <v>218</v>
      </c>
      <c r="J63" s="161">
        <v>0</v>
      </c>
      <c r="K63" s="163">
        <f>+I63-F63</f>
        <v>-24</v>
      </c>
      <c r="L63" s="120">
        <f>+K63/F63</f>
        <v>-9.9173553719008267E-2</v>
      </c>
      <c r="M63" s="163"/>
      <c r="N63" s="169"/>
      <c r="O63" s="165">
        <f>+H63-E63</f>
        <v>-24</v>
      </c>
      <c r="P63" s="54">
        <f>+O63/E63</f>
        <v>-9.9173553719008267E-2</v>
      </c>
      <c r="Q63" s="91"/>
      <c r="R63" s="10"/>
    </row>
    <row r="64" spans="1:18" s="168" customFormat="1" ht="30.95" customHeight="1" x14ac:dyDescent="0.25">
      <c r="A64" s="111">
        <v>145</v>
      </c>
      <c r="B64" s="34" t="s">
        <v>163</v>
      </c>
      <c r="C64" s="31">
        <v>273504002183</v>
      </c>
      <c r="D64" s="32" t="s">
        <v>170</v>
      </c>
      <c r="E64" s="160">
        <f>+F64+G64</f>
        <v>1639</v>
      </c>
      <c r="F64" s="161">
        <v>1604</v>
      </c>
      <c r="G64" s="162">
        <v>35</v>
      </c>
      <c r="H64" s="160">
        <f>SUM(I64:J64)</f>
        <v>1475</v>
      </c>
      <c r="I64" s="161">
        <v>1445</v>
      </c>
      <c r="J64" s="161">
        <v>30</v>
      </c>
      <c r="K64" s="163">
        <f>+I64-F64</f>
        <v>-159</v>
      </c>
      <c r="L64" s="120">
        <f>+K64/F64</f>
        <v>-9.9127182044887782E-2</v>
      </c>
      <c r="M64" s="163">
        <f>+J64-G64</f>
        <v>-5</v>
      </c>
      <c r="N64" s="103">
        <f>+M64/G64</f>
        <v>-0.14285714285714285</v>
      </c>
      <c r="O64" s="165">
        <f>+H64-E64</f>
        <v>-164</v>
      </c>
      <c r="P64" s="33">
        <f>+O64/E64</f>
        <v>-0.10006101281269067</v>
      </c>
      <c r="Q64" s="91"/>
      <c r="R64" s="10"/>
    </row>
    <row r="65" spans="1:18" s="168" customFormat="1" ht="30.95" customHeight="1" x14ac:dyDescent="0.25">
      <c r="A65" s="112">
        <v>161</v>
      </c>
      <c r="B65" s="34" t="s">
        <v>185</v>
      </c>
      <c r="C65" s="31">
        <v>273563000615</v>
      </c>
      <c r="D65" s="32" t="s">
        <v>188</v>
      </c>
      <c r="E65" s="160">
        <f>+F65+G65</f>
        <v>233</v>
      </c>
      <c r="F65" s="161">
        <v>233</v>
      </c>
      <c r="G65" s="162">
        <v>0</v>
      </c>
      <c r="H65" s="160">
        <f>SUM(I65:J65)</f>
        <v>210</v>
      </c>
      <c r="I65" s="161">
        <v>210</v>
      </c>
      <c r="J65" s="161">
        <v>0</v>
      </c>
      <c r="K65" s="163">
        <f>+I65-F65</f>
        <v>-23</v>
      </c>
      <c r="L65" s="120">
        <f>+K65/F65</f>
        <v>-9.8712446351931327E-2</v>
      </c>
      <c r="M65" s="163"/>
      <c r="N65" s="169"/>
      <c r="O65" s="165">
        <f>+H65-E65</f>
        <v>-23</v>
      </c>
      <c r="P65" s="33">
        <f>+O65/E65</f>
        <v>-9.8712446351931327E-2</v>
      </c>
      <c r="Q65" s="91"/>
      <c r="R65" s="10"/>
    </row>
    <row r="66" spans="1:18" s="168" customFormat="1" ht="30.95" customHeight="1" x14ac:dyDescent="0.25">
      <c r="A66" s="111">
        <v>167</v>
      </c>
      <c r="B66" s="34" t="s">
        <v>195</v>
      </c>
      <c r="C66" s="31">
        <v>173616000022</v>
      </c>
      <c r="D66" s="32" t="s">
        <v>196</v>
      </c>
      <c r="E66" s="160">
        <f>+F66+G66</f>
        <v>862</v>
      </c>
      <c r="F66" s="161">
        <v>862</v>
      </c>
      <c r="G66" s="162">
        <v>0</v>
      </c>
      <c r="H66" s="160">
        <f>SUM(I66:J66)</f>
        <v>777</v>
      </c>
      <c r="I66" s="161">
        <v>777</v>
      </c>
      <c r="J66" s="161">
        <v>0</v>
      </c>
      <c r="K66" s="163">
        <f>+I66-F66</f>
        <v>-85</v>
      </c>
      <c r="L66" s="120">
        <f>+K66/F66</f>
        <v>-9.860788863109049E-2</v>
      </c>
      <c r="M66" s="163"/>
      <c r="N66" s="170"/>
      <c r="O66" s="165">
        <f>+H66-E66</f>
        <v>-85</v>
      </c>
      <c r="P66" s="33">
        <f>+O66/E66</f>
        <v>-9.860788863109049E-2</v>
      </c>
      <c r="Q66" s="91"/>
      <c r="R66" s="10"/>
    </row>
    <row r="67" spans="1:18" s="168" customFormat="1" ht="30.95" customHeight="1" x14ac:dyDescent="0.25">
      <c r="A67" s="112">
        <v>80</v>
      </c>
      <c r="B67" s="34" t="s">
        <v>95</v>
      </c>
      <c r="C67" s="31">
        <v>273283000075</v>
      </c>
      <c r="D67" s="32" t="s">
        <v>98</v>
      </c>
      <c r="E67" s="160">
        <f>+F67+G67</f>
        <v>196</v>
      </c>
      <c r="F67" s="161">
        <v>196</v>
      </c>
      <c r="G67" s="162">
        <v>0</v>
      </c>
      <c r="H67" s="160">
        <f>SUM(I67:J67)</f>
        <v>177</v>
      </c>
      <c r="I67" s="161">
        <v>177</v>
      </c>
      <c r="J67" s="161">
        <v>0</v>
      </c>
      <c r="K67" s="163">
        <f>+I67-F67</f>
        <v>-19</v>
      </c>
      <c r="L67" s="120">
        <f>+K67/F67</f>
        <v>-9.6938775510204078E-2</v>
      </c>
      <c r="M67" s="163"/>
      <c r="N67" s="170"/>
      <c r="O67" s="165">
        <f>+H67-E67</f>
        <v>-19</v>
      </c>
      <c r="P67" s="33">
        <f>+O67/E67</f>
        <v>-9.6938775510204078E-2</v>
      </c>
      <c r="Q67" s="91"/>
      <c r="R67" s="10"/>
    </row>
    <row r="68" spans="1:18" s="168" customFormat="1" ht="30.95" customHeight="1" x14ac:dyDescent="0.25">
      <c r="A68" s="111">
        <v>39</v>
      </c>
      <c r="B68" s="34" t="s">
        <v>54</v>
      </c>
      <c r="C68" s="31">
        <v>273200000095</v>
      </c>
      <c r="D68" s="32" t="s">
        <v>55</v>
      </c>
      <c r="E68" s="160">
        <f>+F68+G68</f>
        <v>228</v>
      </c>
      <c r="F68" s="161">
        <v>228</v>
      </c>
      <c r="G68" s="162">
        <v>0</v>
      </c>
      <c r="H68" s="160">
        <f>SUM(I68:J68)</f>
        <v>206</v>
      </c>
      <c r="I68" s="161">
        <v>206</v>
      </c>
      <c r="J68" s="161">
        <v>0</v>
      </c>
      <c r="K68" s="163">
        <f>+I68-F68</f>
        <v>-22</v>
      </c>
      <c r="L68" s="120">
        <f>+K68/F68</f>
        <v>-9.6491228070175433E-2</v>
      </c>
      <c r="M68" s="163"/>
      <c r="N68" s="170"/>
      <c r="O68" s="165">
        <f>+H68-E68</f>
        <v>-22</v>
      </c>
      <c r="P68" s="33">
        <f>+O68/E68</f>
        <v>-9.6491228070175433E-2</v>
      </c>
      <c r="Q68" s="91"/>
      <c r="R68" s="10"/>
    </row>
    <row r="69" spans="1:18" s="168" customFormat="1" ht="30.95" customHeight="1" x14ac:dyDescent="0.25">
      <c r="A69" s="112">
        <v>184</v>
      </c>
      <c r="B69" s="34" t="s">
        <v>205</v>
      </c>
      <c r="C69" s="31">
        <v>273624001261</v>
      </c>
      <c r="D69" s="32" t="s">
        <v>213</v>
      </c>
      <c r="E69" s="160">
        <f>+F69+G69</f>
        <v>293</v>
      </c>
      <c r="F69" s="161">
        <v>293</v>
      </c>
      <c r="G69" s="162">
        <v>0</v>
      </c>
      <c r="H69" s="160">
        <f>SUM(I69:J69)</f>
        <v>265</v>
      </c>
      <c r="I69" s="161">
        <v>265</v>
      </c>
      <c r="J69" s="161">
        <v>0</v>
      </c>
      <c r="K69" s="163">
        <f>+I69-F69</f>
        <v>-28</v>
      </c>
      <c r="L69" s="120">
        <f>+K69/F69</f>
        <v>-9.556313993174062E-2</v>
      </c>
      <c r="M69" s="163"/>
      <c r="N69" s="170"/>
      <c r="O69" s="165">
        <f>+H69-E69</f>
        <v>-28</v>
      </c>
      <c r="P69" s="33">
        <f>+O69/E69</f>
        <v>-9.556313993174062E-2</v>
      </c>
      <c r="Q69" s="91"/>
      <c r="R69" s="10"/>
    </row>
    <row r="70" spans="1:18" s="168" customFormat="1" ht="30.95" customHeight="1" x14ac:dyDescent="0.25">
      <c r="A70" s="111">
        <v>151</v>
      </c>
      <c r="B70" s="34" t="s">
        <v>178</v>
      </c>
      <c r="C70" s="31">
        <v>173555000016</v>
      </c>
      <c r="D70" s="32" t="s">
        <v>179</v>
      </c>
      <c r="E70" s="160">
        <f>+F70+G70</f>
        <v>754</v>
      </c>
      <c r="F70" s="161">
        <v>754</v>
      </c>
      <c r="G70" s="162">
        <v>0</v>
      </c>
      <c r="H70" s="160">
        <f>SUM(I70:J70)</f>
        <v>682</v>
      </c>
      <c r="I70" s="161">
        <v>682</v>
      </c>
      <c r="J70" s="161">
        <v>0</v>
      </c>
      <c r="K70" s="163">
        <f>+I70-F70</f>
        <v>-72</v>
      </c>
      <c r="L70" s="120">
        <f>+K70/F70</f>
        <v>-9.5490716180371346E-2</v>
      </c>
      <c r="M70" s="163"/>
      <c r="N70" s="170"/>
      <c r="O70" s="165">
        <f>+H70-E70</f>
        <v>-72</v>
      </c>
      <c r="P70" s="33">
        <f>+O70/E70</f>
        <v>-9.5490716180371346E-2</v>
      </c>
      <c r="Q70" s="91"/>
      <c r="R70" s="10"/>
    </row>
    <row r="71" spans="1:18" s="168" customFormat="1" ht="30.95" customHeight="1" x14ac:dyDescent="0.25">
      <c r="A71" s="112">
        <v>20</v>
      </c>
      <c r="B71" s="34" t="s">
        <v>34</v>
      </c>
      <c r="C71" s="31">
        <v>173124000019</v>
      </c>
      <c r="D71" s="32" t="s">
        <v>35</v>
      </c>
      <c r="E71" s="160">
        <f>+F71+G71</f>
        <v>1112</v>
      </c>
      <c r="F71" s="161">
        <v>1112</v>
      </c>
      <c r="G71" s="162">
        <v>0</v>
      </c>
      <c r="H71" s="160">
        <f>SUM(I71:J71)</f>
        <v>1006</v>
      </c>
      <c r="I71" s="161">
        <v>1006</v>
      </c>
      <c r="J71" s="161">
        <v>0</v>
      </c>
      <c r="K71" s="163">
        <f>+I71-F71</f>
        <v>-106</v>
      </c>
      <c r="L71" s="120">
        <f>+K71/F71</f>
        <v>-9.5323741007194249E-2</v>
      </c>
      <c r="M71" s="163"/>
      <c r="N71" s="169"/>
      <c r="O71" s="165">
        <f>+H71-E71</f>
        <v>-106</v>
      </c>
      <c r="P71" s="33">
        <f>+O71/E71</f>
        <v>-9.5323741007194249E-2</v>
      </c>
      <c r="Q71" s="91"/>
      <c r="R71" s="10"/>
    </row>
    <row r="72" spans="1:18" s="168" customFormat="1" ht="30.95" customHeight="1" x14ac:dyDescent="0.25">
      <c r="A72" s="111">
        <v>130</v>
      </c>
      <c r="B72" s="34" t="s">
        <v>150</v>
      </c>
      <c r="C72" s="31">
        <v>273449000141</v>
      </c>
      <c r="D72" s="32" t="s">
        <v>153</v>
      </c>
      <c r="E72" s="160">
        <f>+F72+G72</f>
        <v>955</v>
      </c>
      <c r="F72" s="161">
        <v>955</v>
      </c>
      <c r="G72" s="162">
        <v>0</v>
      </c>
      <c r="H72" s="160">
        <f>SUM(I72:J72)</f>
        <v>864</v>
      </c>
      <c r="I72" s="161">
        <v>864</v>
      </c>
      <c r="J72" s="161">
        <v>0</v>
      </c>
      <c r="K72" s="163">
        <f>+I72-F72</f>
        <v>-91</v>
      </c>
      <c r="L72" s="120">
        <f>+K72/F72</f>
        <v>-9.5287958115183244E-2</v>
      </c>
      <c r="M72" s="163"/>
      <c r="N72" s="170"/>
      <c r="O72" s="165">
        <f>+H72-E72</f>
        <v>-91</v>
      </c>
      <c r="P72" s="33">
        <f>+O72/E72</f>
        <v>-9.5287958115183244E-2</v>
      </c>
      <c r="Q72" s="91"/>
      <c r="R72" s="10"/>
    </row>
    <row r="73" spans="1:18" s="168" customFormat="1" ht="30.95" customHeight="1" x14ac:dyDescent="0.25">
      <c r="A73" s="112">
        <v>90</v>
      </c>
      <c r="B73" s="34" t="s">
        <v>103</v>
      </c>
      <c r="C73" s="31">
        <v>273319000859</v>
      </c>
      <c r="D73" s="32" t="s">
        <v>109</v>
      </c>
      <c r="E73" s="160">
        <f>+F73+G73</f>
        <v>326</v>
      </c>
      <c r="F73" s="161">
        <v>326</v>
      </c>
      <c r="G73" s="162">
        <v>0</v>
      </c>
      <c r="H73" s="160">
        <f>SUM(I73:J73)</f>
        <v>295</v>
      </c>
      <c r="I73" s="161">
        <v>295</v>
      </c>
      <c r="J73" s="161">
        <v>0</v>
      </c>
      <c r="K73" s="163">
        <f>+I73-F73</f>
        <v>-31</v>
      </c>
      <c r="L73" s="120">
        <f>+K73/F73</f>
        <v>-9.5092024539877307E-2</v>
      </c>
      <c r="M73" s="163"/>
      <c r="N73" s="170"/>
      <c r="O73" s="165">
        <f>+H73-E73</f>
        <v>-31</v>
      </c>
      <c r="P73" s="33">
        <f>+O73/E73</f>
        <v>-9.5092024539877307E-2</v>
      </c>
      <c r="Q73" s="91"/>
      <c r="R73" s="10"/>
    </row>
    <row r="74" spans="1:18" s="168" customFormat="1" ht="30.95" customHeight="1" x14ac:dyDescent="0.25">
      <c r="A74" s="111">
        <v>58</v>
      </c>
      <c r="B74" s="34" t="s">
        <v>73</v>
      </c>
      <c r="C74" s="31">
        <v>273236000041</v>
      </c>
      <c r="D74" s="32" t="s">
        <v>27</v>
      </c>
      <c r="E74" s="160">
        <f>+F74+G74</f>
        <v>263</v>
      </c>
      <c r="F74" s="161">
        <v>253</v>
      </c>
      <c r="G74" s="162">
        <v>10</v>
      </c>
      <c r="H74" s="160">
        <f>SUM(I74:J74)</f>
        <v>244</v>
      </c>
      <c r="I74" s="161">
        <v>229</v>
      </c>
      <c r="J74" s="161">
        <v>15</v>
      </c>
      <c r="K74" s="163">
        <f>+I74-F74</f>
        <v>-24</v>
      </c>
      <c r="L74" s="120">
        <f>+K74/F74</f>
        <v>-9.4861660079051377E-2</v>
      </c>
      <c r="M74" s="163">
        <f>+J74-G74</f>
        <v>5</v>
      </c>
      <c r="N74" s="170"/>
      <c r="O74" s="165">
        <f>+H74-E74</f>
        <v>-19</v>
      </c>
      <c r="P74" s="33">
        <f>+O74/E74</f>
        <v>-7.2243346007604556E-2</v>
      </c>
      <c r="Q74" s="91"/>
      <c r="R74" s="10"/>
    </row>
    <row r="75" spans="1:18" s="168" customFormat="1" ht="30.95" customHeight="1" x14ac:dyDescent="0.25">
      <c r="A75" s="112">
        <v>34</v>
      </c>
      <c r="B75" s="34" t="s">
        <v>44</v>
      </c>
      <c r="C75" s="31">
        <v>273168000908</v>
      </c>
      <c r="D75" s="32" t="s">
        <v>50</v>
      </c>
      <c r="E75" s="160">
        <f>+F75+G75</f>
        <v>524</v>
      </c>
      <c r="F75" s="161">
        <v>486</v>
      </c>
      <c r="G75" s="162">
        <v>38</v>
      </c>
      <c r="H75" s="160">
        <f>SUM(I75:J75)</f>
        <v>475</v>
      </c>
      <c r="I75" s="161">
        <v>440</v>
      </c>
      <c r="J75" s="161">
        <v>35</v>
      </c>
      <c r="K75" s="163">
        <f>+I75-F75</f>
        <v>-46</v>
      </c>
      <c r="L75" s="120">
        <f>+K75/F75</f>
        <v>-9.4650205761316872E-2</v>
      </c>
      <c r="M75" s="163">
        <f>+J75-G75</f>
        <v>-3</v>
      </c>
      <c r="N75" s="103"/>
      <c r="O75" s="165">
        <f>+H75-E75</f>
        <v>-49</v>
      </c>
      <c r="P75" s="33">
        <f>+O75/E75</f>
        <v>-9.3511450381679392E-2</v>
      </c>
      <c r="Q75" s="91"/>
      <c r="R75" s="10"/>
    </row>
    <row r="76" spans="1:18" s="168" customFormat="1" ht="30.95" customHeight="1" x14ac:dyDescent="0.25">
      <c r="A76" s="111">
        <v>140</v>
      </c>
      <c r="B76" s="34" t="s">
        <v>163</v>
      </c>
      <c r="C76" s="31">
        <v>173504000330</v>
      </c>
      <c r="D76" s="32" t="s">
        <v>165</v>
      </c>
      <c r="E76" s="160">
        <f>+F76+G76</f>
        <v>820</v>
      </c>
      <c r="F76" s="161">
        <v>820</v>
      </c>
      <c r="G76" s="162">
        <v>0</v>
      </c>
      <c r="H76" s="160">
        <f>SUM(I76:J76)</f>
        <v>743</v>
      </c>
      <c r="I76" s="161">
        <v>743</v>
      </c>
      <c r="J76" s="161">
        <v>0</v>
      </c>
      <c r="K76" s="163">
        <f>+I76-F76</f>
        <v>-77</v>
      </c>
      <c r="L76" s="120">
        <f>+K76/F76</f>
        <v>-9.3902439024390244E-2</v>
      </c>
      <c r="M76" s="163"/>
      <c r="N76" s="169"/>
      <c r="O76" s="165">
        <f>+H76-E76</f>
        <v>-77</v>
      </c>
      <c r="P76" s="33">
        <f>+O76/E76</f>
        <v>-9.3902439024390244E-2</v>
      </c>
      <c r="Q76" s="91"/>
      <c r="R76" s="10"/>
    </row>
    <row r="77" spans="1:18" s="168" customFormat="1" ht="30.95" customHeight="1" x14ac:dyDescent="0.25">
      <c r="A77" s="112">
        <v>153</v>
      </c>
      <c r="B77" s="34" t="s">
        <v>178</v>
      </c>
      <c r="C77" s="31">
        <v>273555000029</v>
      </c>
      <c r="D77" s="32" t="s">
        <v>181</v>
      </c>
      <c r="E77" s="160">
        <f>+F77+G77</f>
        <v>917</v>
      </c>
      <c r="F77" s="161">
        <v>917</v>
      </c>
      <c r="G77" s="162">
        <v>0</v>
      </c>
      <c r="H77" s="160">
        <f>SUM(I77:J77)</f>
        <v>831</v>
      </c>
      <c r="I77" s="161">
        <v>831</v>
      </c>
      <c r="J77" s="161">
        <v>0</v>
      </c>
      <c r="K77" s="163">
        <f>+I77-F77</f>
        <v>-86</v>
      </c>
      <c r="L77" s="120">
        <f>+K77/F77</f>
        <v>-9.3784078516902944E-2</v>
      </c>
      <c r="M77" s="163"/>
      <c r="N77" s="170"/>
      <c r="O77" s="165">
        <f>+H77-E77</f>
        <v>-86</v>
      </c>
      <c r="P77" s="33">
        <f>+O77/E77</f>
        <v>-9.3784078516902944E-2</v>
      </c>
      <c r="Q77" s="91"/>
      <c r="R77" s="10"/>
    </row>
    <row r="78" spans="1:18" s="168" customFormat="1" ht="30.95" customHeight="1" x14ac:dyDescent="0.25">
      <c r="A78" s="111">
        <v>166</v>
      </c>
      <c r="B78" s="34" t="s">
        <v>189</v>
      </c>
      <c r="C78" s="31">
        <v>273585000996</v>
      </c>
      <c r="D78" s="32" t="s">
        <v>194</v>
      </c>
      <c r="E78" s="160">
        <f>+F78+G78</f>
        <v>450</v>
      </c>
      <c r="F78" s="161">
        <v>450</v>
      </c>
      <c r="G78" s="162">
        <v>0</v>
      </c>
      <c r="H78" s="160">
        <f>SUM(I78:J78)</f>
        <v>408</v>
      </c>
      <c r="I78" s="161">
        <v>408</v>
      </c>
      <c r="J78" s="161">
        <v>0</v>
      </c>
      <c r="K78" s="163">
        <f>+I78-F78</f>
        <v>-42</v>
      </c>
      <c r="L78" s="120">
        <f>+K78/F78</f>
        <v>-9.3333333333333338E-2</v>
      </c>
      <c r="M78" s="163"/>
      <c r="N78" s="170"/>
      <c r="O78" s="165">
        <f>+H78-E78</f>
        <v>-42</v>
      </c>
      <c r="P78" s="33">
        <f>+O78/E78</f>
        <v>-9.3333333333333338E-2</v>
      </c>
      <c r="Q78" s="91"/>
      <c r="R78" s="10"/>
    </row>
    <row r="79" spans="1:18" s="168" customFormat="1" ht="30.95" customHeight="1" x14ac:dyDescent="0.25">
      <c r="A79" s="112">
        <v>208</v>
      </c>
      <c r="B79" s="34" t="s">
        <v>241</v>
      </c>
      <c r="C79" s="31">
        <v>173870000521</v>
      </c>
      <c r="D79" s="32" t="s">
        <v>158</v>
      </c>
      <c r="E79" s="160">
        <f>+F79+G79</f>
        <v>691</v>
      </c>
      <c r="F79" s="161">
        <v>691</v>
      </c>
      <c r="G79" s="162">
        <v>0</v>
      </c>
      <c r="H79" s="160">
        <f>SUM(I79:J79)</f>
        <v>627</v>
      </c>
      <c r="I79" s="161">
        <v>627</v>
      </c>
      <c r="J79" s="161">
        <v>0</v>
      </c>
      <c r="K79" s="163">
        <f>+I79-F79</f>
        <v>-64</v>
      </c>
      <c r="L79" s="120">
        <f>+K79/F79</f>
        <v>-9.2619392185238777E-2</v>
      </c>
      <c r="M79" s="163"/>
      <c r="N79" s="170"/>
      <c r="O79" s="165">
        <f>+H79-E79</f>
        <v>-64</v>
      </c>
      <c r="P79" s="33">
        <f>+O79/E79</f>
        <v>-9.2619392185238777E-2</v>
      </c>
      <c r="Q79" s="91"/>
      <c r="R79" s="10"/>
    </row>
    <row r="80" spans="1:18" s="168" customFormat="1" ht="30.95" customHeight="1" x14ac:dyDescent="0.25">
      <c r="A80" s="111">
        <v>123</v>
      </c>
      <c r="B80" s="34" t="s">
        <v>144</v>
      </c>
      <c r="C80" s="31">
        <v>173443000021</v>
      </c>
      <c r="D80" s="32" t="s">
        <v>145</v>
      </c>
      <c r="E80" s="160">
        <f>+F80+G80</f>
        <v>1705</v>
      </c>
      <c r="F80" s="161">
        <v>1705</v>
      </c>
      <c r="G80" s="162">
        <v>0</v>
      </c>
      <c r="H80" s="160">
        <f>SUM(I80:J80)</f>
        <v>1548</v>
      </c>
      <c r="I80" s="161">
        <v>1548</v>
      </c>
      <c r="J80" s="161">
        <v>0</v>
      </c>
      <c r="K80" s="163">
        <f>+I80-F80</f>
        <v>-157</v>
      </c>
      <c r="L80" s="120">
        <f>+K80/F80</f>
        <v>-9.2082111436950151E-2</v>
      </c>
      <c r="M80" s="163"/>
      <c r="N80" s="170"/>
      <c r="O80" s="165">
        <f>+H80-E80</f>
        <v>-157</v>
      </c>
      <c r="P80" s="33">
        <f>+O80/E80</f>
        <v>-9.2082111436950151E-2</v>
      </c>
      <c r="Q80" s="91"/>
      <c r="R80" s="10"/>
    </row>
    <row r="81" spans="1:18" s="168" customFormat="1" ht="30.95" customHeight="1" x14ac:dyDescent="0.25">
      <c r="A81" s="112">
        <v>46</v>
      </c>
      <c r="B81" s="34" t="s">
        <v>57</v>
      </c>
      <c r="C81" s="31">
        <v>273217000315</v>
      </c>
      <c r="D81" s="32" t="s">
        <v>61</v>
      </c>
      <c r="E81" s="160">
        <f>+F81+G81</f>
        <v>534</v>
      </c>
      <c r="F81" s="161">
        <v>534</v>
      </c>
      <c r="G81" s="162">
        <v>0</v>
      </c>
      <c r="H81" s="160">
        <f>SUM(I81:J81)</f>
        <v>485</v>
      </c>
      <c r="I81" s="161">
        <v>485</v>
      </c>
      <c r="J81" s="161">
        <v>0</v>
      </c>
      <c r="K81" s="163">
        <f>+I81-F81</f>
        <v>-49</v>
      </c>
      <c r="L81" s="120">
        <f>+K81/F81</f>
        <v>-9.1760299625468167E-2</v>
      </c>
      <c r="M81" s="163"/>
      <c r="N81" s="170"/>
      <c r="O81" s="165">
        <f>+H81-E81</f>
        <v>-49</v>
      </c>
      <c r="P81" s="33">
        <f>+O81/E81</f>
        <v>-9.1760299625468167E-2</v>
      </c>
      <c r="Q81" s="91"/>
      <c r="R81" s="10"/>
    </row>
    <row r="82" spans="1:18" s="168" customFormat="1" ht="30.95" customHeight="1" x14ac:dyDescent="0.25">
      <c r="A82" s="111">
        <v>79</v>
      </c>
      <c r="B82" s="34" t="s">
        <v>95</v>
      </c>
      <c r="C82" s="31">
        <v>173283000038</v>
      </c>
      <c r="D82" s="32" t="s">
        <v>76</v>
      </c>
      <c r="E82" s="160">
        <f>+F82+G82</f>
        <v>1052</v>
      </c>
      <c r="F82" s="161">
        <v>1052</v>
      </c>
      <c r="G82" s="162">
        <v>0</v>
      </c>
      <c r="H82" s="160">
        <f>SUM(I82:J82)</f>
        <v>956</v>
      </c>
      <c r="I82" s="161">
        <v>956</v>
      </c>
      <c r="J82" s="161">
        <v>0</v>
      </c>
      <c r="K82" s="163">
        <f>+I82-F82</f>
        <v>-96</v>
      </c>
      <c r="L82" s="120">
        <f>+K82/F82</f>
        <v>-9.125475285171103E-2</v>
      </c>
      <c r="M82" s="163"/>
      <c r="N82" s="170"/>
      <c r="O82" s="165">
        <f>+H82-E82</f>
        <v>-96</v>
      </c>
      <c r="P82" s="33">
        <f>+O82/E82</f>
        <v>-9.125475285171103E-2</v>
      </c>
      <c r="Q82" s="91"/>
      <c r="R82" s="10"/>
    </row>
    <row r="83" spans="1:18" s="168" customFormat="1" ht="30.95" customHeight="1" x14ac:dyDescent="0.25">
      <c r="A83" s="112">
        <v>56</v>
      </c>
      <c r="B83" s="34" t="s">
        <v>68</v>
      </c>
      <c r="C83" s="31">
        <v>273226001421</v>
      </c>
      <c r="D83" s="32" t="s">
        <v>72</v>
      </c>
      <c r="E83" s="160">
        <f>+F83+G83</f>
        <v>307</v>
      </c>
      <c r="F83" s="161">
        <v>307</v>
      </c>
      <c r="G83" s="162">
        <v>0</v>
      </c>
      <c r="H83" s="160">
        <f>SUM(I83:J83)</f>
        <v>279</v>
      </c>
      <c r="I83" s="161">
        <v>279</v>
      </c>
      <c r="J83" s="161">
        <v>0</v>
      </c>
      <c r="K83" s="163">
        <f>+I83-F83</f>
        <v>-28</v>
      </c>
      <c r="L83" s="120">
        <f>+K83/F83</f>
        <v>-9.1205211726384364E-2</v>
      </c>
      <c r="M83" s="163"/>
      <c r="N83" s="170"/>
      <c r="O83" s="165">
        <f>+H83-E83</f>
        <v>-28</v>
      </c>
      <c r="P83" s="33">
        <f>+O83/E83</f>
        <v>-9.1205211726384364E-2</v>
      </c>
      <c r="Q83" s="91"/>
      <c r="R83" s="10"/>
    </row>
    <row r="84" spans="1:18" s="168" customFormat="1" ht="30.95" customHeight="1" x14ac:dyDescent="0.25">
      <c r="A84" s="111">
        <v>29</v>
      </c>
      <c r="B84" s="34" t="s">
        <v>44</v>
      </c>
      <c r="C84" s="31">
        <v>173168000105</v>
      </c>
      <c r="D84" s="32" t="s">
        <v>45</v>
      </c>
      <c r="E84" s="160">
        <f>+F84+G84</f>
        <v>1635</v>
      </c>
      <c r="F84" s="161">
        <v>1419</v>
      </c>
      <c r="G84" s="162">
        <v>216</v>
      </c>
      <c r="H84" s="160">
        <f>SUM(I84:J84)</f>
        <v>1535</v>
      </c>
      <c r="I84" s="161">
        <v>1290</v>
      </c>
      <c r="J84" s="161">
        <v>245</v>
      </c>
      <c r="K84" s="163">
        <f>+I84-F84</f>
        <v>-129</v>
      </c>
      <c r="L84" s="120">
        <f>+K84/F84</f>
        <v>-9.0909090909090912E-2</v>
      </c>
      <c r="M84" s="163">
        <f>+J84-G84</f>
        <v>29</v>
      </c>
      <c r="N84" s="103">
        <f>+M84/G84</f>
        <v>0.13425925925925927</v>
      </c>
      <c r="O84" s="165">
        <f>+H84-E84</f>
        <v>-100</v>
      </c>
      <c r="P84" s="33">
        <f>+O84/E84</f>
        <v>-6.1162079510703363E-2</v>
      </c>
      <c r="Q84" s="91"/>
      <c r="R84" s="10"/>
    </row>
    <row r="85" spans="1:18" s="168" customFormat="1" ht="30.95" customHeight="1" x14ac:dyDescent="0.25">
      <c r="A85" s="112">
        <v>108</v>
      </c>
      <c r="B85" s="34" t="s">
        <v>127</v>
      </c>
      <c r="C85" s="31">
        <v>173408000469</v>
      </c>
      <c r="D85" s="32" t="s">
        <v>252</v>
      </c>
      <c r="E85" s="160">
        <f>+F85+G85</f>
        <v>582</v>
      </c>
      <c r="F85" s="161">
        <v>439</v>
      </c>
      <c r="G85" s="162">
        <v>143</v>
      </c>
      <c r="H85" s="160">
        <f>SUM(I85:J85)</f>
        <v>504</v>
      </c>
      <c r="I85" s="161">
        <v>400</v>
      </c>
      <c r="J85" s="161">
        <v>104</v>
      </c>
      <c r="K85" s="163">
        <f>+I85-F85</f>
        <v>-39</v>
      </c>
      <c r="L85" s="120">
        <f>+K85/F85</f>
        <v>-8.8838268792710701E-2</v>
      </c>
      <c r="M85" s="163">
        <f>+J85-G85</f>
        <v>-39</v>
      </c>
      <c r="N85" s="103">
        <f>+M85/G85</f>
        <v>-0.27272727272727271</v>
      </c>
      <c r="O85" s="165">
        <f>+H85-E85</f>
        <v>-78</v>
      </c>
      <c r="P85" s="33">
        <f>+O85/E85</f>
        <v>-0.13402061855670103</v>
      </c>
      <c r="Q85" s="91"/>
      <c r="R85" s="10"/>
    </row>
    <row r="86" spans="1:18" s="168" customFormat="1" ht="30.95" customHeight="1" x14ac:dyDescent="0.25">
      <c r="A86" s="111">
        <v>116</v>
      </c>
      <c r="B86" s="34" t="s">
        <v>131</v>
      </c>
      <c r="C86" s="31">
        <v>273411000466</v>
      </c>
      <c r="D86" s="32" t="s">
        <v>137</v>
      </c>
      <c r="E86" s="160">
        <f>+F86+G86</f>
        <v>250</v>
      </c>
      <c r="F86" s="161">
        <v>250</v>
      </c>
      <c r="G86" s="162">
        <v>0</v>
      </c>
      <c r="H86" s="160">
        <f>SUM(I86:J86)</f>
        <v>228</v>
      </c>
      <c r="I86" s="161">
        <v>228</v>
      </c>
      <c r="J86" s="161">
        <v>0</v>
      </c>
      <c r="K86" s="163">
        <f>+I86-F86</f>
        <v>-22</v>
      </c>
      <c r="L86" s="120">
        <f>+K86/F86</f>
        <v>-8.7999999999999995E-2</v>
      </c>
      <c r="M86" s="163"/>
      <c r="N86" s="169"/>
      <c r="O86" s="165">
        <f>+H86-E86</f>
        <v>-22</v>
      </c>
      <c r="P86" s="33">
        <f>+O86/E86</f>
        <v>-8.7999999999999995E-2</v>
      </c>
      <c r="Q86" s="91"/>
      <c r="R86" s="10"/>
    </row>
    <row r="87" spans="1:18" s="168" customFormat="1" ht="30.95" customHeight="1" x14ac:dyDescent="0.25">
      <c r="A87" s="112">
        <v>143</v>
      </c>
      <c r="B87" s="34" t="s">
        <v>163</v>
      </c>
      <c r="C87" s="31">
        <v>273504000687</v>
      </c>
      <c r="D87" s="32" t="s">
        <v>168</v>
      </c>
      <c r="E87" s="160">
        <f>+F87+G87</f>
        <v>364</v>
      </c>
      <c r="F87" s="161">
        <v>364</v>
      </c>
      <c r="G87" s="162">
        <v>0</v>
      </c>
      <c r="H87" s="160">
        <f>SUM(I87:J87)</f>
        <v>332</v>
      </c>
      <c r="I87" s="161">
        <v>332</v>
      </c>
      <c r="J87" s="161">
        <v>0</v>
      </c>
      <c r="K87" s="163">
        <f>+I87-F87</f>
        <v>-32</v>
      </c>
      <c r="L87" s="120">
        <f>+K87/F87</f>
        <v>-8.7912087912087919E-2</v>
      </c>
      <c r="M87" s="163"/>
      <c r="N87" s="169"/>
      <c r="O87" s="165">
        <f>+H87-E87</f>
        <v>-32</v>
      </c>
      <c r="P87" s="33">
        <f>+O87/E87</f>
        <v>-8.7912087912087919E-2</v>
      </c>
      <c r="Q87" s="91"/>
      <c r="R87" s="10"/>
    </row>
    <row r="88" spans="1:18" s="168" customFormat="1" ht="30.95" customHeight="1" x14ac:dyDescent="0.25">
      <c r="A88" s="111">
        <v>105</v>
      </c>
      <c r="B88" s="34" t="s">
        <v>120</v>
      </c>
      <c r="C88" s="31">
        <v>273352000601</v>
      </c>
      <c r="D88" s="32" t="s">
        <v>125</v>
      </c>
      <c r="E88" s="160">
        <f>+F88+G88</f>
        <v>194</v>
      </c>
      <c r="F88" s="161">
        <v>194</v>
      </c>
      <c r="G88" s="162">
        <v>0</v>
      </c>
      <c r="H88" s="160">
        <f>SUM(I88:J88)</f>
        <v>177</v>
      </c>
      <c r="I88" s="161">
        <v>177</v>
      </c>
      <c r="J88" s="161">
        <v>0</v>
      </c>
      <c r="K88" s="163">
        <f>+I88-F88</f>
        <v>-17</v>
      </c>
      <c r="L88" s="120">
        <f>+K88/F88</f>
        <v>-8.7628865979381437E-2</v>
      </c>
      <c r="M88" s="163"/>
      <c r="N88" s="170"/>
      <c r="O88" s="165">
        <f>+H88-E88</f>
        <v>-17</v>
      </c>
      <c r="P88" s="33">
        <f>+O88/E88</f>
        <v>-8.7628865979381437E-2</v>
      </c>
      <c r="Q88" s="91"/>
      <c r="R88" s="10"/>
    </row>
    <row r="89" spans="1:18" s="168" customFormat="1" ht="30.95" customHeight="1" x14ac:dyDescent="0.25">
      <c r="A89" s="112">
        <v>74</v>
      </c>
      <c r="B89" s="34" t="s">
        <v>90</v>
      </c>
      <c r="C89" s="31">
        <v>173275000118</v>
      </c>
      <c r="D89" s="32" t="s">
        <v>92</v>
      </c>
      <c r="E89" s="160">
        <f>+F89+G89</f>
        <v>1280</v>
      </c>
      <c r="F89" s="161">
        <v>1171</v>
      </c>
      <c r="G89" s="162">
        <v>109</v>
      </c>
      <c r="H89" s="160">
        <f>SUM(I89:J89)</f>
        <v>1213</v>
      </c>
      <c r="I89" s="161">
        <v>1070</v>
      </c>
      <c r="J89" s="161">
        <v>143</v>
      </c>
      <c r="K89" s="163">
        <f>+I89-F89</f>
        <v>-101</v>
      </c>
      <c r="L89" s="120">
        <f>+K89/F89</f>
        <v>-8.6251067463706241E-2</v>
      </c>
      <c r="M89" s="163">
        <f>+J89-G89</f>
        <v>34</v>
      </c>
      <c r="N89" s="103">
        <f>+M89/G89</f>
        <v>0.31192660550458717</v>
      </c>
      <c r="O89" s="165">
        <f>+H89-E89</f>
        <v>-67</v>
      </c>
      <c r="P89" s="54">
        <f>+O89/E89</f>
        <v>-5.2343750000000001E-2</v>
      </c>
      <c r="Q89" s="91"/>
      <c r="R89" s="10"/>
    </row>
    <row r="90" spans="1:18" s="168" customFormat="1" ht="30.95" customHeight="1" x14ac:dyDescent="0.25">
      <c r="A90" s="111">
        <v>182</v>
      </c>
      <c r="B90" s="34" t="s">
        <v>205</v>
      </c>
      <c r="C90" s="31">
        <v>273624001181</v>
      </c>
      <c r="D90" s="32" t="s">
        <v>211</v>
      </c>
      <c r="E90" s="160">
        <f>+F90+G90</f>
        <v>447</v>
      </c>
      <c r="F90" s="161">
        <v>447</v>
      </c>
      <c r="G90" s="162">
        <v>0</v>
      </c>
      <c r="H90" s="160">
        <f>SUM(I90:J90)</f>
        <v>409</v>
      </c>
      <c r="I90" s="161">
        <v>409</v>
      </c>
      <c r="J90" s="161">
        <v>0</v>
      </c>
      <c r="K90" s="163">
        <f>+I90-F90</f>
        <v>-38</v>
      </c>
      <c r="L90" s="120">
        <f>+K90/F90</f>
        <v>-8.5011185682326629E-2</v>
      </c>
      <c r="M90" s="163"/>
      <c r="N90" s="170"/>
      <c r="O90" s="165">
        <f>+H90-E90</f>
        <v>-38</v>
      </c>
      <c r="P90" s="33">
        <f>+O90/E90</f>
        <v>-8.5011185682326629E-2</v>
      </c>
      <c r="Q90" s="91"/>
      <c r="R90" s="10"/>
    </row>
    <row r="91" spans="1:18" s="168" customFormat="1" ht="30.95" customHeight="1" x14ac:dyDescent="0.25">
      <c r="A91" s="112">
        <v>87</v>
      </c>
      <c r="B91" s="34" t="s">
        <v>103</v>
      </c>
      <c r="C91" s="31">
        <v>173319000099</v>
      </c>
      <c r="D91" s="32" t="s">
        <v>106</v>
      </c>
      <c r="E91" s="160">
        <f>+F91+G91</f>
        <v>1769</v>
      </c>
      <c r="F91" s="161">
        <v>1590</v>
      </c>
      <c r="G91" s="162">
        <v>179</v>
      </c>
      <c r="H91" s="160">
        <f>SUM(I91:J91)</f>
        <v>1611</v>
      </c>
      <c r="I91" s="161">
        <v>1456</v>
      </c>
      <c r="J91" s="161">
        <v>155</v>
      </c>
      <c r="K91" s="163">
        <f>+I91-F91</f>
        <v>-134</v>
      </c>
      <c r="L91" s="120">
        <f>+K91/F91</f>
        <v>-8.4276729559748423E-2</v>
      </c>
      <c r="M91" s="163">
        <f>+J91-G91</f>
        <v>-24</v>
      </c>
      <c r="N91" s="103">
        <f>+M91/G91</f>
        <v>-0.13407821229050279</v>
      </c>
      <c r="O91" s="165">
        <f>+H91-E91</f>
        <v>-158</v>
      </c>
      <c r="P91" s="33">
        <f>+O91/E91</f>
        <v>-8.9315997738835501E-2</v>
      </c>
      <c r="Q91" s="91"/>
      <c r="R91" s="10"/>
    </row>
    <row r="92" spans="1:18" s="168" customFormat="1" ht="30.95" customHeight="1" x14ac:dyDescent="0.25">
      <c r="A92" s="111">
        <v>61</v>
      </c>
      <c r="B92" s="34" t="s">
        <v>77</v>
      </c>
      <c r="C92" s="31">
        <v>173268000137</v>
      </c>
      <c r="D92" s="32" t="s">
        <v>78</v>
      </c>
      <c r="E92" s="160">
        <f>+F92+G92</f>
        <v>2940</v>
      </c>
      <c r="F92" s="161">
        <v>2838</v>
      </c>
      <c r="G92" s="162">
        <v>102</v>
      </c>
      <c r="H92" s="160">
        <f>SUM(I92:J92)</f>
        <v>2672</v>
      </c>
      <c r="I92" s="161">
        <v>2601</v>
      </c>
      <c r="J92" s="161">
        <v>71</v>
      </c>
      <c r="K92" s="163">
        <f>+I92-F92</f>
        <v>-237</v>
      </c>
      <c r="L92" s="120">
        <f>+K92/F92</f>
        <v>-8.3509513742071884E-2</v>
      </c>
      <c r="M92" s="163">
        <f>+J92-G92</f>
        <v>-31</v>
      </c>
      <c r="N92" s="103">
        <f>+M92/G92</f>
        <v>-0.30392156862745096</v>
      </c>
      <c r="O92" s="165">
        <f>+H92-E92</f>
        <v>-268</v>
      </c>
      <c r="P92" s="54">
        <f>+O92/E92</f>
        <v>-9.1156462585034015E-2</v>
      </c>
      <c r="Q92" s="91"/>
      <c r="R92" s="10"/>
    </row>
    <row r="93" spans="1:18" s="168" customFormat="1" ht="30.95" customHeight="1" x14ac:dyDescent="0.25">
      <c r="A93" s="112">
        <v>186</v>
      </c>
      <c r="B93" s="34" t="s">
        <v>214</v>
      </c>
      <c r="C93" s="31">
        <v>173671000228</v>
      </c>
      <c r="D93" s="32" t="s">
        <v>216</v>
      </c>
      <c r="E93" s="160">
        <f>+F93+G93</f>
        <v>1150</v>
      </c>
      <c r="F93" s="161">
        <v>1111</v>
      </c>
      <c r="G93" s="162">
        <v>39</v>
      </c>
      <c r="H93" s="160">
        <f>SUM(I93:J93)</f>
        <v>1065</v>
      </c>
      <c r="I93" s="161">
        <v>1019</v>
      </c>
      <c r="J93" s="161">
        <v>46</v>
      </c>
      <c r="K93" s="163">
        <f>+I93-F93</f>
        <v>-92</v>
      </c>
      <c r="L93" s="120">
        <f>+K93/F93</f>
        <v>-8.2808280828082809E-2</v>
      </c>
      <c r="M93" s="163">
        <f>+J93-G93</f>
        <v>7</v>
      </c>
      <c r="N93" s="103">
        <f>+M93/G93</f>
        <v>0.17948717948717949</v>
      </c>
      <c r="O93" s="165">
        <f>+H93-E93</f>
        <v>-85</v>
      </c>
      <c r="P93" s="33">
        <f>+O93/E93</f>
        <v>-7.3913043478260873E-2</v>
      </c>
      <c r="Q93" s="91"/>
      <c r="R93" s="10"/>
    </row>
    <row r="94" spans="1:18" s="168" customFormat="1" ht="30.95" customHeight="1" x14ac:dyDescent="0.25">
      <c r="A94" s="111">
        <v>14</v>
      </c>
      <c r="B94" s="34" t="s">
        <v>23</v>
      </c>
      <c r="C94" s="31">
        <v>273055000219</v>
      </c>
      <c r="D94" s="32" t="s">
        <v>27</v>
      </c>
      <c r="E94" s="160">
        <f>+F94+G94</f>
        <v>280</v>
      </c>
      <c r="F94" s="161">
        <v>280</v>
      </c>
      <c r="G94" s="162">
        <v>0</v>
      </c>
      <c r="H94" s="160">
        <f>SUM(I94:J94)</f>
        <v>257</v>
      </c>
      <c r="I94" s="161">
        <v>257</v>
      </c>
      <c r="J94" s="161">
        <v>0</v>
      </c>
      <c r="K94" s="163">
        <f>+I94-F94</f>
        <v>-23</v>
      </c>
      <c r="L94" s="120">
        <f>+K94/F94</f>
        <v>-8.2142857142857142E-2</v>
      </c>
      <c r="M94" s="163"/>
      <c r="N94" s="170"/>
      <c r="O94" s="165">
        <f>+H94-E94</f>
        <v>-23</v>
      </c>
      <c r="P94" s="33">
        <f>+O94/E94</f>
        <v>-8.2142857142857142E-2</v>
      </c>
      <c r="Q94" s="91"/>
      <c r="R94" s="10"/>
    </row>
    <row r="95" spans="1:18" s="168" customFormat="1" ht="30.95" customHeight="1" x14ac:dyDescent="0.25">
      <c r="A95" s="112">
        <v>174</v>
      </c>
      <c r="B95" s="34" t="s">
        <v>202</v>
      </c>
      <c r="C95" s="31">
        <v>273622000268</v>
      </c>
      <c r="D95" s="32" t="s">
        <v>203</v>
      </c>
      <c r="E95" s="160">
        <f>+F95+G95</f>
        <v>374</v>
      </c>
      <c r="F95" s="161">
        <v>366</v>
      </c>
      <c r="G95" s="162">
        <v>8</v>
      </c>
      <c r="H95" s="160">
        <f>SUM(I95:J95)</f>
        <v>343</v>
      </c>
      <c r="I95" s="161">
        <v>336</v>
      </c>
      <c r="J95" s="161">
        <v>7</v>
      </c>
      <c r="K95" s="163">
        <f>+I95-F95</f>
        <v>-30</v>
      </c>
      <c r="L95" s="120">
        <f>+K95/F95</f>
        <v>-8.1967213114754092E-2</v>
      </c>
      <c r="M95" s="163">
        <f>+J95-G95</f>
        <v>-1</v>
      </c>
      <c r="N95" s="169"/>
      <c r="O95" s="165">
        <f>+H95-E95</f>
        <v>-31</v>
      </c>
      <c r="P95" s="33">
        <f>+O95/E95</f>
        <v>-8.2887700534759357E-2</v>
      </c>
      <c r="Q95" s="91"/>
      <c r="R95" s="10"/>
    </row>
    <row r="96" spans="1:18" s="168" customFormat="1" ht="30.95" customHeight="1" x14ac:dyDescent="0.25">
      <c r="A96" s="111">
        <v>175</v>
      </c>
      <c r="B96" s="34" t="s">
        <v>202</v>
      </c>
      <c r="C96" s="31">
        <v>273622000683</v>
      </c>
      <c r="D96" s="32" t="s">
        <v>204</v>
      </c>
      <c r="E96" s="160">
        <f>+F96+G96</f>
        <v>702</v>
      </c>
      <c r="F96" s="161">
        <v>702</v>
      </c>
      <c r="G96" s="162">
        <v>0</v>
      </c>
      <c r="H96" s="160">
        <f>SUM(I96:J96)</f>
        <v>646</v>
      </c>
      <c r="I96" s="161">
        <v>646</v>
      </c>
      <c r="J96" s="161">
        <v>0</v>
      </c>
      <c r="K96" s="163">
        <f>+I96-F96</f>
        <v>-56</v>
      </c>
      <c r="L96" s="120">
        <f>+K96/F96</f>
        <v>-7.9772079772079771E-2</v>
      </c>
      <c r="M96" s="163"/>
      <c r="N96" s="67"/>
      <c r="O96" s="165">
        <f>+H96-E96</f>
        <v>-56</v>
      </c>
      <c r="P96" s="33">
        <f>+O96/E96</f>
        <v>-7.9772079772079771E-2</v>
      </c>
      <c r="Q96" s="91"/>
      <c r="R96" s="10"/>
    </row>
    <row r="97" spans="1:18" s="168" customFormat="1" ht="30.95" customHeight="1" x14ac:dyDescent="0.25">
      <c r="A97" s="112">
        <v>43</v>
      </c>
      <c r="B97" s="34" t="s">
        <v>57</v>
      </c>
      <c r="C97" s="31">
        <v>273217000072</v>
      </c>
      <c r="D97" s="32" t="s">
        <v>58</v>
      </c>
      <c r="E97" s="160">
        <f>+F97+G97</f>
        <v>441</v>
      </c>
      <c r="F97" s="161">
        <v>441</v>
      </c>
      <c r="G97" s="162">
        <v>0</v>
      </c>
      <c r="H97" s="160">
        <f>SUM(I97:J97)</f>
        <v>406</v>
      </c>
      <c r="I97" s="161">
        <v>406</v>
      </c>
      <c r="J97" s="161">
        <v>0</v>
      </c>
      <c r="K97" s="163">
        <f>+I97-F97</f>
        <v>-35</v>
      </c>
      <c r="L97" s="120">
        <f>+K97/F97</f>
        <v>-7.9365079365079361E-2</v>
      </c>
      <c r="M97" s="163"/>
      <c r="N97" s="170"/>
      <c r="O97" s="165">
        <f>+H97-E97</f>
        <v>-35</v>
      </c>
      <c r="P97" s="54">
        <f>+O97/E97</f>
        <v>-7.9365079365079361E-2</v>
      </c>
      <c r="Q97" s="91"/>
      <c r="R97" s="10"/>
    </row>
    <row r="98" spans="1:18" s="168" customFormat="1" ht="30.95" customHeight="1" x14ac:dyDescent="0.25">
      <c r="A98" s="111">
        <v>41</v>
      </c>
      <c r="B98" s="34" t="s">
        <v>54</v>
      </c>
      <c r="C98" s="31">
        <v>273200000354</v>
      </c>
      <c r="D98" s="32" t="s">
        <v>43</v>
      </c>
      <c r="E98" s="160">
        <f>+F98+G98</f>
        <v>606</v>
      </c>
      <c r="F98" s="161">
        <v>606</v>
      </c>
      <c r="G98" s="162">
        <v>0</v>
      </c>
      <c r="H98" s="160">
        <f>SUM(I98:J98)</f>
        <v>558</v>
      </c>
      <c r="I98" s="161">
        <v>558</v>
      </c>
      <c r="J98" s="161">
        <v>0</v>
      </c>
      <c r="K98" s="163">
        <f>+I98-F98</f>
        <v>-48</v>
      </c>
      <c r="L98" s="120">
        <f>+K98/F98</f>
        <v>-7.9207920792079209E-2</v>
      </c>
      <c r="M98" s="163"/>
      <c r="N98" s="169"/>
      <c r="O98" s="165">
        <f>+H98-E98</f>
        <v>-48</v>
      </c>
      <c r="P98" s="33">
        <f>+O98/E98</f>
        <v>-7.9207920792079209E-2</v>
      </c>
      <c r="Q98" s="91"/>
      <c r="R98" s="10"/>
    </row>
    <row r="99" spans="1:18" s="168" customFormat="1" ht="30.95" customHeight="1" x14ac:dyDescent="0.25">
      <c r="A99" s="112">
        <v>142</v>
      </c>
      <c r="B99" s="34" t="s">
        <v>163</v>
      </c>
      <c r="C99" s="31">
        <v>273504000415</v>
      </c>
      <c r="D99" s="32" t="s">
        <v>167</v>
      </c>
      <c r="E99" s="160">
        <f>+F99+G99</f>
        <v>341</v>
      </c>
      <c r="F99" s="161">
        <v>341</v>
      </c>
      <c r="G99" s="162">
        <v>0</v>
      </c>
      <c r="H99" s="160">
        <f>SUM(I99:J99)</f>
        <v>314</v>
      </c>
      <c r="I99" s="161">
        <v>314</v>
      </c>
      <c r="J99" s="161">
        <v>0</v>
      </c>
      <c r="K99" s="163">
        <f>+I99-F99</f>
        <v>-27</v>
      </c>
      <c r="L99" s="120">
        <f>+K99/F99</f>
        <v>-7.9178885630498533E-2</v>
      </c>
      <c r="M99" s="163"/>
      <c r="N99" s="170"/>
      <c r="O99" s="165">
        <f>+H99-E99</f>
        <v>-27</v>
      </c>
      <c r="P99" s="33">
        <f>+O99/E99</f>
        <v>-7.9178885630498533E-2</v>
      </c>
      <c r="Q99" s="91"/>
      <c r="R99" s="10"/>
    </row>
    <row r="100" spans="1:18" s="168" customFormat="1" ht="30.95" customHeight="1" x14ac:dyDescent="0.25">
      <c r="A100" s="111">
        <v>44</v>
      </c>
      <c r="B100" s="34" t="s">
        <v>57</v>
      </c>
      <c r="C100" s="31">
        <v>273217000234</v>
      </c>
      <c r="D100" s="32" t="s">
        <v>59</v>
      </c>
      <c r="E100" s="160">
        <f>+F100+G100</f>
        <v>280</v>
      </c>
      <c r="F100" s="161">
        <v>280</v>
      </c>
      <c r="G100" s="162">
        <v>0</v>
      </c>
      <c r="H100" s="160">
        <f>SUM(I100:J100)</f>
        <v>258</v>
      </c>
      <c r="I100" s="161">
        <v>258</v>
      </c>
      <c r="J100" s="161">
        <v>0</v>
      </c>
      <c r="K100" s="163">
        <f>+I100-F100</f>
        <v>-22</v>
      </c>
      <c r="L100" s="120">
        <f>+K100/F100</f>
        <v>-7.857142857142857E-2</v>
      </c>
      <c r="M100" s="163"/>
      <c r="N100" s="170"/>
      <c r="O100" s="165">
        <f>+H100-E100</f>
        <v>-22</v>
      </c>
      <c r="P100" s="33">
        <f>+O100/E100</f>
        <v>-7.857142857142857E-2</v>
      </c>
      <c r="Q100" s="91"/>
      <c r="R100" s="10"/>
    </row>
    <row r="101" spans="1:18" s="168" customFormat="1" ht="30.95" customHeight="1" x14ac:dyDescent="0.25">
      <c r="A101" s="112">
        <v>54</v>
      </c>
      <c r="B101" s="34" t="s">
        <v>68</v>
      </c>
      <c r="C101" s="31">
        <v>273226001049</v>
      </c>
      <c r="D101" s="32" t="s">
        <v>70</v>
      </c>
      <c r="E101" s="160">
        <f>+F101+G101</f>
        <v>181</v>
      </c>
      <c r="F101" s="161">
        <v>181</v>
      </c>
      <c r="G101" s="162">
        <v>0</v>
      </c>
      <c r="H101" s="160">
        <f>SUM(I101:J101)</f>
        <v>167</v>
      </c>
      <c r="I101" s="161">
        <v>167</v>
      </c>
      <c r="J101" s="161">
        <v>0</v>
      </c>
      <c r="K101" s="163">
        <f>+I101-F101</f>
        <v>-14</v>
      </c>
      <c r="L101" s="120">
        <f>+K101/F101</f>
        <v>-7.7348066298342538E-2</v>
      </c>
      <c r="M101" s="163"/>
      <c r="N101" s="169"/>
      <c r="O101" s="165">
        <f>+H101-E101</f>
        <v>-14</v>
      </c>
      <c r="P101" s="54">
        <f>+O101/E101</f>
        <v>-7.7348066298342538E-2</v>
      </c>
      <c r="Q101" s="91"/>
      <c r="R101" s="10"/>
    </row>
    <row r="102" spans="1:18" s="168" customFormat="1" ht="30.95" customHeight="1" x14ac:dyDescent="0.25">
      <c r="A102" s="111">
        <v>138</v>
      </c>
      <c r="B102" s="34" t="s">
        <v>157</v>
      </c>
      <c r="C102" s="31">
        <v>273483000851</v>
      </c>
      <c r="D102" s="32" t="s">
        <v>162</v>
      </c>
      <c r="E102" s="160">
        <f>+F102+G102</f>
        <v>468</v>
      </c>
      <c r="F102" s="161">
        <v>468</v>
      </c>
      <c r="G102" s="162">
        <v>0</v>
      </c>
      <c r="H102" s="160">
        <f>SUM(I102:J102)</f>
        <v>432</v>
      </c>
      <c r="I102" s="161">
        <v>432</v>
      </c>
      <c r="J102" s="161">
        <v>0</v>
      </c>
      <c r="K102" s="163">
        <f>+I102-F102</f>
        <v>-36</v>
      </c>
      <c r="L102" s="120">
        <f>+K102/F102</f>
        <v>-7.6923076923076927E-2</v>
      </c>
      <c r="M102" s="163"/>
      <c r="N102" s="170"/>
      <c r="O102" s="165">
        <f>+H102-E102</f>
        <v>-36</v>
      </c>
      <c r="P102" s="33">
        <f>+O102/E102</f>
        <v>-7.6923076923076927E-2</v>
      </c>
      <c r="Q102" s="91"/>
      <c r="R102" s="10"/>
    </row>
    <row r="103" spans="1:18" s="168" customFormat="1" ht="30.95" customHeight="1" x14ac:dyDescent="0.25">
      <c r="A103" s="112">
        <v>122</v>
      </c>
      <c r="B103" s="34" t="s">
        <v>131</v>
      </c>
      <c r="C103" s="31">
        <v>273411002043</v>
      </c>
      <c r="D103" s="32" t="s">
        <v>143</v>
      </c>
      <c r="E103" s="160">
        <f>+F103+G103</f>
        <v>613</v>
      </c>
      <c r="F103" s="161">
        <v>613</v>
      </c>
      <c r="G103" s="162">
        <v>0</v>
      </c>
      <c r="H103" s="160">
        <f>SUM(I103:J103)</f>
        <v>566</v>
      </c>
      <c r="I103" s="161">
        <v>566</v>
      </c>
      <c r="J103" s="161">
        <v>0</v>
      </c>
      <c r="K103" s="163">
        <f>+I103-F103</f>
        <v>-47</v>
      </c>
      <c r="L103" s="120">
        <f>+K103/F103</f>
        <v>-7.6672104404567704E-2</v>
      </c>
      <c r="M103" s="163"/>
      <c r="N103" s="170"/>
      <c r="O103" s="165">
        <f>+H103-E103</f>
        <v>-47</v>
      </c>
      <c r="P103" s="33">
        <f>+O103/E103</f>
        <v>-7.6672104404567704E-2</v>
      </c>
      <c r="Q103" s="91"/>
      <c r="R103" s="10"/>
    </row>
    <row r="104" spans="1:18" s="168" customFormat="1" ht="30.95" customHeight="1" x14ac:dyDescent="0.25">
      <c r="A104" s="111">
        <v>4</v>
      </c>
      <c r="B104" s="34" t="s">
        <v>13</v>
      </c>
      <c r="C104" s="31">
        <v>273026000099</v>
      </c>
      <c r="D104" s="32" t="s">
        <v>15</v>
      </c>
      <c r="E104" s="160">
        <f>+F104+G104</f>
        <v>238</v>
      </c>
      <c r="F104" s="161">
        <v>238</v>
      </c>
      <c r="G104" s="162">
        <v>0</v>
      </c>
      <c r="H104" s="160">
        <f>SUM(I104:J104)</f>
        <v>220</v>
      </c>
      <c r="I104" s="161">
        <v>220</v>
      </c>
      <c r="J104" s="161">
        <v>0</v>
      </c>
      <c r="K104" s="163">
        <f>+I104-F104</f>
        <v>-18</v>
      </c>
      <c r="L104" s="120">
        <f>+K104/F104</f>
        <v>-7.5630252100840331E-2</v>
      </c>
      <c r="M104" s="163"/>
      <c r="N104" s="170"/>
      <c r="O104" s="165">
        <f>+H104-E104</f>
        <v>-18</v>
      </c>
      <c r="P104" s="33">
        <f>+O104/E104</f>
        <v>-7.5630252100840331E-2</v>
      </c>
      <c r="Q104" s="91"/>
      <c r="R104" s="10"/>
    </row>
    <row r="105" spans="1:18" s="168" customFormat="1" ht="30.95" customHeight="1" x14ac:dyDescent="0.25">
      <c r="A105" s="112">
        <v>68</v>
      </c>
      <c r="B105" s="34" t="s">
        <v>77</v>
      </c>
      <c r="C105" s="31">
        <v>273268000506</v>
      </c>
      <c r="D105" s="32" t="s">
        <v>281</v>
      </c>
      <c r="E105" s="160">
        <f>+F105+G105</f>
        <v>494</v>
      </c>
      <c r="F105" s="161">
        <v>494</v>
      </c>
      <c r="G105" s="162">
        <v>0</v>
      </c>
      <c r="H105" s="160">
        <f>SUM(I105:J105)</f>
        <v>457</v>
      </c>
      <c r="I105" s="161">
        <v>457</v>
      </c>
      <c r="J105" s="161">
        <v>0</v>
      </c>
      <c r="K105" s="163">
        <f>+I105-F105</f>
        <v>-37</v>
      </c>
      <c r="L105" s="120">
        <f>+K105/F105</f>
        <v>-7.4898785425101214E-2</v>
      </c>
      <c r="M105" s="163"/>
      <c r="N105" s="170"/>
      <c r="O105" s="165">
        <f>+H105-E105</f>
        <v>-37</v>
      </c>
      <c r="P105" s="33">
        <f>+O105/E105</f>
        <v>-7.4898785425101214E-2</v>
      </c>
      <c r="Q105" s="91"/>
      <c r="R105" s="10"/>
    </row>
    <row r="106" spans="1:18" s="168" customFormat="1" ht="30.95" customHeight="1" x14ac:dyDescent="0.25">
      <c r="A106" s="111">
        <v>183</v>
      </c>
      <c r="B106" s="34" t="s">
        <v>205</v>
      </c>
      <c r="C106" s="31">
        <v>273624001199</v>
      </c>
      <c r="D106" s="32" t="s">
        <v>212</v>
      </c>
      <c r="E106" s="160">
        <f>+F106+G106</f>
        <v>482</v>
      </c>
      <c r="F106" s="161">
        <v>482</v>
      </c>
      <c r="G106" s="162">
        <v>0</v>
      </c>
      <c r="H106" s="160">
        <f>SUM(I106:J106)</f>
        <v>446</v>
      </c>
      <c r="I106" s="161">
        <v>446</v>
      </c>
      <c r="J106" s="161">
        <v>0</v>
      </c>
      <c r="K106" s="163">
        <f>+I106-F106</f>
        <v>-36</v>
      </c>
      <c r="L106" s="120">
        <f>+K106/F106</f>
        <v>-7.4688796680497924E-2</v>
      </c>
      <c r="M106" s="163"/>
      <c r="N106" s="170"/>
      <c r="O106" s="165">
        <f>+H106-E106</f>
        <v>-36</v>
      </c>
      <c r="P106" s="33">
        <f>+O106/E106</f>
        <v>-7.4688796680497924E-2</v>
      </c>
      <c r="Q106" s="91"/>
      <c r="R106" s="10"/>
    </row>
    <row r="107" spans="1:18" s="168" customFormat="1" ht="30.95" customHeight="1" x14ac:dyDescent="0.25">
      <c r="A107" s="112">
        <v>115</v>
      </c>
      <c r="B107" s="34" t="s">
        <v>131</v>
      </c>
      <c r="C107" s="31">
        <v>173411001000</v>
      </c>
      <c r="D107" s="32" t="s">
        <v>136</v>
      </c>
      <c r="E107" s="160">
        <f>+F107+G107</f>
        <v>1414</v>
      </c>
      <c r="F107" s="161">
        <v>1254</v>
      </c>
      <c r="G107" s="162">
        <v>160</v>
      </c>
      <c r="H107" s="160">
        <f>SUM(I107:J107)</f>
        <v>1429</v>
      </c>
      <c r="I107" s="161">
        <v>1165</v>
      </c>
      <c r="J107" s="161">
        <v>264</v>
      </c>
      <c r="K107" s="163">
        <f>+I107-F107</f>
        <v>-89</v>
      </c>
      <c r="L107" s="120">
        <f>+K107/F107</f>
        <v>-7.0972886762360451E-2</v>
      </c>
      <c r="M107" s="163">
        <f>+J107-G107</f>
        <v>104</v>
      </c>
      <c r="N107" s="103">
        <f>+M107/G107</f>
        <v>0.65</v>
      </c>
      <c r="O107" s="165">
        <f>+H107-E107</f>
        <v>15</v>
      </c>
      <c r="P107" s="33">
        <f>+O107/E107</f>
        <v>1.0608203677510608E-2</v>
      </c>
      <c r="Q107" s="91"/>
      <c r="R107" s="10"/>
    </row>
    <row r="108" spans="1:18" s="168" customFormat="1" ht="30.95" customHeight="1" x14ac:dyDescent="0.25">
      <c r="A108" s="111">
        <v>32</v>
      </c>
      <c r="B108" s="34" t="s">
        <v>44</v>
      </c>
      <c r="C108" s="31">
        <v>173168003538</v>
      </c>
      <c r="D108" s="32" t="s">
        <v>48</v>
      </c>
      <c r="E108" s="160">
        <f>+F108+G108</f>
        <v>1960</v>
      </c>
      <c r="F108" s="161">
        <v>1960</v>
      </c>
      <c r="G108" s="162">
        <v>0</v>
      </c>
      <c r="H108" s="160">
        <f>SUM(I108:J108)</f>
        <v>1821</v>
      </c>
      <c r="I108" s="161">
        <v>1821</v>
      </c>
      <c r="J108" s="161">
        <v>0</v>
      </c>
      <c r="K108" s="163">
        <f>+I108-F108</f>
        <v>-139</v>
      </c>
      <c r="L108" s="120">
        <f>+K108/F108</f>
        <v>-7.0918367346938779E-2</v>
      </c>
      <c r="M108" s="163"/>
      <c r="N108" s="169"/>
      <c r="O108" s="165">
        <f>+H108-E108</f>
        <v>-139</v>
      </c>
      <c r="P108" s="33">
        <f>+O108/E108</f>
        <v>-7.0918367346938779E-2</v>
      </c>
      <c r="Q108" s="91"/>
      <c r="R108" s="10"/>
    </row>
    <row r="109" spans="1:18" s="168" customFormat="1" ht="30.95" customHeight="1" x14ac:dyDescent="0.25">
      <c r="A109" s="112">
        <v>125</v>
      </c>
      <c r="B109" s="34" t="s">
        <v>144</v>
      </c>
      <c r="C109" s="31">
        <v>173443000277</v>
      </c>
      <c r="D109" s="32" t="s">
        <v>147</v>
      </c>
      <c r="E109" s="160">
        <f>+F109+G109</f>
        <v>1588</v>
      </c>
      <c r="F109" s="161">
        <v>1419</v>
      </c>
      <c r="G109" s="162">
        <v>169</v>
      </c>
      <c r="H109" s="160">
        <f>SUM(I109:J109)</f>
        <v>1464</v>
      </c>
      <c r="I109" s="161">
        <v>1319</v>
      </c>
      <c r="J109" s="161">
        <v>145</v>
      </c>
      <c r="K109" s="163">
        <f>+I109-F109</f>
        <v>-100</v>
      </c>
      <c r="L109" s="120">
        <f>+K109/F109</f>
        <v>-7.0472163495419307E-2</v>
      </c>
      <c r="M109" s="163">
        <f>+J109-G109</f>
        <v>-24</v>
      </c>
      <c r="N109" s="103">
        <f>+M109/G109</f>
        <v>-0.14201183431952663</v>
      </c>
      <c r="O109" s="165">
        <f>+H109-E109</f>
        <v>-124</v>
      </c>
      <c r="P109" s="33">
        <f>+O109/E109</f>
        <v>-7.8085642317380355E-2</v>
      </c>
      <c r="Q109" s="91"/>
      <c r="R109" s="10"/>
    </row>
    <row r="110" spans="1:18" s="168" customFormat="1" ht="30.95" customHeight="1" x14ac:dyDescent="0.25">
      <c r="A110" s="111">
        <v>141</v>
      </c>
      <c r="B110" s="34" t="s">
        <v>163</v>
      </c>
      <c r="C110" s="31">
        <v>273504000270</v>
      </c>
      <c r="D110" s="32" t="s">
        <v>166</v>
      </c>
      <c r="E110" s="160">
        <f>+F110+G110</f>
        <v>676</v>
      </c>
      <c r="F110" s="161">
        <v>676</v>
      </c>
      <c r="G110" s="162">
        <v>0</v>
      </c>
      <c r="H110" s="160">
        <f>SUM(I110:J110)</f>
        <v>629</v>
      </c>
      <c r="I110" s="161">
        <v>629</v>
      </c>
      <c r="J110" s="161">
        <v>0</v>
      </c>
      <c r="K110" s="163">
        <f>+I110-F110</f>
        <v>-47</v>
      </c>
      <c r="L110" s="120">
        <f>+K110/F110</f>
        <v>-6.9526627218934905E-2</v>
      </c>
      <c r="M110" s="163"/>
      <c r="N110" s="170"/>
      <c r="O110" s="165">
        <f>+H110-E110</f>
        <v>-47</v>
      </c>
      <c r="P110" s="33">
        <f>+O110/E110</f>
        <v>-6.9526627218934905E-2</v>
      </c>
      <c r="Q110" s="91"/>
      <c r="R110" s="10"/>
    </row>
    <row r="111" spans="1:18" s="168" customFormat="1" ht="30.95" customHeight="1" x14ac:dyDescent="0.25">
      <c r="A111" s="112">
        <v>212</v>
      </c>
      <c r="B111" s="34" t="s">
        <v>245</v>
      </c>
      <c r="C111" s="31">
        <v>273873000615</v>
      </c>
      <c r="D111" s="32" t="s">
        <v>247</v>
      </c>
      <c r="E111" s="160">
        <f>+F111+G111</f>
        <v>335</v>
      </c>
      <c r="F111" s="161">
        <v>335</v>
      </c>
      <c r="G111" s="162">
        <v>0</v>
      </c>
      <c r="H111" s="160">
        <f>SUM(I111:J111)</f>
        <v>312</v>
      </c>
      <c r="I111" s="161">
        <v>312</v>
      </c>
      <c r="J111" s="161">
        <v>0</v>
      </c>
      <c r="K111" s="163">
        <f>+I111-F111</f>
        <v>-23</v>
      </c>
      <c r="L111" s="120">
        <f>+K111/F111</f>
        <v>-6.8656716417910449E-2</v>
      </c>
      <c r="M111" s="163"/>
      <c r="N111" s="170"/>
      <c r="O111" s="165">
        <f>+H111-E111</f>
        <v>-23</v>
      </c>
      <c r="P111" s="33">
        <f>+O111/E111</f>
        <v>-6.8656716417910449E-2</v>
      </c>
      <c r="Q111" s="91"/>
      <c r="R111" s="10"/>
    </row>
    <row r="112" spans="1:18" s="168" customFormat="1" ht="30.95" customHeight="1" x14ac:dyDescent="0.25">
      <c r="A112" s="111">
        <v>110</v>
      </c>
      <c r="B112" s="34" t="s">
        <v>127</v>
      </c>
      <c r="C112" s="31">
        <v>273408000137</v>
      </c>
      <c r="D112" s="32" t="s">
        <v>130</v>
      </c>
      <c r="E112" s="160">
        <f>+F112+G112</f>
        <v>452</v>
      </c>
      <c r="F112" s="161">
        <v>452</v>
      </c>
      <c r="G112" s="162">
        <v>0</v>
      </c>
      <c r="H112" s="160">
        <f>SUM(I112:J112)</f>
        <v>422</v>
      </c>
      <c r="I112" s="161">
        <v>422</v>
      </c>
      <c r="J112" s="161">
        <v>0</v>
      </c>
      <c r="K112" s="163">
        <f>+I112-F112</f>
        <v>-30</v>
      </c>
      <c r="L112" s="120">
        <f>+K112/F112</f>
        <v>-6.637168141592921E-2</v>
      </c>
      <c r="M112" s="163"/>
      <c r="N112" s="170"/>
      <c r="O112" s="165">
        <f>+H112-E112</f>
        <v>-30</v>
      </c>
      <c r="P112" s="33">
        <f>+O112/E112</f>
        <v>-6.637168141592921E-2</v>
      </c>
      <c r="Q112" s="91"/>
      <c r="R112" s="10"/>
    </row>
    <row r="113" spans="1:18" s="168" customFormat="1" ht="30.95" customHeight="1" x14ac:dyDescent="0.25">
      <c r="A113" s="112">
        <v>57</v>
      </c>
      <c r="B113" s="34" t="s">
        <v>73</v>
      </c>
      <c r="C113" s="31">
        <v>173236000020</v>
      </c>
      <c r="D113" s="32" t="s">
        <v>74</v>
      </c>
      <c r="E113" s="160">
        <f>+F113+G113</f>
        <v>784</v>
      </c>
      <c r="F113" s="161">
        <v>694</v>
      </c>
      <c r="G113" s="162">
        <v>90</v>
      </c>
      <c r="H113" s="160">
        <f>SUM(I113:J113)</f>
        <v>712</v>
      </c>
      <c r="I113" s="161">
        <v>648</v>
      </c>
      <c r="J113" s="161">
        <v>64</v>
      </c>
      <c r="K113" s="163">
        <f>+I113-F113</f>
        <v>-46</v>
      </c>
      <c r="L113" s="120">
        <f>+K113/F113</f>
        <v>-6.6282420749279536E-2</v>
      </c>
      <c r="M113" s="163">
        <f>+J113-G113</f>
        <v>-26</v>
      </c>
      <c r="N113" s="103">
        <f>+M113/G113</f>
        <v>-0.28888888888888886</v>
      </c>
      <c r="O113" s="165">
        <f>+H113-E113</f>
        <v>-72</v>
      </c>
      <c r="P113" s="33">
        <f>+O113/E113</f>
        <v>-9.1836734693877556E-2</v>
      </c>
      <c r="Q113" s="91"/>
      <c r="R113" s="10"/>
    </row>
    <row r="114" spans="1:18" s="168" customFormat="1" ht="30.95" customHeight="1" x14ac:dyDescent="0.25">
      <c r="A114" s="111">
        <v>37</v>
      </c>
      <c r="B114" s="34" t="s">
        <v>44</v>
      </c>
      <c r="C114" s="31">
        <v>273168002803</v>
      </c>
      <c r="D114" s="32" t="s">
        <v>53</v>
      </c>
      <c r="E114" s="160">
        <f>+F114+G114</f>
        <v>927</v>
      </c>
      <c r="F114" s="161">
        <v>927</v>
      </c>
      <c r="G114" s="162">
        <v>0</v>
      </c>
      <c r="H114" s="160">
        <f>SUM(I114:J114)</f>
        <v>866</v>
      </c>
      <c r="I114" s="161">
        <v>866</v>
      </c>
      <c r="J114" s="161">
        <v>0</v>
      </c>
      <c r="K114" s="163">
        <f>+I114-F114</f>
        <v>-61</v>
      </c>
      <c r="L114" s="120">
        <f>+K114/F114</f>
        <v>-6.5803667745415323E-2</v>
      </c>
      <c r="M114" s="163"/>
      <c r="N114" s="170"/>
      <c r="O114" s="165">
        <f>+H114-E114</f>
        <v>-61</v>
      </c>
      <c r="P114" s="54">
        <f>+O114/E114</f>
        <v>-6.5803667745415323E-2</v>
      </c>
      <c r="Q114" s="91"/>
      <c r="R114" s="10"/>
    </row>
    <row r="115" spans="1:18" s="168" customFormat="1" ht="30.95" customHeight="1" x14ac:dyDescent="0.25">
      <c r="A115" s="112">
        <v>177</v>
      </c>
      <c r="B115" s="34" t="s">
        <v>205</v>
      </c>
      <c r="C115" s="31">
        <v>173624001704</v>
      </c>
      <c r="D115" s="32" t="s">
        <v>207</v>
      </c>
      <c r="E115" s="160">
        <f>+F115+G115</f>
        <v>568</v>
      </c>
      <c r="F115" s="161">
        <v>568</v>
      </c>
      <c r="G115" s="162">
        <v>0</v>
      </c>
      <c r="H115" s="160">
        <f>SUM(I115:J115)</f>
        <v>531</v>
      </c>
      <c r="I115" s="161">
        <v>531</v>
      </c>
      <c r="J115" s="161">
        <v>0</v>
      </c>
      <c r="K115" s="163">
        <f>+I115-F115</f>
        <v>-37</v>
      </c>
      <c r="L115" s="120">
        <f>+K115/F115</f>
        <v>-6.5140845070422532E-2</v>
      </c>
      <c r="M115" s="163"/>
      <c r="N115" s="170"/>
      <c r="O115" s="165">
        <f>+H115-E115</f>
        <v>-37</v>
      </c>
      <c r="P115" s="33">
        <f>+O115/E115</f>
        <v>-6.5140845070422532E-2</v>
      </c>
      <c r="Q115" s="91"/>
      <c r="R115" s="10"/>
    </row>
    <row r="116" spans="1:18" s="168" customFormat="1" ht="30.95" customHeight="1" x14ac:dyDescent="0.25">
      <c r="A116" s="111">
        <v>211</v>
      </c>
      <c r="B116" s="34" t="s">
        <v>245</v>
      </c>
      <c r="C116" s="31">
        <v>173873000041</v>
      </c>
      <c r="D116" s="32" t="s">
        <v>246</v>
      </c>
      <c r="E116" s="160">
        <f>+F116+G116</f>
        <v>619</v>
      </c>
      <c r="F116" s="161">
        <v>619</v>
      </c>
      <c r="G116" s="162">
        <v>0</v>
      </c>
      <c r="H116" s="160">
        <f>SUM(I116:J116)</f>
        <v>579</v>
      </c>
      <c r="I116" s="161">
        <v>579</v>
      </c>
      <c r="J116" s="161">
        <v>0</v>
      </c>
      <c r="K116" s="163">
        <f>+I116-F116</f>
        <v>-40</v>
      </c>
      <c r="L116" s="120">
        <f>+K116/F116</f>
        <v>-6.4620355411954766E-2</v>
      </c>
      <c r="M116" s="163"/>
      <c r="N116" s="170"/>
      <c r="O116" s="165">
        <f>+H116-E116</f>
        <v>-40</v>
      </c>
      <c r="P116" s="54">
        <f>+O116/E116</f>
        <v>-6.4620355411954766E-2</v>
      </c>
      <c r="Q116" s="91"/>
      <c r="R116" s="10"/>
    </row>
    <row r="117" spans="1:18" s="168" customFormat="1" ht="30.95" customHeight="1" x14ac:dyDescent="0.25">
      <c r="A117" s="112">
        <v>139</v>
      </c>
      <c r="B117" s="34" t="s">
        <v>163</v>
      </c>
      <c r="C117" s="31">
        <v>173504000011</v>
      </c>
      <c r="D117" s="32" t="s">
        <v>164</v>
      </c>
      <c r="E117" s="160">
        <f>+F117+G117</f>
        <v>1239</v>
      </c>
      <c r="F117" s="161">
        <v>1192</v>
      </c>
      <c r="G117" s="162">
        <v>47</v>
      </c>
      <c r="H117" s="160">
        <f>SUM(I117:J117)</f>
        <v>1170</v>
      </c>
      <c r="I117" s="161">
        <v>1115</v>
      </c>
      <c r="J117" s="161">
        <v>55</v>
      </c>
      <c r="K117" s="163">
        <f>+I117-F117</f>
        <v>-77</v>
      </c>
      <c r="L117" s="120">
        <f>+K117/F117</f>
        <v>-6.4597315436241615E-2</v>
      </c>
      <c r="M117" s="163">
        <f>+J117-G117</f>
        <v>8</v>
      </c>
      <c r="N117" s="103">
        <f>+M117/G117</f>
        <v>0.1702127659574468</v>
      </c>
      <c r="O117" s="165">
        <f>+H117-E117</f>
        <v>-69</v>
      </c>
      <c r="P117" s="33">
        <f>+O117/E117</f>
        <v>-5.569007263922518E-2</v>
      </c>
      <c r="Q117" s="91"/>
      <c r="R117" s="10"/>
    </row>
    <row r="118" spans="1:18" s="168" customFormat="1" ht="30.95" customHeight="1" x14ac:dyDescent="0.25">
      <c r="A118" s="111">
        <v>149</v>
      </c>
      <c r="B118" s="34" t="s">
        <v>175</v>
      </c>
      <c r="C118" s="31">
        <v>173547000015</v>
      </c>
      <c r="D118" s="32" t="s">
        <v>176</v>
      </c>
      <c r="E118" s="160">
        <f>+F118+G118</f>
        <v>484</v>
      </c>
      <c r="F118" s="161">
        <v>484</v>
      </c>
      <c r="G118" s="162">
        <v>0</v>
      </c>
      <c r="H118" s="160">
        <f>SUM(I118:J118)</f>
        <v>453</v>
      </c>
      <c r="I118" s="161">
        <v>453</v>
      </c>
      <c r="J118" s="161">
        <v>0</v>
      </c>
      <c r="K118" s="163">
        <f>+I118-F118</f>
        <v>-31</v>
      </c>
      <c r="L118" s="120">
        <f>+K118/F118</f>
        <v>-6.4049586776859499E-2</v>
      </c>
      <c r="M118" s="163"/>
      <c r="N118" s="169"/>
      <c r="O118" s="165">
        <f>+H118-E118</f>
        <v>-31</v>
      </c>
      <c r="P118" s="33">
        <f>+O118/E118</f>
        <v>-6.4049586776859499E-2</v>
      </c>
      <c r="Q118" s="91"/>
      <c r="R118" s="10"/>
    </row>
    <row r="119" spans="1:18" s="168" customFormat="1" ht="30.95" customHeight="1" x14ac:dyDescent="0.25">
      <c r="A119" s="112">
        <v>62</v>
      </c>
      <c r="B119" s="34" t="s">
        <v>77</v>
      </c>
      <c r="C119" s="31">
        <v>173268000200</v>
      </c>
      <c r="D119" s="32" t="s">
        <v>79</v>
      </c>
      <c r="E119" s="160">
        <f>+F119+G119</f>
        <v>2130</v>
      </c>
      <c r="F119" s="161">
        <v>2130</v>
      </c>
      <c r="G119" s="162">
        <v>0</v>
      </c>
      <c r="H119" s="160">
        <f>SUM(I119:J119)</f>
        <v>1995</v>
      </c>
      <c r="I119" s="161">
        <v>1995</v>
      </c>
      <c r="J119" s="161">
        <v>0</v>
      </c>
      <c r="K119" s="163">
        <f>+I119-F119</f>
        <v>-135</v>
      </c>
      <c r="L119" s="120">
        <f>+K119/F119</f>
        <v>-6.3380281690140844E-2</v>
      </c>
      <c r="M119" s="163"/>
      <c r="N119" s="170"/>
      <c r="O119" s="165">
        <f>+H119-E119</f>
        <v>-135</v>
      </c>
      <c r="P119" s="54">
        <f>+O119/E119</f>
        <v>-6.3380281690140844E-2</v>
      </c>
      <c r="Q119" s="91"/>
      <c r="R119" s="10"/>
    </row>
    <row r="120" spans="1:18" s="168" customFormat="1" ht="30.95" customHeight="1" x14ac:dyDescent="0.25">
      <c r="A120" s="111">
        <v>85</v>
      </c>
      <c r="B120" s="34" t="s">
        <v>103</v>
      </c>
      <c r="C120" s="31">
        <v>173319000072</v>
      </c>
      <c r="D120" s="32" t="s">
        <v>104</v>
      </c>
      <c r="E120" s="160">
        <f>+F120+G120</f>
        <v>1868</v>
      </c>
      <c r="F120" s="161">
        <v>1868</v>
      </c>
      <c r="G120" s="162">
        <v>0</v>
      </c>
      <c r="H120" s="160">
        <f>SUM(I120:J120)</f>
        <v>1752</v>
      </c>
      <c r="I120" s="161">
        <v>1752</v>
      </c>
      <c r="J120" s="161">
        <v>0</v>
      </c>
      <c r="K120" s="163">
        <f>+I120-F120</f>
        <v>-116</v>
      </c>
      <c r="L120" s="120">
        <f>+K120/F120</f>
        <v>-6.2098501070663809E-2</v>
      </c>
      <c r="M120" s="163"/>
      <c r="N120" s="170"/>
      <c r="O120" s="165">
        <f>+H120-E120</f>
        <v>-116</v>
      </c>
      <c r="P120" s="33">
        <f>+O120/E120</f>
        <v>-6.2098501070663809E-2</v>
      </c>
      <c r="Q120" s="91"/>
      <c r="R120" s="10"/>
    </row>
    <row r="121" spans="1:18" s="168" customFormat="1" ht="30.95" customHeight="1" x14ac:dyDescent="0.25">
      <c r="A121" s="112">
        <v>102</v>
      </c>
      <c r="B121" s="34" t="s">
        <v>120</v>
      </c>
      <c r="C121" s="31">
        <v>173352000690</v>
      </c>
      <c r="D121" s="32" t="s">
        <v>122</v>
      </c>
      <c r="E121" s="160">
        <f>+F121+G121</f>
        <v>603</v>
      </c>
      <c r="F121" s="161">
        <v>603</v>
      </c>
      <c r="G121" s="162">
        <v>0</v>
      </c>
      <c r="H121" s="160">
        <f>SUM(I121:J121)</f>
        <v>566</v>
      </c>
      <c r="I121" s="161">
        <v>566</v>
      </c>
      <c r="J121" s="161">
        <v>0</v>
      </c>
      <c r="K121" s="163">
        <f>+I121-F121</f>
        <v>-37</v>
      </c>
      <c r="L121" s="120">
        <f>+K121/F121</f>
        <v>-6.1359867330016582E-2</v>
      </c>
      <c r="M121" s="163"/>
      <c r="N121" s="170"/>
      <c r="O121" s="165">
        <f>+H121-E121</f>
        <v>-37</v>
      </c>
      <c r="P121" s="54">
        <f>+O121/E121</f>
        <v>-6.1359867330016582E-2</v>
      </c>
      <c r="Q121" s="91"/>
      <c r="R121" s="10"/>
    </row>
    <row r="122" spans="1:18" s="168" customFormat="1" ht="30.95" customHeight="1" x14ac:dyDescent="0.25">
      <c r="A122" s="111">
        <v>169</v>
      </c>
      <c r="B122" s="34" t="s">
        <v>195</v>
      </c>
      <c r="C122" s="31">
        <v>273616000094</v>
      </c>
      <c r="D122" s="32" t="s">
        <v>197</v>
      </c>
      <c r="E122" s="160">
        <f>+F122+G122</f>
        <v>369</v>
      </c>
      <c r="F122" s="161">
        <v>326</v>
      </c>
      <c r="G122" s="162">
        <v>43</v>
      </c>
      <c r="H122" s="160">
        <f>SUM(I122:J122)</f>
        <v>327</v>
      </c>
      <c r="I122" s="161">
        <v>306</v>
      </c>
      <c r="J122" s="161">
        <v>21</v>
      </c>
      <c r="K122" s="163">
        <f>+I122-F122</f>
        <v>-20</v>
      </c>
      <c r="L122" s="120">
        <f>+K122/F122</f>
        <v>-6.1349693251533742E-2</v>
      </c>
      <c r="M122" s="163">
        <f>+J122-G122</f>
        <v>-22</v>
      </c>
      <c r="N122" s="103">
        <f>+M122/G122</f>
        <v>-0.51162790697674421</v>
      </c>
      <c r="O122" s="165">
        <f>+H122-E122</f>
        <v>-42</v>
      </c>
      <c r="P122" s="33">
        <f>+O122/E122</f>
        <v>-0.11382113821138211</v>
      </c>
      <c r="Q122" s="91"/>
      <c r="R122" s="10"/>
    </row>
    <row r="123" spans="1:18" s="168" customFormat="1" ht="30.95" customHeight="1" x14ac:dyDescent="0.25">
      <c r="A123" s="112">
        <v>163</v>
      </c>
      <c r="B123" s="34" t="s">
        <v>189</v>
      </c>
      <c r="C123" s="31">
        <v>273585000082</v>
      </c>
      <c r="D123" s="32" t="s">
        <v>191</v>
      </c>
      <c r="E123" s="160">
        <f>+F123+G123</f>
        <v>574</v>
      </c>
      <c r="F123" s="161">
        <v>574</v>
      </c>
      <c r="G123" s="162">
        <v>0</v>
      </c>
      <c r="H123" s="160">
        <f>SUM(I123:J123)</f>
        <v>540</v>
      </c>
      <c r="I123" s="161">
        <v>540</v>
      </c>
      <c r="J123" s="161">
        <v>0</v>
      </c>
      <c r="K123" s="163">
        <f>+I123-F123</f>
        <v>-34</v>
      </c>
      <c r="L123" s="120">
        <f>+K123/F123</f>
        <v>-5.9233449477351915E-2</v>
      </c>
      <c r="M123" s="163"/>
      <c r="N123" s="170"/>
      <c r="O123" s="165">
        <f>+H123-E123</f>
        <v>-34</v>
      </c>
      <c r="P123" s="54">
        <f>+O123/E123</f>
        <v>-5.9233449477351915E-2</v>
      </c>
      <c r="Q123" s="91"/>
      <c r="R123" s="10"/>
    </row>
    <row r="124" spans="1:18" s="168" customFormat="1" ht="30.95" customHeight="1" x14ac:dyDescent="0.25">
      <c r="A124" s="111">
        <v>38</v>
      </c>
      <c r="B124" s="34" t="s">
        <v>54</v>
      </c>
      <c r="C124" s="31">
        <v>173200000368</v>
      </c>
      <c r="D124" s="32" t="s">
        <v>50</v>
      </c>
      <c r="E124" s="160">
        <f>+F124+G124</f>
        <v>326</v>
      </c>
      <c r="F124" s="161">
        <v>326</v>
      </c>
      <c r="G124" s="162">
        <v>0</v>
      </c>
      <c r="H124" s="160">
        <f>SUM(I124:J124)</f>
        <v>347</v>
      </c>
      <c r="I124" s="161">
        <v>307</v>
      </c>
      <c r="J124" s="161">
        <v>40</v>
      </c>
      <c r="K124" s="163">
        <f>+I124-F124</f>
        <v>-19</v>
      </c>
      <c r="L124" s="120">
        <f>+K124/F124</f>
        <v>-5.8282208588957052E-2</v>
      </c>
      <c r="M124" s="163">
        <f>+J124-G124</f>
        <v>40</v>
      </c>
      <c r="N124" s="103"/>
      <c r="O124" s="165">
        <f>+H124-E124</f>
        <v>21</v>
      </c>
      <c r="P124" s="33">
        <f>+O124/E124</f>
        <v>6.4417177914110432E-2</v>
      </c>
      <c r="Q124" s="91"/>
      <c r="R124" s="10"/>
    </row>
    <row r="125" spans="1:18" s="168" customFormat="1" ht="30.95" customHeight="1" x14ac:dyDescent="0.25">
      <c r="A125" s="112">
        <v>121</v>
      </c>
      <c r="B125" s="34" t="s">
        <v>131</v>
      </c>
      <c r="C125" s="31">
        <v>273411001624</v>
      </c>
      <c r="D125" s="32" t="s">
        <v>142</v>
      </c>
      <c r="E125" s="160">
        <f>+F125+G125</f>
        <v>436</v>
      </c>
      <c r="F125" s="161">
        <v>378</v>
      </c>
      <c r="G125" s="162">
        <v>58</v>
      </c>
      <c r="H125" s="160">
        <f>SUM(I125:J125)</f>
        <v>423</v>
      </c>
      <c r="I125" s="161">
        <v>356</v>
      </c>
      <c r="J125" s="161">
        <v>67</v>
      </c>
      <c r="K125" s="163">
        <f>+I125-F125</f>
        <v>-22</v>
      </c>
      <c r="L125" s="120">
        <f>+K125/F125</f>
        <v>-5.8201058201058198E-2</v>
      </c>
      <c r="M125" s="163">
        <f>+J125-G125</f>
        <v>9</v>
      </c>
      <c r="N125" s="103">
        <f>+M125/G125</f>
        <v>0.15517241379310345</v>
      </c>
      <c r="O125" s="165">
        <f>+H125-E125</f>
        <v>-13</v>
      </c>
      <c r="P125" s="33">
        <f>+O125/E125</f>
        <v>-2.9816513761467892E-2</v>
      </c>
      <c r="Q125" s="91"/>
      <c r="R125" s="10"/>
    </row>
    <row r="126" spans="1:18" s="168" customFormat="1" ht="30.95" customHeight="1" x14ac:dyDescent="0.25">
      <c r="A126" s="111">
        <v>104</v>
      </c>
      <c r="B126" s="34" t="s">
        <v>120</v>
      </c>
      <c r="C126" s="31">
        <v>273352000201</v>
      </c>
      <c r="D126" s="32" t="s">
        <v>124</v>
      </c>
      <c r="E126" s="160">
        <f>+F126+G126</f>
        <v>308</v>
      </c>
      <c r="F126" s="161">
        <v>248</v>
      </c>
      <c r="G126" s="162">
        <v>60</v>
      </c>
      <c r="H126" s="160">
        <f>SUM(I126:J126)</f>
        <v>288</v>
      </c>
      <c r="I126" s="161">
        <v>234</v>
      </c>
      <c r="J126" s="161">
        <v>54</v>
      </c>
      <c r="K126" s="163">
        <f>+I126-F126</f>
        <v>-14</v>
      </c>
      <c r="L126" s="120">
        <f>+K126/F126</f>
        <v>-5.6451612903225805E-2</v>
      </c>
      <c r="M126" s="163">
        <f>+J126-G126</f>
        <v>-6</v>
      </c>
      <c r="N126" s="67">
        <f>+M126/G126</f>
        <v>-0.1</v>
      </c>
      <c r="O126" s="165">
        <f>+H126-E126</f>
        <v>-20</v>
      </c>
      <c r="P126" s="33">
        <f>+O126/E126</f>
        <v>-6.4935064935064929E-2</v>
      </c>
      <c r="Q126" s="91"/>
      <c r="R126" s="10"/>
    </row>
    <row r="127" spans="1:18" s="168" customFormat="1" ht="30.95" customHeight="1" x14ac:dyDescent="0.25">
      <c r="A127" s="112">
        <v>18</v>
      </c>
      <c r="B127" s="34" t="s">
        <v>28</v>
      </c>
      <c r="C127" s="31">
        <v>273067001202</v>
      </c>
      <c r="D127" s="32" t="s">
        <v>32</v>
      </c>
      <c r="E127" s="160">
        <f>+F127+G127</f>
        <v>1301</v>
      </c>
      <c r="F127" s="161">
        <v>1244</v>
      </c>
      <c r="G127" s="162">
        <v>57</v>
      </c>
      <c r="H127" s="160">
        <f>SUM(I127:J127)</f>
        <v>1289</v>
      </c>
      <c r="I127" s="161">
        <v>1175</v>
      </c>
      <c r="J127" s="161">
        <v>114</v>
      </c>
      <c r="K127" s="163">
        <f>+I127-F127</f>
        <v>-69</v>
      </c>
      <c r="L127" s="120">
        <f>+K127/F127</f>
        <v>-5.5466237942122187E-2</v>
      </c>
      <c r="M127" s="163">
        <f>+J127-G127</f>
        <v>57</v>
      </c>
      <c r="N127" s="103">
        <f>+M127/G127</f>
        <v>1</v>
      </c>
      <c r="O127" s="165">
        <f>+H127-E127</f>
        <v>-12</v>
      </c>
      <c r="P127" s="54">
        <f>+O127/E127</f>
        <v>-9.2236740968485772E-3</v>
      </c>
      <c r="Q127" s="91"/>
      <c r="R127" s="10"/>
    </row>
    <row r="128" spans="1:18" s="168" customFormat="1" ht="30.95" customHeight="1" x14ac:dyDescent="0.25">
      <c r="A128" s="111">
        <v>207</v>
      </c>
      <c r="B128" s="34" t="s">
        <v>241</v>
      </c>
      <c r="C128" s="31">
        <v>173870000512</v>
      </c>
      <c r="D128" s="32" t="s">
        <v>242</v>
      </c>
      <c r="E128" s="160">
        <f>+F128+G128</f>
        <v>668</v>
      </c>
      <c r="F128" s="161">
        <v>668</v>
      </c>
      <c r="G128" s="162">
        <v>0</v>
      </c>
      <c r="H128" s="160">
        <f>SUM(I128:J128)</f>
        <v>631</v>
      </c>
      <c r="I128" s="161">
        <v>631</v>
      </c>
      <c r="J128" s="161">
        <v>0</v>
      </c>
      <c r="K128" s="163">
        <f>+I128-F128</f>
        <v>-37</v>
      </c>
      <c r="L128" s="120">
        <f>+K128/F128</f>
        <v>-5.5389221556886227E-2</v>
      </c>
      <c r="M128" s="163"/>
      <c r="N128" s="170"/>
      <c r="O128" s="165">
        <f>+H128-E128</f>
        <v>-37</v>
      </c>
      <c r="P128" s="33">
        <f>+O128/E128</f>
        <v>-5.5389221556886227E-2</v>
      </c>
      <c r="Q128" s="91"/>
      <c r="R128" s="10"/>
    </row>
    <row r="129" spans="1:18" s="168" customFormat="1" ht="30.95" customHeight="1" x14ac:dyDescent="0.25">
      <c r="A129" s="112">
        <v>59</v>
      </c>
      <c r="B129" s="34" t="s">
        <v>73</v>
      </c>
      <c r="C129" s="31">
        <v>273236000172</v>
      </c>
      <c r="D129" s="32" t="s">
        <v>75</v>
      </c>
      <c r="E129" s="160">
        <f>+F129+G129</f>
        <v>302</v>
      </c>
      <c r="F129" s="161">
        <v>302</v>
      </c>
      <c r="G129" s="162">
        <v>0</v>
      </c>
      <c r="H129" s="160">
        <f>SUM(I129:J129)</f>
        <v>286</v>
      </c>
      <c r="I129" s="161">
        <v>286</v>
      </c>
      <c r="J129" s="161">
        <v>0</v>
      </c>
      <c r="K129" s="163">
        <f>+I129-F129</f>
        <v>-16</v>
      </c>
      <c r="L129" s="120">
        <f>+K129/F129</f>
        <v>-5.2980132450331126E-2</v>
      </c>
      <c r="M129" s="163"/>
      <c r="N129" s="170"/>
      <c r="O129" s="165">
        <f>+H129-E129</f>
        <v>-16</v>
      </c>
      <c r="P129" s="33">
        <f>+O129/E129</f>
        <v>-5.2980132450331126E-2</v>
      </c>
      <c r="Q129" s="91"/>
      <c r="R129" s="10"/>
    </row>
    <row r="130" spans="1:18" s="168" customFormat="1" ht="30.95" customHeight="1" x14ac:dyDescent="0.25">
      <c r="A130" s="111">
        <v>117</v>
      </c>
      <c r="B130" s="34" t="s">
        <v>131</v>
      </c>
      <c r="C130" s="31">
        <v>273411000491</v>
      </c>
      <c r="D130" s="32" t="s">
        <v>138</v>
      </c>
      <c r="E130" s="160">
        <f>+F130+G130</f>
        <v>208</v>
      </c>
      <c r="F130" s="161">
        <v>208</v>
      </c>
      <c r="G130" s="162">
        <v>0</v>
      </c>
      <c r="H130" s="160">
        <f>SUM(I130:J130)</f>
        <v>197</v>
      </c>
      <c r="I130" s="161">
        <v>197</v>
      </c>
      <c r="J130" s="161">
        <v>0</v>
      </c>
      <c r="K130" s="163">
        <f>+I130-F130</f>
        <v>-11</v>
      </c>
      <c r="L130" s="120">
        <f>+K130/F130</f>
        <v>-5.2884615384615384E-2</v>
      </c>
      <c r="M130" s="163"/>
      <c r="N130" s="170"/>
      <c r="O130" s="165">
        <f>+H130-E130</f>
        <v>-11</v>
      </c>
      <c r="P130" s="33">
        <f>+O130/E130</f>
        <v>-5.2884615384615384E-2</v>
      </c>
      <c r="Q130" s="91"/>
      <c r="R130" s="10"/>
    </row>
    <row r="131" spans="1:18" s="168" customFormat="1" ht="30.95" customHeight="1" x14ac:dyDescent="0.25">
      <c r="A131" s="112">
        <v>195</v>
      </c>
      <c r="B131" s="34" t="s">
        <v>223</v>
      </c>
      <c r="C131" s="31">
        <v>273678000384</v>
      </c>
      <c r="D131" s="32" t="s">
        <v>227</v>
      </c>
      <c r="E131" s="160">
        <f>+F131+G131</f>
        <v>617</v>
      </c>
      <c r="F131" s="161">
        <v>617</v>
      </c>
      <c r="G131" s="162">
        <v>0</v>
      </c>
      <c r="H131" s="160">
        <f>SUM(I131:J131)</f>
        <v>585</v>
      </c>
      <c r="I131" s="161">
        <v>585</v>
      </c>
      <c r="J131" s="161">
        <v>0</v>
      </c>
      <c r="K131" s="163">
        <f>+I131-F131</f>
        <v>-32</v>
      </c>
      <c r="L131" s="120">
        <f>+K131/F131</f>
        <v>-5.1863857374392218E-2</v>
      </c>
      <c r="M131" s="163"/>
      <c r="N131" s="170"/>
      <c r="O131" s="165">
        <f>+H131-E131</f>
        <v>-32</v>
      </c>
      <c r="P131" s="33">
        <f>+O131/E131</f>
        <v>-5.1863857374392218E-2</v>
      </c>
      <c r="Q131" s="91"/>
      <c r="R131" s="10"/>
    </row>
    <row r="132" spans="1:18" s="168" customFormat="1" ht="30.95" customHeight="1" x14ac:dyDescent="0.25">
      <c r="A132" s="111">
        <v>131</v>
      </c>
      <c r="B132" s="34" t="s">
        <v>150</v>
      </c>
      <c r="C132" s="31">
        <v>373449000685</v>
      </c>
      <c r="D132" s="32" t="s">
        <v>253</v>
      </c>
      <c r="E132" s="160">
        <f>+F132+G132</f>
        <v>328</v>
      </c>
      <c r="F132" s="161">
        <v>328</v>
      </c>
      <c r="G132" s="162">
        <v>0</v>
      </c>
      <c r="H132" s="160">
        <f>SUM(I132:J132)</f>
        <v>311</v>
      </c>
      <c r="I132" s="161">
        <v>311</v>
      </c>
      <c r="J132" s="161">
        <v>0</v>
      </c>
      <c r="K132" s="163">
        <f>+I132-F132</f>
        <v>-17</v>
      </c>
      <c r="L132" s="120">
        <f>+K132/F132</f>
        <v>-5.1829268292682924E-2</v>
      </c>
      <c r="M132" s="163"/>
      <c r="N132" s="170"/>
      <c r="O132" s="165">
        <f>+H132-E132</f>
        <v>-17</v>
      </c>
      <c r="P132" s="33">
        <f>+O132/E132</f>
        <v>-5.1829268292682924E-2</v>
      </c>
      <c r="Q132" s="91"/>
      <c r="R132" s="10"/>
    </row>
    <row r="133" spans="1:18" s="168" customFormat="1" ht="30.95" customHeight="1" x14ac:dyDescent="0.25">
      <c r="A133" s="112">
        <v>63</v>
      </c>
      <c r="B133" s="34" t="s">
        <v>77</v>
      </c>
      <c r="C133" s="31">
        <v>173268000218</v>
      </c>
      <c r="D133" s="32" t="s">
        <v>80</v>
      </c>
      <c r="E133" s="160">
        <f>+F133+G133</f>
        <v>699</v>
      </c>
      <c r="F133" s="161">
        <v>699</v>
      </c>
      <c r="G133" s="162">
        <v>0</v>
      </c>
      <c r="H133" s="160">
        <f>SUM(I133:J133)</f>
        <v>663</v>
      </c>
      <c r="I133" s="161">
        <v>663</v>
      </c>
      <c r="J133" s="161">
        <v>0</v>
      </c>
      <c r="K133" s="163">
        <f>+I133-F133</f>
        <v>-36</v>
      </c>
      <c r="L133" s="120">
        <f>+K133/F133</f>
        <v>-5.1502145922746781E-2</v>
      </c>
      <c r="M133" s="163"/>
      <c r="N133" s="169"/>
      <c r="O133" s="165">
        <f>+H133-E133</f>
        <v>-36</v>
      </c>
      <c r="P133" s="33">
        <f>+O133/E133</f>
        <v>-5.1502145922746781E-2</v>
      </c>
      <c r="Q133" s="91"/>
      <c r="R133" s="10"/>
    </row>
    <row r="134" spans="1:18" s="168" customFormat="1" ht="30.95" customHeight="1" x14ac:dyDescent="0.25">
      <c r="A134" s="111">
        <v>97</v>
      </c>
      <c r="B134" s="34" t="s">
        <v>115</v>
      </c>
      <c r="C134" s="31">
        <v>173349000093</v>
      </c>
      <c r="D134" s="32" t="s">
        <v>117</v>
      </c>
      <c r="E134" s="160">
        <f>+F134+G134</f>
        <v>527</v>
      </c>
      <c r="F134" s="161">
        <v>527</v>
      </c>
      <c r="G134" s="162">
        <v>0</v>
      </c>
      <c r="H134" s="160">
        <f>SUM(I134:J134)</f>
        <v>500</v>
      </c>
      <c r="I134" s="161">
        <v>500</v>
      </c>
      <c r="J134" s="161">
        <v>0</v>
      </c>
      <c r="K134" s="163">
        <f>+I134-F134</f>
        <v>-27</v>
      </c>
      <c r="L134" s="120">
        <f>+K134/F134</f>
        <v>-5.1233396584440226E-2</v>
      </c>
      <c r="M134" s="163"/>
      <c r="N134" s="170"/>
      <c r="O134" s="165">
        <f>+H134-E134</f>
        <v>-27</v>
      </c>
      <c r="P134" s="33">
        <f>+O134/E134</f>
        <v>-5.1233396584440226E-2</v>
      </c>
      <c r="Q134" s="91"/>
      <c r="R134" s="10"/>
    </row>
    <row r="135" spans="1:18" s="168" customFormat="1" ht="30.95" customHeight="1" x14ac:dyDescent="0.25">
      <c r="A135" s="112">
        <v>137</v>
      </c>
      <c r="B135" s="34" t="s">
        <v>157</v>
      </c>
      <c r="C135" s="31">
        <v>273483000541</v>
      </c>
      <c r="D135" s="32" t="s">
        <v>161</v>
      </c>
      <c r="E135" s="160">
        <f>+F135+G135</f>
        <v>276</v>
      </c>
      <c r="F135" s="161">
        <v>276</v>
      </c>
      <c r="G135" s="162">
        <v>0</v>
      </c>
      <c r="H135" s="160">
        <f>SUM(I135:J135)</f>
        <v>262</v>
      </c>
      <c r="I135" s="161">
        <v>262</v>
      </c>
      <c r="J135" s="161">
        <v>0</v>
      </c>
      <c r="K135" s="163">
        <f>+I135-F135</f>
        <v>-14</v>
      </c>
      <c r="L135" s="120">
        <f>+K135/F135</f>
        <v>-5.0724637681159424E-2</v>
      </c>
      <c r="M135" s="163"/>
      <c r="N135" s="169"/>
      <c r="O135" s="165">
        <f>+H135-E135</f>
        <v>-14</v>
      </c>
      <c r="P135" s="33">
        <f>+O135/E135</f>
        <v>-5.0724637681159424E-2</v>
      </c>
      <c r="Q135" s="91"/>
      <c r="R135" s="10"/>
    </row>
    <row r="136" spans="1:18" s="168" customFormat="1" ht="30.95" customHeight="1" x14ac:dyDescent="0.25">
      <c r="A136" s="188">
        <v>119</v>
      </c>
      <c r="B136" s="116" t="s">
        <v>131</v>
      </c>
      <c r="C136" s="189">
        <v>273411000661</v>
      </c>
      <c r="D136" s="190" t="s">
        <v>140</v>
      </c>
      <c r="E136" s="160">
        <f>+F136+G136</f>
        <v>200</v>
      </c>
      <c r="F136" s="161">
        <v>200</v>
      </c>
      <c r="G136" s="162">
        <v>0</v>
      </c>
      <c r="H136" s="160">
        <f>SUM(I136:J136)</f>
        <v>190</v>
      </c>
      <c r="I136" s="161">
        <v>190</v>
      </c>
      <c r="J136" s="161">
        <v>0</v>
      </c>
      <c r="K136" s="163">
        <f>+I136-F136</f>
        <v>-10</v>
      </c>
      <c r="L136" s="197">
        <f>+K136/F136</f>
        <v>-0.05</v>
      </c>
      <c r="M136" s="163"/>
      <c r="N136" s="170"/>
      <c r="O136" s="165">
        <f>+H136-E136</f>
        <v>-10</v>
      </c>
      <c r="P136" s="115">
        <f>+O136/E136</f>
        <v>-0.05</v>
      </c>
      <c r="Q136" s="91"/>
      <c r="R136" s="10"/>
    </row>
    <row r="137" spans="1:18" s="168" customFormat="1" ht="30.95" customHeight="1" x14ac:dyDescent="0.25">
      <c r="A137" s="191">
        <v>17</v>
      </c>
      <c r="B137" s="116" t="s">
        <v>28</v>
      </c>
      <c r="C137" s="189">
        <v>273067001075</v>
      </c>
      <c r="D137" s="190" t="s">
        <v>31</v>
      </c>
      <c r="E137" s="160">
        <f>+F137+G137</f>
        <v>742</v>
      </c>
      <c r="F137" s="161">
        <v>742</v>
      </c>
      <c r="G137" s="162">
        <v>0</v>
      </c>
      <c r="H137" s="160">
        <f>SUM(I137:J137)</f>
        <v>705</v>
      </c>
      <c r="I137" s="161">
        <v>705</v>
      </c>
      <c r="J137" s="161">
        <v>0</v>
      </c>
      <c r="K137" s="163">
        <f>+I137-F137</f>
        <v>-37</v>
      </c>
      <c r="L137" s="197">
        <f>+K137/F137</f>
        <v>-4.9865229110512131E-2</v>
      </c>
      <c r="M137" s="163"/>
      <c r="N137" s="170"/>
      <c r="O137" s="165">
        <f>+H137-E137</f>
        <v>-37</v>
      </c>
      <c r="P137" s="114">
        <f>+O137/E137</f>
        <v>-4.9865229110512131E-2</v>
      </c>
      <c r="Q137" s="91"/>
      <c r="R137" s="10"/>
    </row>
    <row r="138" spans="1:18" s="168" customFormat="1" ht="30.95" customHeight="1" x14ac:dyDescent="0.25">
      <c r="A138" s="188">
        <v>210</v>
      </c>
      <c r="B138" s="116" t="s">
        <v>241</v>
      </c>
      <c r="C138" s="189">
        <v>273870000371</v>
      </c>
      <c r="D138" s="190" t="s">
        <v>244</v>
      </c>
      <c r="E138" s="160">
        <f>+F138+G138</f>
        <v>262</v>
      </c>
      <c r="F138" s="161">
        <v>262</v>
      </c>
      <c r="G138" s="162">
        <v>0</v>
      </c>
      <c r="H138" s="160">
        <f>SUM(I138:J138)</f>
        <v>249</v>
      </c>
      <c r="I138" s="161">
        <v>249</v>
      </c>
      <c r="J138" s="161">
        <v>0</v>
      </c>
      <c r="K138" s="163">
        <f>+I138-F138</f>
        <v>-13</v>
      </c>
      <c r="L138" s="197">
        <f>+K138/F138</f>
        <v>-4.9618320610687022E-2</v>
      </c>
      <c r="M138" s="163"/>
      <c r="N138" s="170"/>
      <c r="O138" s="165">
        <f>+H138-E138</f>
        <v>-13</v>
      </c>
      <c r="P138" s="115">
        <f>+O138/E138</f>
        <v>-4.9618320610687022E-2</v>
      </c>
      <c r="Q138" s="91"/>
      <c r="R138" s="10"/>
    </row>
    <row r="139" spans="1:18" s="168" customFormat="1" ht="30.95" customHeight="1" x14ac:dyDescent="0.25">
      <c r="A139" s="191">
        <v>170</v>
      </c>
      <c r="B139" s="116" t="s">
        <v>195</v>
      </c>
      <c r="C139" s="189">
        <v>273616000141</v>
      </c>
      <c r="D139" s="190" t="s">
        <v>198</v>
      </c>
      <c r="E139" s="160">
        <f>+F139+G139</f>
        <v>1529</v>
      </c>
      <c r="F139" s="161">
        <v>1427</v>
      </c>
      <c r="G139" s="162">
        <v>102</v>
      </c>
      <c r="H139" s="160">
        <f>SUM(I139:J139)</f>
        <v>1441</v>
      </c>
      <c r="I139" s="161">
        <v>1358</v>
      </c>
      <c r="J139" s="161">
        <v>83</v>
      </c>
      <c r="K139" s="163">
        <f>+I139-F139</f>
        <v>-69</v>
      </c>
      <c r="L139" s="197">
        <f>+K139/F139</f>
        <v>-4.8353188507358091E-2</v>
      </c>
      <c r="M139" s="163">
        <f>+J139-G139</f>
        <v>-19</v>
      </c>
      <c r="N139" s="103">
        <f>+M139/G139</f>
        <v>-0.18627450980392157</v>
      </c>
      <c r="O139" s="165">
        <f>+H139-E139</f>
        <v>-88</v>
      </c>
      <c r="P139" s="115">
        <f>+O139/E139</f>
        <v>-5.7553956834532377E-2</v>
      </c>
      <c r="Q139" s="91"/>
      <c r="R139" s="10"/>
    </row>
    <row r="140" spans="1:18" s="168" customFormat="1" ht="30.95" customHeight="1" x14ac:dyDescent="0.25">
      <c r="A140" s="188">
        <v>181</v>
      </c>
      <c r="B140" s="116" t="s">
        <v>205</v>
      </c>
      <c r="C140" s="189">
        <v>273624000583</v>
      </c>
      <c r="D140" s="190" t="s">
        <v>254</v>
      </c>
      <c r="E140" s="160">
        <f>+F140+G140</f>
        <v>249</v>
      </c>
      <c r="F140" s="161">
        <v>249</v>
      </c>
      <c r="G140" s="162">
        <v>0</v>
      </c>
      <c r="H140" s="160">
        <f>SUM(I140:J140)</f>
        <v>237</v>
      </c>
      <c r="I140" s="161">
        <v>237</v>
      </c>
      <c r="J140" s="161">
        <v>0</v>
      </c>
      <c r="K140" s="163">
        <f>+I140-F140</f>
        <v>-12</v>
      </c>
      <c r="L140" s="197">
        <f>+K140/F140</f>
        <v>-4.8192771084337352E-2</v>
      </c>
      <c r="M140" s="163"/>
      <c r="N140" s="170"/>
      <c r="O140" s="165">
        <f>+H140-E140</f>
        <v>-12</v>
      </c>
      <c r="P140" s="114">
        <f>+O140/E140</f>
        <v>-4.8192771084337352E-2</v>
      </c>
      <c r="Q140" s="91"/>
      <c r="R140" s="10"/>
    </row>
    <row r="141" spans="1:18" s="168" customFormat="1" ht="30.95" customHeight="1" x14ac:dyDescent="0.25">
      <c r="A141" s="191">
        <v>51</v>
      </c>
      <c r="B141" s="116" t="s">
        <v>57</v>
      </c>
      <c r="C141" s="189">
        <v>273217001044</v>
      </c>
      <c r="D141" s="190" t="s">
        <v>66</v>
      </c>
      <c r="E141" s="160">
        <f>+F141+G141</f>
        <v>466</v>
      </c>
      <c r="F141" s="161">
        <v>466</v>
      </c>
      <c r="G141" s="162">
        <v>0</v>
      </c>
      <c r="H141" s="160">
        <f>SUM(I141:J141)</f>
        <v>444</v>
      </c>
      <c r="I141" s="161">
        <v>444</v>
      </c>
      <c r="J141" s="161">
        <v>0</v>
      </c>
      <c r="K141" s="163">
        <f>+I141-F141</f>
        <v>-22</v>
      </c>
      <c r="L141" s="197">
        <f>+K141/F141</f>
        <v>-4.7210300429184553E-2</v>
      </c>
      <c r="M141" s="163"/>
      <c r="N141" s="170"/>
      <c r="O141" s="165">
        <f>+H141-E141</f>
        <v>-22</v>
      </c>
      <c r="P141" s="114">
        <f>+O141/E141</f>
        <v>-4.7210300429184553E-2</v>
      </c>
      <c r="Q141" s="91"/>
      <c r="R141" s="10"/>
    </row>
    <row r="142" spans="1:18" s="168" customFormat="1" ht="30.95" customHeight="1" x14ac:dyDescent="0.25">
      <c r="A142" s="188">
        <v>152</v>
      </c>
      <c r="B142" s="116" t="s">
        <v>178</v>
      </c>
      <c r="C142" s="189">
        <v>173555000601</v>
      </c>
      <c r="D142" s="190" t="s">
        <v>180</v>
      </c>
      <c r="E142" s="160">
        <f>+F142+G142</f>
        <v>1106</v>
      </c>
      <c r="F142" s="161">
        <v>1062</v>
      </c>
      <c r="G142" s="162">
        <v>44</v>
      </c>
      <c r="H142" s="160">
        <f>SUM(I142:J142)</f>
        <v>1067</v>
      </c>
      <c r="I142" s="161">
        <v>1013</v>
      </c>
      <c r="J142" s="161">
        <v>54</v>
      </c>
      <c r="K142" s="163">
        <f>+I142-F142</f>
        <v>-49</v>
      </c>
      <c r="L142" s="197">
        <f>+K142/F142</f>
        <v>-4.6139359698681735E-2</v>
      </c>
      <c r="M142" s="163">
        <f>+J142-G142</f>
        <v>10</v>
      </c>
      <c r="N142" s="67">
        <f>+M142/G142</f>
        <v>0.22727272727272727</v>
      </c>
      <c r="O142" s="165">
        <f>+H142-E142</f>
        <v>-39</v>
      </c>
      <c r="P142" s="114">
        <f>+O142/E142</f>
        <v>-3.5262206148282099E-2</v>
      </c>
      <c r="Q142" s="91"/>
      <c r="R142" s="10"/>
    </row>
    <row r="143" spans="1:18" s="168" customFormat="1" ht="30.95" customHeight="1" x14ac:dyDescent="0.25">
      <c r="A143" s="191">
        <v>31</v>
      </c>
      <c r="B143" s="116" t="s">
        <v>44</v>
      </c>
      <c r="C143" s="189">
        <v>173168000121</v>
      </c>
      <c r="D143" s="190" t="s">
        <v>47</v>
      </c>
      <c r="E143" s="160">
        <f>+F143+G143</f>
        <v>2360</v>
      </c>
      <c r="F143" s="161">
        <v>2151</v>
      </c>
      <c r="G143" s="162">
        <v>209</v>
      </c>
      <c r="H143" s="160">
        <f>SUM(I143:J143)</f>
        <v>2226</v>
      </c>
      <c r="I143" s="161">
        <v>2052</v>
      </c>
      <c r="J143" s="161">
        <v>174</v>
      </c>
      <c r="K143" s="163">
        <f>+I143-F143</f>
        <v>-99</v>
      </c>
      <c r="L143" s="197">
        <f>+K143/F143</f>
        <v>-4.6025104602510462E-2</v>
      </c>
      <c r="M143" s="163">
        <f>+J143-G143</f>
        <v>-35</v>
      </c>
      <c r="N143" s="103">
        <f>+M143/G143</f>
        <v>-0.1674641148325359</v>
      </c>
      <c r="O143" s="165">
        <f>+H143-E143</f>
        <v>-134</v>
      </c>
      <c r="P143" s="114">
        <f>+O143/E143</f>
        <v>-5.6779661016949153E-2</v>
      </c>
      <c r="Q143" s="91"/>
      <c r="R143" s="10"/>
    </row>
    <row r="144" spans="1:18" s="168" customFormat="1" ht="30.95" customHeight="1" x14ac:dyDescent="0.25">
      <c r="A144" s="188">
        <v>64</v>
      </c>
      <c r="B144" s="116" t="s">
        <v>77</v>
      </c>
      <c r="C144" s="189">
        <v>173268001010</v>
      </c>
      <c r="D144" s="190" t="s">
        <v>81</v>
      </c>
      <c r="E144" s="160">
        <f>+F144+G144</f>
        <v>1370</v>
      </c>
      <c r="F144" s="161">
        <v>1158</v>
      </c>
      <c r="G144" s="162">
        <v>212</v>
      </c>
      <c r="H144" s="160">
        <f>SUM(I144:J144)</f>
        <v>1387</v>
      </c>
      <c r="I144" s="161">
        <v>1105</v>
      </c>
      <c r="J144" s="161">
        <v>282</v>
      </c>
      <c r="K144" s="163">
        <f>+I144-F144</f>
        <v>-53</v>
      </c>
      <c r="L144" s="197">
        <f>+K144/F144</f>
        <v>-4.5768566493955096E-2</v>
      </c>
      <c r="M144" s="163">
        <f>+J144-G144</f>
        <v>70</v>
      </c>
      <c r="N144" s="103">
        <f>+M144/G144</f>
        <v>0.330188679245283</v>
      </c>
      <c r="O144" s="165">
        <f>+H144-E144</f>
        <v>17</v>
      </c>
      <c r="P144" s="114">
        <f>+O144/E144</f>
        <v>1.2408759124087591E-2</v>
      </c>
      <c r="Q144" s="91"/>
      <c r="R144" s="10"/>
    </row>
    <row r="145" spans="1:18" s="168" customFormat="1" ht="30.95" customHeight="1" x14ac:dyDescent="0.25">
      <c r="A145" s="191">
        <v>36</v>
      </c>
      <c r="B145" s="116" t="s">
        <v>44</v>
      </c>
      <c r="C145" s="189">
        <v>273168002277</v>
      </c>
      <c r="D145" s="190" t="s">
        <v>52</v>
      </c>
      <c r="E145" s="160">
        <f>+F145+G145</f>
        <v>635</v>
      </c>
      <c r="F145" s="161">
        <v>576</v>
      </c>
      <c r="G145" s="162">
        <v>59</v>
      </c>
      <c r="H145" s="160">
        <f>SUM(I145:J145)</f>
        <v>581</v>
      </c>
      <c r="I145" s="161">
        <v>550</v>
      </c>
      <c r="J145" s="161">
        <v>31</v>
      </c>
      <c r="K145" s="163">
        <f>+I145-F145</f>
        <v>-26</v>
      </c>
      <c r="L145" s="197">
        <f>+K145/F145</f>
        <v>-4.5138888888888888E-2</v>
      </c>
      <c r="M145" s="163">
        <f>+J145-G145</f>
        <v>-28</v>
      </c>
      <c r="N145" s="103">
        <f>+M145/G145</f>
        <v>-0.47457627118644069</v>
      </c>
      <c r="O145" s="165">
        <f>+H145-E145</f>
        <v>-54</v>
      </c>
      <c r="P145" s="114">
        <f>+O145/E145</f>
        <v>-8.5039370078740156E-2</v>
      </c>
      <c r="Q145" s="91"/>
      <c r="R145" s="10"/>
    </row>
    <row r="146" spans="1:18" s="168" customFormat="1" ht="30.95" customHeight="1" x14ac:dyDescent="0.25">
      <c r="A146" s="188">
        <v>179</v>
      </c>
      <c r="B146" s="116" t="s">
        <v>205</v>
      </c>
      <c r="C146" s="189">
        <v>273624000524</v>
      </c>
      <c r="D146" s="190" t="s">
        <v>209</v>
      </c>
      <c r="E146" s="160">
        <f>+F146+G146</f>
        <v>466</v>
      </c>
      <c r="F146" s="161">
        <v>466</v>
      </c>
      <c r="G146" s="162">
        <v>0</v>
      </c>
      <c r="H146" s="160">
        <f>SUM(I146:J146)</f>
        <v>445</v>
      </c>
      <c r="I146" s="161">
        <v>445</v>
      </c>
      <c r="J146" s="161">
        <v>0</v>
      </c>
      <c r="K146" s="163">
        <f>+I146-F146</f>
        <v>-21</v>
      </c>
      <c r="L146" s="197">
        <f>+K146/F146</f>
        <v>-4.5064377682403435E-2</v>
      </c>
      <c r="M146" s="163"/>
      <c r="N146" s="169"/>
      <c r="O146" s="165">
        <f>+H146-E146</f>
        <v>-21</v>
      </c>
      <c r="P146" s="114">
        <f>+O146/E146</f>
        <v>-4.5064377682403435E-2</v>
      </c>
      <c r="Q146" s="91"/>
      <c r="R146" s="10"/>
    </row>
    <row r="147" spans="1:18" s="168" customFormat="1" ht="30.95" customHeight="1" x14ac:dyDescent="0.25">
      <c r="A147" s="191">
        <v>192</v>
      </c>
      <c r="B147" s="116" t="s">
        <v>223</v>
      </c>
      <c r="C147" s="189">
        <v>173678000037</v>
      </c>
      <c r="D147" s="190" t="s">
        <v>224</v>
      </c>
      <c r="E147" s="160">
        <f>+F147+G147</f>
        <v>1042</v>
      </c>
      <c r="F147" s="161">
        <v>1009</v>
      </c>
      <c r="G147" s="162">
        <v>33</v>
      </c>
      <c r="H147" s="160">
        <f>SUM(I147:J147)</f>
        <v>992</v>
      </c>
      <c r="I147" s="161">
        <v>964</v>
      </c>
      <c r="J147" s="161">
        <v>28</v>
      </c>
      <c r="K147" s="163">
        <f>+I147-F147</f>
        <v>-45</v>
      </c>
      <c r="L147" s="197">
        <f>+K147/F147</f>
        <v>-4.4598612487611496E-2</v>
      </c>
      <c r="M147" s="163">
        <f>+J147-G147</f>
        <v>-5</v>
      </c>
      <c r="N147" s="103">
        <f>+M147/G147</f>
        <v>-0.15151515151515152</v>
      </c>
      <c r="O147" s="165">
        <f>+H147-E147</f>
        <v>-50</v>
      </c>
      <c r="P147" s="115">
        <f>+O147/E147</f>
        <v>-4.7984644913627639E-2</v>
      </c>
      <c r="Q147" s="91"/>
      <c r="R147" s="10"/>
    </row>
    <row r="148" spans="1:18" s="168" customFormat="1" ht="30.95" customHeight="1" x14ac:dyDescent="0.25">
      <c r="A148" s="188">
        <v>47</v>
      </c>
      <c r="B148" s="116" t="s">
        <v>57</v>
      </c>
      <c r="C148" s="189">
        <v>273217000455</v>
      </c>
      <c r="D148" s="190" t="s">
        <v>62</v>
      </c>
      <c r="E148" s="160">
        <f>+F148+G148</f>
        <v>578</v>
      </c>
      <c r="F148" s="161">
        <v>578</v>
      </c>
      <c r="G148" s="162">
        <v>0</v>
      </c>
      <c r="H148" s="160">
        <f>SUM(I148:J148)</f>
        <v>553</v>
      </c>
      <c r="I148" s="161">
        <v>553</v>
      </c>
      <c r="J148" s="161">
        <v>0</v>
      </c>
      <c r="K148" s="163">
        <f>+I148-F148</f>
        <v>-25</v>
      </c>
      <c r="L148" s="197">
        <f>+K148/F148</f>
        <v>-4.3252595155709339E-2</v>
      </c>
      <c r="M148" s="163"/>
      <c r="N148" s="170"/>
      <c r="O148" s="165">
        <f>+H148-E148</f>
        <v>-25</v>
      </c>
      <c r="P148" s="114">
        <f>+O148/E148</f>
        <v>-4.3252595155709339E-2</v>
      </c>
      <c r="Q148" s="91"/>
      <c r="R148" s="10"/>
    </row>
    <row r="149" spans="1:18" s="168" customFormat="1" ht="30.95" customHeight="1" x14ac:dyDescent="0.25">
      <c r="A149" s="191">
        <v>173</v>
      </c>
      <c r="B149" s="116" t="s">
        <v>195</v>
      </c>
      <c r="C149" s="189">
        <v>273616001902</v>
      </c>
      <c r="D149" s="190" t="s">
        <v>201</v>
      </c>
      <c r="E149" s="160">
        <f>+F149+G149</f>
        <v>301</v>
      </c>
      <c r="F149" s="161">
        <v>301</v>
      </c>
      <c r="G149" s="162">
        <v>0</v>
      </c>
      <c r="H149" s="160">
        <f>SUM(I149:J149)</f>
        <v>288</v>
      </c>
      <c r="I149" s="161">
        <v>288</v>
      </c>
      <c r="J149" s="161">
        <v>0</v>
      </c>
      <c r="K149" s="163">
        <f>+I149-F149</f>
        <v>-13</v>
      </c>
      <c r="L149" s="197">
        <f>+K149/F149</f>
        <v>-4.3189368770764118E-2</v>
      </c>
      <c r="M149" s="163"/>
      <c r="N149" s="170"/>
      <c r="O149" s="165">
        <f>+H149-E149</f>
        <v>-13</v>
      </c>
      <c r="P149" s="115">
        <f>+O149/E149</f>
        <v>-4.3189368770764118E-2</v>
      </c>
      <c r="Q149" s="91"/>
      <c r="R149" s="10"/>
    </row>
    <row r="150" spans="1:18" s="168" customFormat="1" ht="30.95" customHeight="1" x14ac:dyDescent="0.25">
      <c r="A150" s="188">
        <v>101</v>
      </c>
      <c r="B150" s="116" t="s">
        <v>120</v>
      </c>
      <c r="C150" s="189">
        <v>173352000037</v>
      </c>
      <c r="D150" s="190" t="s">
        <v>121</v>
      </c>
      <c r="E150" s="160">
        <f>+F150+G150</f>
        <v>866</v>
      </c>
      <c r="F150" s="161">
        <v>866</v>
      </c>
      <c r="G150" s="162">
        <v>0</v>
      </c>
      <c r="H150" s="160">
        <f>SUM(I150:J150)</f>
        <v>829</v>
      </c>
      <c r="I150" s="161">
        <v>829</v>
      </c>
      <c r="J150" s="161">
        <v>0</v>
      </c>
      <c r="K150" s="163">
        <f>+I150-F150</f>
        <v>-37</v>
      </c>
      <c r="L150" s="197">
        <f>+K150/F150</f>
        <v>-4.2725173210161664E-2</v>
      </c>
      <c r="M150" s="163"/>
      <c r="N150" s="169"/>
      <c r="O150" s="165">
        <f>+H150-E150</f>
        <v>-37</v>
      </c>
      <c r="P150" s="115">
        <f>+O150/E150</f>
        <v>-4.2725173210161664E-2</v>
      </c>
      <c r="Q150" s="91"/>
      <c r="R150" s="10"/>
    </row>
    <row r="151" spans="1:18" s="168" customFormat="1" ht="30.95" customHeight="1" x14ac:dyDescent="0.25">
      <c r="A151" s="191">
        <v>162</v>
      </c>
      <c r="B151" s="116" t="s">
        <v>189</v>
      </c>
      <c r="C151" s="189">
        <v>173585000100</v>
      </c>
      <c r="D151" s="190" t="s">
        <v>190</v>
      </c>
      <c r="E151" s="160">
        <f>+F151+G151</f>
        <v>2200</v>
      </c>
      <c r="F151" s="161">
        <v>2072</v>
      </c>
      <c r="G151" s="162">
        <v>128</v>
      </c>
      <c r="H151" s="160">
        <f>SUM(I151:J151)</f>
        <v>2108</v>
      </c>
      <c r="I151" s="161">
        <v>1986</v>
      </c>
      <c r="J151" s="161">
        <v>122</v>
      </c>
      <c r="K151" s="163">
        <f>+I151-F151</f>
        <v>-86</v>
      </c>
      <c r="L151" s="197">
        <f>+K151/F151</f>
        <v>-4.1505791505791506E-2</v>
      </c>
      <c r="M151" s="163">
        <f>+J151-G151</f>
        <v>-6</v>
      </c>
      <c r="N151" s="103">
        <f>+M151/G151</f>
        <v>-4.6875E-2</v>
      </c>
      <c r="O151" s="165">
        <f>+H151-E151</f>
        <v>-92</v>
      </c>
      <c r="P151" s="115">
        <f>+O151/E151</f>
        <v>-4.1818181818181817E-2</v>
      </c>
      <c r="Q151" s="91"/>
      <c r="R151" s="10"/>
    </row>
    <row r="152" spans="1:18" s="168" customFormat="1" ht="30.95" customHeight="1" x14ac:dyDescent="0.25">
      <c r="A152" s="188">
        <v>188</v>
      </c>
      <c r="B152" s="116" t="s">
        <v>218</v>
      </c>
      <c r="C152" s="189">
        <v>173675000010</v>
      </c>
      <c r="D152" s="190" t="s">
        <v>219</v>
      </c>
      <c r="E152" s="160">
        <f>+F152+G152</f>
        <v>1616</v>
      </c>
      <c r="F152" s="161">
        <v>1550</v>
      </c>
      <c r="G152" s="162">
        <v>66</v>
      </c>
      <c r="H152" s="160">
        <f>SUM(I152:J152)</f>
        <v>1559</v>
      </c>
      <c r="I152" s="161">
        <v>1486</v>
      </c>
      <c r="J152" s="161">
        <v>73</v>
      </c>
      <c r="K152" s="163">
        <f>+I152-F152</f>
        <v>-64</v>
      </c>
      <c r="L152" s="197">
        <f>+K152/F152</f>
        <v>-4.1290322580645161E-2</v>
      </c>
      <c r="M152" s="163">
        <f>+J152-G152</f>
        <v>7</v>
      </c>
      <c r="N152" s="103">
        <f>+M152/G152</f>
        <v>0.10606060606060606</v>
      </c>
      <c r="O152" s="165">
        <f>+H152-E152</f>
        <v>-57</v>
      </c>
      <c r="P152" s="114">
        <f>+O152/E152</f>
        <v>-3.5272277227722769E-2</v>
      </c>
      <c r="Q152" s="91"/>
      <c r="R152" s="10"/>
    </row>
    <row r="153" spans="1:18" s="168" customFormat="1" ht="30.95" customHeight="1" x14ac:dyDescent="0.25">
      <c r="A153" s="191">
        <v>134</v>
      </c>
      <c r="B153" s="116" t="s">
        <v>157</v>
      </c>
      <c r="C153" s="210">
        <v>173483000016</v>
      </c>
      <c r="D153" s="190" t="s">
        <v>158</v>
      </c>
      <c r="E153" s="160">
        <f>+F153+G153</f>
        <v>783</v>
      </c>
      <c r="F153" s="161">
        <v>783</v>
      </c>
      <c r="G153" s="162">
        <v>0</v>
      </c>
      <c r="H153" s="160">
        <f>SUM(I153:J153)</f>
        <v>751</v>
      </c>
      <c r="I153" s="161">
        <v>751</v>
      </c>
      <c r="J153" s="161">
        <v>0</v>
      </c>
      <c r="K153" s="163">
        <f>+I153-F153</f>
        <v>-32</v>
      </c>
      <c r="L153" s="197">
        <f>+K153/F153</f>
        <v>-4.0868454661558112E-2</v>
      </c>
      <c r="M153" s="163"/>
      <c r="N153" s="169"/>
      <c r="O153" s="165">
        <f>+H153-E153</f>
        <v>-32</v>
      </c>
      <c r="P153" s="114">
        <f>+O153/E153</f>
        <v>-4.0868454661558112E-2</v>
      </c>
      <c r="Q153" s="91"/>
      <c r="R153" s="10"/>
    </row>
    <row r="154" spans="1:18" s="168" customFormat="1" ht="30.95" customHeight="1" x14ac:dyDescent="0.25">
      <c r="A154" s="188">
        <v>160</v>
      </c>
      <c r="B154" s="116" t="s">
        <v>185</v>
      </c>
      <c r="C154" s="189">
        <v>273563000534</v>
      </c>
      <c r="D154" s="190" t="s">
        <v>187</v>
      </c>
      <c r="E154" s="160">
        <f>+F154+G154</f>
        <v>371</v>
      </c>
      <c r="F154" s="161">
        <v>371</v>
      </c>
      <c r="G154" s="162">
        <v>0</v>
      </c>
      <c r="H154" s="160">
        <f>SUM(I154:J154)</f>
        <v>356</v>
      </c>
      <c r="I154" s="161">
        <v>356</v>
      </c>
      <c r="J154" s="161">
        <v>0</v>
      </c>
      <c r="K154" s="163">
        <f>+I154-F154</f>
        <v>-15</v>
      </c>
      <c r="L154" s="197">
        <f>+K154/F154</f>
        <v>-4.0431266846361183E-2</v>
      </c>
      <c r="M154" s="163"/>
      <c r="N154" s="170"/>
      <c r="O154" s="165">
        <f>+H154-E154</f>
        <v>-15</v>
      </c>
      <c r="P154" s="115">
        <f>+O154/E154</f>
        <v>-4.0431266846361183E-2</v>
      </c>
      <c r="Q154" s="91"/>
      <c r="R154" s="10"/>
    </row>
    <row r="155" spans="1:18" s="168" customFormat="1" ht="30.95" customHeight="1" x14ac:dyDescent="0.25">
      <c r="A155" s="191">
        <v>73</v>
      </c>
      <c r="B155" s="116" t="s">
        <v>90</v>
      </c>
      <c r="C155" s="189">
        <v>173275000037</v>
      </c>
      <c r="D155" s="190" t="s">
        <v>91</v>
      </c>
      <c r="E155" s="160">
        <f>+F155+G155</f>
        <v>662</v>
      </c>
      <c r="F155" s="161">
        <v>662</v>
      </c>
      <c r="G155" s="162">
        <v>0</v>
      </c>
      <c r="H155" s="160">
        <f>SUM(I155:J155)</f>
        <v>636</v>
      </c>
      <c r="I155" s="161">
        <v>636</v>
      </c>
      <c r="J155" s="161">
        <v>0</v>
      </c>
      <c r="K155" s="163">
        <f>+I155-F155</f>
        <v>-26</v>
      </c>
      <c r="L155" s="197">
        <f>+K155/F155</f>
        <v>-3.9274924471299093E-2</v>
      </c>
      <c r="M155" s="163"/>
      <c r="N155" s="103"/>
      <c r="O155" s="165">
        <f>+H155-E155</f>
        <v>-26</v>
      </c>
      <c r="P155" s="114">
        <f>+O155/E155</f>
        <v>-3.9274924471299093E-2</v>
      </c>
      <c r="Q155" s="91"/>
      <c r="R155" s="10"/>
    </row>
    <row r="156" spans="1:18" s="168" customFormat="1" ht="30.95" customHeight="1" x14ac:dyDescent="0.25">
      <c r="A156" s="188">
        <v>91</v>
      </c>
      <c r="B156" s="116" t="s">
        <v>103</v>
      </c>
      <c r="C156" s="189">
        <v>273319001197</v>
      </c>
      <c r="D156" s="190" t="s">
        <v>110</v>
      </c>
      <c r="E156" s="160">
        <f>+F156+G156</f>
        <v>216</v>
      </c>
      <c r="F156" s="161">
        <v>216</v>
      </c>
      <c r="G156" s="162">
        <v>0</v>
      </c>
      <c r="H156" s="160">
        <f>SUM(I156:J156)</f>
        <v>208</v>
      </c>
      <c r="I156" s="161">
        <v>208</v>
      </c>
      <c r="J156" s="161">
        <v>0</v>
      </c>
      <c r="K156" s="163">
        <f>+I156-F156</f>
        <v>-8</v>
      </c>
      <c r="L156" s="197">
        <f>+K156/F156</f>
        <v>-3.7037037037037035E-2</v>
      </c>
      <c r="M156" s="163"/>
      <c r="N156" s="170"/>
      <c r="O156" s="165">
        <f>+H156-E156</f>
        <v>-8</v>
      </c>
      <c r="P156" s="114">
        <f>+O156/E156</f>
        <v>-3.7037037037037035E-2</v>
      </c>
      <c r="Q156" s="91"/>
      <c r="R156" s="10"/>
    </row>
    <row r="157" spans="1:18" s="168" customFormat="1" ht="30.95" customHeight="1" x14ac:dyDescent="0.25">
      <c r="A157" s="191">
        <v>150</v>
      </c>
      <c r="B157" s="116" t="s">
        <v>175</v>
      </c>
      <c r="C157" s="189">
        <v>273547000192</v>
      </c>
      <c r="D157" s="190" t="s">
        <v>177</v>
      </c>
      <c r="E157" s="160">
        <f>+F157+G157</f>
        <v>459</v>
      </c>
      <c r="F157" s="161">
        <v>459</v>
      </c>
      <c r="G157" s="162">
        <v>0</v>
      </c>
      <c r="H157" s="160">
        <f>SUM(I157:J157)</f>
        <v>442</v>
      </c>
      <c r="I157" s="161">
        <v>442</v>
      </c>
      <c r="J157" s="161">
        <v>0</v>
      </c>
      <c r="K157" s="163">
        <f>+I157-F157</f>
        <v>-17</v>
      </c>
      <c r="L157" s="197">
        <f>+K157/F157</f>
        <v>-3.7037037037037035E-2</v>
      </c>
      <c r="M157" s="163"/>
      <c r="N157" s="169"/>
      <c r="O157" s="165">
        <f>+H157-E157</f>
        <v>-17</v>
      </c>
      <c r="P157" s="114">
        <f>+O157/E157</f>
        <v>-3.7037037037037035E-2</v>
      </c>
      <c r="Q157" s="91"/>
      <c r="R157" s="10"/>
    </row>
    <row r="158" spans="1:18" s="168" customFormat="1" ht="30.95" customHeight="1" x14ac:dyDescent="0.25">
      <c r="A158" s="188">
        <v>42</v>
      </c>
      <c r="B158" s="116" t="s">
        <v>57</v>
      </c>
      <c r="C158" s="189">
        <v>173217000035</v>
      </c>
      <c r="D158" s="190" t="s">
        <v>280</v>
      </c>
      <c r="E158" s="160">
        <f>+F158+G158</f>
        <v>1333</v>
      </c>
      <c r="F158" s="161">
        <v>1333</v>
      </c>
      <c r="G158" s="162">
        <v>0</v>
      </c>
      <c r="H158" s="160">
        <f>SUM(I158:J158)</f>
        <v>1284</v>
      </c>
      <c r="I158" s="161">
        <v>1284</v>
      </c>
      <c r="J158" s="161">
        <v>0</v>
      </c>
      <c r="K158" s="163">
        <f>+I158-F158</f>
        <v>-49</v>
      </c>
      <c r="L158" s="197">
        <f>+K158/F158</f>
        <v>-3.6759189797449361E-2</v>
      </c>
      <c r="M158" s="163"/>
      <c r="N158" s="170"/>
      <c r="O158" s="165">
        <f>+H158-E158</f>
        <v>-49</v>
      </c>
      <c r="P158" s="114">
        <f>+O158/E158</f>
        <v>-3.6759189797449361E-2</v>
      </c>
      <c r="Q158" s="91"/>
      <c r="R158" s="10"/>
    </row>
    <row r="159" spans="1:18" s="168" customFormat="1" ht="30.95" customHeight="1" x14ac:dyDescent="0.25">
      <c r="A159" s="191">
        <v>193</v>
      </c>
      <c r="B159" s="116" t="s">
        <v>223</v>
      </c>
      <c r="C159" s="189">
        <v>273678000040</v>
      </c>
      <c r="D159" s="190" t="s">
        <v>225</v>
      </c>
      <c r="E159" s="160">
        <f>+F159+G159</f>
        <v>681</v>
      </c>
      <c r="F159" s="161">
        <v>681</v>
      </c>
      <c r="G159" s="162">
        <v>0</v>
      </c>
      <c r="H159" s="160">
        <f>SUM(I159:J159)</f>
        <v>656</v>
      </c>
      <c r="I159" s="161">
        <v>656</v>
      </c>
      <c r="J159" s="161">
        <v>0</v>
      </c>
      <c r="K159" s="163">
        <f>+I159-F159</f>
        <v>-25</v>
      </c>
      <c r="L159" s="197">
        <f>+K159/F159</f>
        <v>-3.6710719530102791E-2</v>
      </c>
      <c r="M159" s="163"/>
      <c r="N159" s="170"/>
      <c r="O159" s="165">
        <f>+H159-E159</f>
        <v>-25</v>
      </c>
      <c r="P159" s="114">
        <f>+O159/E159</f>
        <v>-3.6710719530102791E-2</v>
      </c>
      <c r="Q159" s="91"/>
      <c r="R159" s="10"/>
    </row>
    <row r="160" spans="1:18" s="168" customFormat="1" ht="30.95" customHeight="1" x14ac:dyDescent="0.25">
      <c r="A160" s="188">
        <v>144</v>
      </c>
      <c r="B160" s="116" t="s">
        <v>163</v>
      </c>
      <c r="C160" s="189">
        <v>273504000920</v>
      </c>
      <c r="D160" s="190" t="s">
        <v>169</v>
      </c>
      <c r="E160" s="160">
        <f>+F160+G160</f>
        <v>616</v>
      </c>
      <c r="F160" s="161">
        <v>616</v>
      </c>
      <c r="G160" s="162">
        <v>0</v>
      </c>
      <c r="H160" s="160">
        <f>SUM(I160:J160)</f>
        <v>594</v>
      </c>
      <c r="I160" s="161">
        <v>594</v>
      </c>
      <c r="J160" s="161">
        <v>0</v>
      </c>
      <c r="K160" s="163">
        <f>+I160-F160</f>
        <v>-22</v>
      </c>
      <c r="L160" s="197">
        <f>+K160/F160</f>
        <v>-3.5714285714285712E-2</v>
      </c>
      <c r="M160" s="163"/>
      <c r="N160" s="170"/>
      <c r="O160" s="165">
        <f>+H160-E160</f>
        <v>-22</v>
      </c>
      <c r="P160" s="114">
        <f>+O160/E160</f>
        <v>-3.5714285714285712E-2</v>
      </c>
      <c r="Q160" s="91"/>
      <c r="R160" s="10"/>
    </row>
    <row r="161" spans="1:18" s="168" customFormat="1" ht="30.95" customHeight="1" x14ac:dyDescent="0.25">
      <c r="A161" s="191">
        <v>24</v>
      </c>
      <c r="B161" s="116" t="s">
        <v>34</v>
      </c>
      <c r="C161" s="189">
        <v>273124000498</v>
      </c>
      <c r="D161" s="190" t="s">
        <v>39</v>
      </c>
      <c r="E161" s="160">
        <f>+F161+G161</f>
        <v>409</v>
      </c>
      <c r="F161" s="161">
        <v>409</v>
      </c>
      <c r="G161" s="162">
        <v>0</v>
      </c>
      <c r="H161" s="160">
        <f>SUM(I161:J161)</f>
        <v>395</v>
      </c>
      <c r="I161" s="161">
        <v>395</v>
      </c>
      <c r="J161" s="161">
        <v>0</v>
      </c>
      <c r="K161" s="163">
        <f>+I161-F161</f>
        <v>-14</v>
      </c>
      <c r="L161" s="197">
        <f>+K161/F161</f>
        <v>-3.4229828850855744E-2</v>
      </c>
      <c r="M161" s="163"/>
      <c r="N161" s="169"/>
      <c r="O161" s="165">
        <f>+H161-E161</f>
        <v>-14</v>
      </c>
      <c r="P161" s="114">
        <f>+O161/E161</f>
        <v>-3.4229828850855744E-2</v>
      </c>
      <c r="Q161" s="91"/>
      <c r="R161" s="10"/>
    </row>
    <row r="162" spans="1:18" s="168" customFormat="1" ht="30.95" customHeight="1" x14ac:dyDescent="0.25">
      <c r="A162" s="188">
        <v>48</v>
      </c>
      <c r="B162" s="116" t="s">
        <v>57</v>
      </c>
      <c r="C162" s="189">
        <v>273217000692</v>
      </c>
      <c r="D162" s="190" t="s">
        <v>63</v>
      </c>
      <c r="E162" s="160">
        <f>+F162+G162</f>
        <v>470</v>
      </c>
      <c r="F162" s="161">
        <v>470</v>
      </c>
      <c r="G162" s="162">
        <v>0</v>
      </c>
      <c r="H162" s="160">
        <f>SUM(I162:J162)</f>
        <v>454</v>
      </c>
      <c r="I162" s="161">
        <v>454</v>
      </c>
      <c r="J162" s="161">
        <v>0</v>
      </c>
      <c r="K162" s="163">
        <f>+I162-F162</f>
        <v>-16</v>
      </c>
      <c r="L162" s="197">
        <f>+K162/F162</f>
        <v>-3.4042553191489362E-2</v>
      </c>
      <c r="M162" s="163"/>
      <c r="N162" s="169"/>
      <c r="O162" s="165">
        <f>+H162-E162</f>
        <v>-16</v>
      </c>
      <c r="P162" s="114">
        <f>+O162/E162</f>
        <v>-3.4042553191489362E-2</v>
      </c>
      <c r="Q162" s="91"/>
      <c r="R162" s="10"/>
    </row>
    <row r="163" spans="1:18" s="168" customFormat="1" ht="30.95" customHeight="1" x14ac:dyDescent="0.25">
      <c r="A163" s="191">
        <v>12</v>
      </c>
      <c r="B163" s="116" t="s">
        <v>23</v>
      </c>
      <c r="C163" s="189">
        <v>173055000095</v>
      </c>
      <c r="D163" s="190" t="s">
        <v>25</v>
      </c>
      <c r="E163" s="160">
        <f>+F163+G163</f>
        <v>878</v>
      </c>
      <c r="F163" s="161">
        <v>794</v>
      </c>
      <c r="G163" s="162">
        <v>84</v>
      </c>
      <c r="H163" s="160">
        <f>SUM(I163:J163)</f>
        <v>852</v>
      </c>
      <c r="I163" s="161">
        <v>767</v>
      </c>
      <c r="J163" s="161">
        <v>85</v>
      </c>
      <c r="K163" s="163">
        <f>+I163-F163</f>
        <v>-27</v>
      </c>
      <c r="L163" s="197">
        <f>+K163/F163</f>
        <v>-3.4005037783375318E-2</v>
      </c>
      <c r="M163" s="163">
        <f>+J163-G163</f>
        <v>1</v>
      </c>
      <c r="N163" s="103">
        <f>+M163/G163</f>
        <v>1.1904761904761904E-2</v>
      </c>
      <c r="O163" s="165">
        <f>+H163-E163</f>
        <v>-26</v>
      </c>
      <c r="P163" s="114">
        <f>+O163/E163</f>
        <v>-2.9612756264236904E-2</v>
      </c>
      <c r="Q163" s="91"/>
      <c r="R163" s="10"/>
    </row>
    <row r="164" spans="1:18" s="168" customFormat="1" ht="30.95" customHeight="1" x14ac:dyDescent="0.25">
      <c r="A164" s="188">
        <v>159</v>
      </c>
      <c r="B164" s="116" t="s">
        <v>185</v>
      </c>
      <c r="C164" s="189">
        <v>173563000017</v>
      </c>
      <c r="D164" s="190" t="s">
        <v>186</v>
      </c>
      <c r="E164" s="160">
        <f>+F164+G164</f>
        <v>1076</v>
      </c>
      <c r="F164" s="161">
        <v>1030</v>
      </c>
      <c r="G164" s="162">
        <v>46</v>
      </c>
      <c r="H164" s="160">
        <f>SUM(I164:J164)</f>
        <v>1034</v>
      </c>
      <c r="I164" s="161">
        <v>995</v>
      </c>
      <c r="J164" s="161">
        <v>39</v>
      </c>
      <c r="K164" s="163">
        <f>+I164-F164</f>
        <v>-35</v>
      </c>
      <c r="L164" s="197">
        <f>+K164/F164</f>
        <v>-3.3980582524271843E-2</v>
      </c>
      <c r="M164" s="163">
        <f>+J164-G164</f>
        <v>-7</v>
      </c>
      <c r="N164" s="103">
        <f>+M164/G164</f>
        <v>-0.15217391304347827</v>
      </c>
      <c r="O164" s="165">
        <f>+H164-E164</f>
        <v>-42</v>
      </c>
      <c r="P164" s="114">
        <f>+O164/E164</f>
        <v>-3.9033457249070633E-2</v>
      </c>
      <c r="Q164" s="91"/>
      <c r="R164" s="10"/>
    </row>
    <row r="165" spans="1:18" s="168" customFormat="1" ht="30.95" customHeight="1" x14ac:dyDescent="0.25">
      <c r="A165" s="191">
        <v>3</v>
      </c>
      <c r="B165" s="116" t="s">
        <v>13</v>
      </c>
      <c r="C165" s="189">
        <v>173026000019</v>
      </c>
      <c r="D165" s="190" t="s">
        <v>14</v>
      </c>
      <c r="E165" s="160">
        <f>+F165+G165</f>
        <v>902</v>
      </c>
      <c r="F165" s="161">
        <v>902</v>
      </c>
      <c r="G165" s="162">
        <v>0</v>
      </c>
      <c r="H165" s="160">
        <f>SUM(I165:J165)</f>
        <v>873</v>
      </c>
      <c r="I165" s="161">
        <v>873</v>
      </c>
      <c r="J165" s="161">
        <v>0</v>
      </c>
      <c r="K165" s="163">
        <f>+I165-F165</f>
        <v>-29</v>
      </c>
      <c r="L165" s="197">
        <f>+K165/F165</f>
        <v>-3.2150776053215077E-2</v>
      </c>
      <c r="M165" s="163"/>
      <c r="N165" s="170"/>
      <c r="O165" s="165">
        <f>+H165-E165</f>
        <v>-29</v>
      </c>
      <c r="P165" s="114">
        <f>+O165/E165</f>
        <v>-3.2150776053215077E-2</v>
      </c>
      <c r="Q165" s="91"/>
      <c r="R165" s="10"/>
    </row>
    <row r="166" spans="1:18" s="168" customFormat="1" ht="30.95" customHeight="1" x14ac:dyDescent="0.25">
      <c r="A166" s="188">
        <v>203</v>
      </c>
      <c r="B166" s="116" t="s">
        <v>237</v>
      </c>
      <c r="C166" s="189">
        <v>173861000721</v>
      </c>
      <c r="D166" s="190" t="s">
        <v>278</v>
      </c>
      <c r="E166" s="160">
        <f>+F166+G166</f>
        <v>917</v>
      </c>
      <c r="F166" s="161">
        <v>802</v>
      </c>
      <c r="G166" s="162">
        <v>115</v>
      </c>
      <c r="H166" s="160">
        <f>SUM(I166:J166)</f>
        <v>857</v>
      </c>
      <c r="I166" s="161">
        <v>777</v>
      </c>
      <c r="J166" s="161">
        <v>80</v>
      </c>
      <c r="K166" s="163">
        <f>+I166-F166</f>
        <v>-25</v>
      </c>
      <c r="L166" s="197">
        <f>+K166/F166</f>
        <v>-3.117206982543641E-2</v>
      </c>
      <c r="M166" s="163">
        <f>+J166-G166</f>
        <v>-35</v>
      </c>
      <c r="N166" s="103">
        <f>+M166/G166</f>
        <v>-0.30434782608695654</v>
      </c>
      <c r="O166" s="165">
        <f>+H166-E166</f>
        <v>-60</v>
      </c>
      <c r="P166" s="114">
        <f>+O166/E166</f>
        <v>-6.5430752453653221E-2</v>
      </c>
      <c r="Q166" s="91"/>
      <c r="R166" s="10"/>
    </row>
    <row r="167" spans="1:18" s="168" customFormat="1" ht="30.95" customHeight="1" x14ac:dyDescent="0.25">
      <c r="A167" s="191">
        <v>82</v>
      </c>
      <c r="B167" s="116" t="s">
        <v>95</v>
      </c>
      <c r="C167" s="189">
        <v>273283000326</v>
      </c>
      <c r="D167" s="190" t="s">
        <v>100</v>
      </c>
      <c r="E167" s="160">
        <f>+F167+G167</f>
        <v>295</v>
      </c>
      <c r="F167" s="161">
        <v>295</v>
      </c>
      <c r="G167" s="162">
        <v>0</v>
      </c>
      <c r="H167" s="160">
        <f>SUM(I167:J167)</f>
        <v>286</v>
      </c>
      <c r="I167" s="161">
        <v>286</v>
      </c>
      <c r="J167" s="161">
        <v>0</v>
      </c>
      <c r="K167" s="163">
        <f>+I167-F167</f>
        <v>-9</v>
      </c>
      <c r="L167" s="197">
        <f>+K167/F167</f>
        <v>-3.0508474576271188E-2</v>
      </c>
      <c r="M167" s="163"/>
      <c r="N167" s="170"/>
      <c r="O167" s="165">
        <f>+H167-E167</f>
        <v>-9</v>
      </c>
      <c r="P167" s="114">
        <f>+O167/E167</f>
        <v>-3.0508474576271188E-2</v>
      </c>
      <c r="Q167" s="91"/>
      <c r="R167" s="10"/>
    </row>
    <row r="168" spans="1:18" s="168" customFormat="1" ht="30.95" customHeight="1" x14ac:dyDescent="0.25">
      <c r="A168" s="188">
        <v>49</v>
      </c>
      <c r="B168" s="116" t="s">
        <v>57</v>
      </c>
      <c r="C168" s="189">
        <v>273217000927</v>
      </c>
      <c r="D168" s="190" t="s">
        <v>64</v>
      </c>
      <c r="E168" s="160">
        <f>+F168+G168</f>
        <v>382</v>
      </c>
      <c r="F168" s="161">
        <v>382</v>
      </c>
      <c r="G168" s="162">
        <v>0</v>
      </c>
      <c r="H168" s="160">
        <f>SUM(I168:J168)</f>
        <v>371</v>
      </c>
      <c r="I168" s="161">
        <v>371</v>
      </c>
      <c r="J168" s="161">
        <v>0</v>
      </c>
      <c r="K168" s="163">
        <f>+I168-F168</f>
        <v>-11</v>
      </c>
      <c r="L168" s="197">
        <f>+K168/F168</f>
        <v>-2.8795811518324606E-2</v>
      </c>
      <c r="M168" s="163"/>
      <c r="N168" s="170"/>
      <c r="O168" s="165">
        <f>+H168-E168</f>
        <v>-11</v>
      </c>
      <c r="P168" s="114">
        <f>+O168/E168</f>
        <v>-2.8795811518324606E-2</v>
      </c>
      <c r="Q168" s="91"/>
      <c r="R168" s="10"/>
    </row>
    <row r="169" spans="1:18" s="168" customFormat="1" ht="30.95" customHeight="1" x14ac:dyDescent="0.25">
      <c r="A169" s="191">
        <v>209</v>
      </c>
      <c r="B169" s="116" t="s">
        <v>241</v>
      </c>
      <c r="C169" s="189">
        <v>273870000193</v>
      </c>
      <c r="D169" s="190" t="s">
        <v>243</v>
      </c>
      <c r="E169" s="160">
        <f>+F169+G169</f>
        <v>245</v>
      </c>
      <c r="F169" s="161">
        <v>245</v>
      </c>
      <c r="G169" s="162">
        <v>0</v>
      </c>
      <c r="H169" s="160">
        <f>SUM(I169:J169)</f>
        <v>238</v>
      </c>
      <c r="I169" s="161">
        <v>238</v>
      </c>
      <c r="J169" s="161">
        <v>0</v>
      </c>
      <c r="K169" s="163">
        <f>+I169-F169</f>
        <v>-7</v>
      </c>
      <c r="L169" s="197">
        <f>+K169/F169</f>
        <v>-2.8571428571428571E-2</v>
      </c>
      <c r="M169" s="163"/>
      <c r="N169" s="170"/>
      <c r="O169" s="165">
        <f>+H169-E169</f>
        <v>-7</v>
      </c>
      <c r="P169" s="114">
        <f>+O169/E169</f>
        <v>-2.8571428571428571E-2</v>
      </c>
      <c r="Q169" s="91"/>
      <c r="R169" s="10"/>
    </row>
    <row r="170" spans="1:18" s="168" customFormat="1" ht="30.95" customHeight="1" x14ac:dyDescent="0.25">
      <c r="A170" s="188">
        <v>22</v>
      </c>
      <c r="B170" s="116" t="s">
        <v>34</v>
      </c>
      <c r="C170" s="189">
        <v>273124000358</v>
      </c>
      <c r="D170" s="190" t="s">
        <v>37</v>
      </c>
      <c r="E170" s="160">
        <f>+F170+G170</f>
        <v>214</v>
      </c>
      <c r="F170" s="161">
        <v>214</v>
      </c>
      <c r="G170" s="162">
        <v>0</v>
      </c>
      <c r="H170" s="160">
        <f>SUM(I170:J170)</f>
        <v>208</v>
      </c>
      <c r="I170" s="161">
        <v>208</v>
      </c>
      <c r="J170" s="161">
        <v>0</v>
      </c>
      <c r="K170" s="163">
        <f>+I170-F170</f>
        <v>-6</v>
      </c>
      <c r="L170" s="197">
        <f>+K170/F170</f>
        <v>-2.8037383177570093E-2</v>
      </c>
      <c r="M170" s="163"/>
      <c r="N170" s="170"/>
      <c r="O170" s="165">
        <f>+H170-E170</f>
        <v>-6</v>
      </c>
      <c r="P170" s="115">
        <f>+O170/E170</f>
        <v>-2.8037383177570093E-2</v>
      </c>
      <c r="Q170" s="91"/>
      <c r="R170" s="10"/>
    </row>
    <row r="171" spans="1:18" s="168" customFormat="1" ht="30.95" customHeight="1" x14ac:dyDescent="0.25">
      <c r="A171" s="191">
        <v>157</v>
      </c>
      <c r="B171" s="116" t="s">
        <v>178</v>
      </c>
      <c r="C171" s="189">
        <v>273555000754</v>
      </c>
      <c r="D171" s="195" t="s">
        <v>33</v>
      </c>
      <c r="E171" s="160">
        <f>+F171+G171</f>
        <v>1372</v>
      </c>
      <c r="F171" s="161">
        <v>1256</v>
      </c>
      <c r="G171" s="162">
        <v>116</v>
      </c>
      <c r="H171" s="160">
        <f>SUM(I171:J171)</f>
        <v>1307</v>
      </c>
      <c r="I171" s="161">
        <v>1221</v>
      </c>
      <c r="J171" s="161">
        <v>86</v>
      </c>
      <c r="K171" s="163">
        <f>+I171-F171</f>
        <v>-35</v>
      </c>
      <c r="L171" s="197">
        <f>+K171/F171</f>
        <v>-2.7866242038216561E-2</v>
      </c>
      <c r="M171" s="163">
        <f>+J171-G171</f>
        <v>-30</v>
      </c>
      <c r="N171" s="103">
        <f>+M171/G171</f>
        <v>-0.25862068965517243</v>
      </c>
      <c r="O171" s="165">
        <f>+H171-E171</f>
        <v>-65</v>
      </c>
      <c r="P171" s="114">
        <f>+O171/E171</f>
        <v>-4.7376093294460644E-2</v>
      </c>
      <c r="Q171" s="91"/>
      <c r="R171" s="10"/>
    </row>
    <row r="172" spans="1:18" s="168" customFormat="1" ht="30.95" customHeight="1" x14ac:dyDescent="0.25">
      <c r="A172" s="188">
        <v>28</v>
      </c>
      <c r="B172" s="116" t="s">
        <v>42</v>
      </c>
      <c r="C172" s="189">
        <v>273152000231</v>
      </c>
      <c r="D172" s="190" t="s">
        <v>43</v>
      </c>
      <c r="E172" s="160">
        <f>+F172+G172</f>
        <v>303</v>
      </c>
      <c r="F172" s="161">
        <v>303</v>
      </c>
      <c r="G172" s="162">
        <v>0</v>
      </c>
      <c r="H172" s="160">
        <f>SUM(I172:J172)</f>
        <v>295</v>
      </c>
      <c r="I172" s="161">
        <v>295</v>
      </c>
      <c r="J172" s="161">
        <v>0</v>
      </c>
      <c r="K172" s="163">
        <f>+I172-F172</f>
        <v>-8</v>
      </c>
      <c r="L172" s="197">
        <f>+K172/F172</f>
        <v>-2.6402640264026403E-2</v>
      </c>
      <c r="M172" s="163"/>
      <c r="N172" s="170"/>
      <c r="O172" s="165">
        <f>+H172-E172</f>
        <v>-8</v>
      </c>
      <c r="P172" s="115">
        <f>+O172/E172</f>
        <v>-2.6402640264026403E-2</v>
      </c>
      <c r="Q172" s="91"/>
      <c r="R172" s="10"/>
    </row>
    <row r="173" spans="1:18" s="168" customFormat="1" ht="30.95" customHeight="1" x14ac:dyDescent="0.25">
      <c r="A173" s="191">
        <v>15</v>
      </c>
      <c r="B173" s="116" t="s">
        <v>28</v>
      </c>
      <c r="C173" s="189">
        <v>173067000104</v>
      </c>
      <c r="D173" s="190" t="s">
        <v>29</v>
      </c>
      <c r="E173" s="160">
        <f>+F173+G173</f>
        <v>1826</v>
      </c>
      <c r="F173" s="161">
        <v>1729</v>
      </c>
      <c r="G173" s="162">
        <v>97</v>
      </c>
      <c r="H173" s="160">
        <f>SUM(I173:J173)</f>
        <v>1752</v>
      </c>
      <c r="I173" s="161">
        <v>1684</v>
      </c>
      <c r="J173" s="161">
        <v>68</v>
      </c>
      <c r="K173" s="163">
        <f>+I173-F173</f>
        <v>-45</v>
      </c>
      <c r="L173" s="197">
        <f>+K173/F173</f>
        <v>-2.6026604973973393E-2</v>
      </c>
      <c r="M173" s="163">
        <f>+J173-G173</f>
        <v>-29</v>
      </c>
      <c r="N173" s="103">
        <f>+M173/G173</f>
        <v>-0.29896907216494845</v>
      </c>
      <c r="O173" s="165">
        <f>+H173-E173</f>
        <v>-74</v>
      </c>
      <c r="P173" s="114">
        <f>+O173/E173</f>
        <v>-4.0525739320920046E-2</v>
      </c>
      <c r="Q173" s="91"/>
      <c r="R173" s="10"/>
    </row>
    <row r="174" spans="1:18" s="168" customFormat="1" ht="30.95" customHeight="1" x14ac:dyDescent="0.25">
      <c r="A174" s="188">
        <v>156</v>
      </c>
      <c r="B174" s="116" t="s">
        <v>178</v>
      </c>
      <c r="C174" s="189">
        <v>273555000398</v>
      </c>
      <c r="D174" s="190" t="s">
        <v>261</v>
      </c>
      <c r="E174" s="160">
        <f>+F174+G174</f>
        <v>820</v>
      </c>
      <c r="F174" s="161">
        <v>820</v>
      </c>
      <c r="G174" s="162">
        <v>0</v>
      </c>
      <c r="H174" s="160">
        <f>SUM(I174:J174)</f>
        <v>799</v>
      </c>
      <c r="I174" s="161">
        <v>799</v>
      </c>
      <c r="J174" s="161">
        <v>0</v>
      </c>
      <c r="K174" s="163">
        <f>+I174-F174</f>
        <v>-21</v>
      </c>
      <c r="L174" s="197">
        <f>+K174/F174</f>
        <v>-2.5609756097560974E-2</v>
      </c>
      <c r="M174" s="163"/>
      <c r="N174" s="170"/>
      <c r="O174" s="165">
        <f>+H174-E174</f>
        <v>-21</v>
      </c>
      <c r="P174" s="114">
        <f>+O174/E174</f>
        <v>-2.5609756097560974E-2</v>
      </c>
      <c r="Q174" s="91"/>
      <c r="R174" s="10"/>
    </row>
    <row r="175" spans="1:18" s="168" customFormat="1" ht="30.95" customHeight="1" x14ac:dyDescent="0.25">
      <c r="A175" s="191">
        <v>50</v>
      </c>
      <c r="B175" s="116" t="s">
        <v>57</v>
      </c>
      <c r="C175" s="189">
        <v>273217001001</v>
      </c>
      <c r="D175" s="190" t="s">
        <v>65</v>
      </c>
      <c r="E175" s="160">
        <f>+F175+G175</f>
        <v>435</v>
      </c>
      <c r="F175" s="161">
        <v>435</v>
      </c>
      <c r="G175" s="162">
        <v>0</v>
      </c>
      <c r="H175" s="160">
        <f>SUM(I175:J175)</f>
        <v>424</v>
      </c>
      <c r="I175" s="161">
        <v>424</v>
      </c>
      <c r="J175" s="161">
        <v>0</v>
      </c>
      <c r="K175" s="163">
        <f>+I175-F175</f>
        <v>-11</v>
      </c>
      <c r="L175" s="197">
        <f>+K175/F175</f>
        <v>-2.528735632183908E-2</v>
      </c>
      <c r="M175" s="163"/>
      <c r="N175" s="170"/>
      <c r="O175" s="165">
        <f>+H175-E175</f>
        <v>-11</v>
      </c>
      <c r="P175" s="114">
        <f>+O175/E175</f>
        <v>-2.528735632183908E-2</v>
      </c>
      <c r="Q175" s="91"/>
      <c r="R175" s="10"/>
    </row>
    <row r="176" spans="1:18" s="168" customFormat="1" ht="30.95" customHeight="1" x14ac:dyDescent="0.25">
      <c r="A176" s="188">
        <v>70</v>
      </c>
      <c r="B176" s="116" t="s">
        <v>86</v>
      </c>
      <c r="C176" s="189">
        <v>273270000262</v>
      </c>
      <c r="D176" s="190" t="s">
        <v>87</v>
      </c>
      <c r="E176" s="160">
        <f>+F176+G176</f>
        <v>238</v>
      </c>
      <c r="F176" s="161">
        <v>238</v>
      </c>
      <c r="G176" s="162">
        <v>0</v>
      </c>
      <c r="H176" s="160">
        <f>SUM(I176:J176)</f>
        <v>232</v>
      </c>
      <c r="I176" s="161">
        <v>232</v>
      </c>
      <c r="J176" s="161">
        <v>0</v>
      </c>
      <c r="K176" s="163">
        <f>+I176-F176</f>
        <v>-6</v>
      </c>
      <c r="L176" s="197">
        <f>+K176/F176</f>
        <v>-2.5210084033613446E-2</v>
      </c>
      <c r="M176" s="163"/>
      <c r="N176" s="169"/>
      <c r="O176" s="165">
        <f>+H176-E176</f>
        <v>-6</v>
      </c>
      <c r="P176" s="114">
        <f>+O176/E176</f>
        <v>-2.5210084033613446E-2</v>
      </c>
      <c r="Q176" s="91"/>
      <c r="R176" s="10"/>
    </row>
    <row r="177" spans="1:18" s="168" customFormat="1" ht="30.95" customHeight="1" x14ac:dyDescent="0.25">
      <c r="A177" s="191">
        <v>76</v>
      </c>
      <c r="B177" s="116" t="s">
        <v>90</v>
      </c>
      <c r="C177" s="189">
        <v>273275000163</v>
      </c>
      <c r="D177" s="190" t="s">
        <v>94</v>
      </c>
      <c r="E177" s="160">
        <f>+F177+G177</f>
        <v>502</v>
      </c>
      <c r="F177" s="161">
        <v>477</v>
      </c>
      <c r="G177" s="162">
        <v>25</v>
      </c>
      <c r="H177" s="160">
        <f>SUM(I177:J177)</f>
        <v>479</v>
      </c>
      <c r="I177" s="161">
        <v>465</v>
      </c>
      <c r="J177" s="161">
        <v>14</v>
      </c>
      <c r="K177" s="163">
        <f>+I177-F177</f>
        <v>-12</v>
      </c>
      <c r="L177" s="197">
        <f>+K177/F177</f>
        <v>-2.5157232704402517E-2</v>
      </c>
      <c r="M177" s="163">
        <f>+J177-G177</f>
        <v>-11</v>
      </c>
      <c r="N177" s="103">
        <f>+M177/G177</f>
        <v>-0.44</v>
      </c>
      <c r="O177" s="165">
        <f>+H177-E177</f>
        <v>-23</v>
      </c>
      <c r="P177" s="114">
        <f>+O177/E177</f>
        <v>-4.5816733067729085E-2</v>
      </c>
      <c r="Q177" s="91"/>
      <c r="R177" s="10"/>
    </row>
    <row r="178" spans="1:18" s="168" customFormat="1" ht="30.95" customHeight="1" x14ac:dyDescent="0.25">
      <c r="A178" s="188">
        <v>67</v>
      </c>
      <c r="B178" s="116" t="s">
        <v>77</v>
      </c>
      <c r="C178" s="189">
        <v>273268000476</v>
      </c>
      <c r="D178" s="190" t="s">
        <v>84</v>
      </c>
      <c r="E178" s="160">
        <f>+F178+G178</f>
        <v>408</v>
      </c>
      <c r="F178" s="161">
        <v>408</v>
      </c>
      <c r="G178" s="162">
        <v>0</v>
      </c>
      <c r="H178" s="160">
        <f>SUM(I178:J178)</f>
        <v>398</v>
      </c>
      <c r="I178" s="161">
        <v>398</v>
      </c>
      <c r="J178" s="161">
        <v>0</v>
      </c>
      <c r="K178" s="163">
        <f>+I178-F178</f>
        <v>-10</v>
      </c>
      <c r="L178" s="197">
        <f>+K178/F178</f>
        <v>-2.4509803921568627E-2</v>
      </c>
      <c r="M178" s="163"/>
      <c r="N178" s="169"/>
      <c r="O178" s="165">
        <f>+H178-E178</f>
        <v>-10</v>
      </c>
      <c r="P178" s="114">
        <f>+O178/E178</f>
        <v>-2.4509803921568627E-2</v>
      </c>
      <c r="Q178" s="91"/>
      <c r="R178" s="10"/>
    </row>
    <row r="179" spans="1:18" s="168" customFormat="1" ht="30.95" customHeight="1" x14ac:dyDescent="0.25">
      <c r="A179" s="191">
        <v>77</v>
      </c>
      <c r="B179" s="116" t="s">
        <v>95</v>
      </c>
      <c r="C179" s="189">
        <v>173283000011</v>
      </c>
      <c r="D179" s="190" t="s">
        <v>96</v>
      </c>
      <c r="E179" s="160">
        <f>+F179+G179</f>
        <v>1108</v>
      </c>
      <c r="F179" s="161">
        <v>1108</v>
      </c>
      <c r="G179" s="162">
        <v>0</v>
      </c>
      <c r="H179" s="160">
        <f>SUM(I179:J179)</f>
        <v>1081</v>
      </c>
      <c r="I179" s="161">
        <v>1081</v>
      </c>
      <c r="J179" s="161">
        <v>0</v>
      </c>
      <c r="K179" s="163">
        <f>+I179-F179</f>
        <v>-27</v>
      </c>
      <c r="L179" s="197">
        <f>+K179/F179</f>
        <v>-2.4368231046931407E-2</v>
      </c>
      <c r="M179" s="163"/>
      <c r="N179" s="170"/>
      <c r="O179" s="165">
        <f>+H179-E179</f>
        <v>-27</v>
      </c>
      <c r="P179" s="114">
        <f>+O179/E179</f>
        <v>-2.4368231046931407E-2</v>
      </c>
      <c r="Q179" s="91"/>
      <c r="R179" s="10"/>
    </row>
    <row r="180" spans="1:18" s="168" customFormat="1" ht="30.95" customHeight="1" x14ac:dyDescent="0.25">
      <c r="A180" s="188">
        <v>69</v>
      </c>
      <c r="B180" s="116" t="s">
        <v>77</v>
      </c>
      <c r="C180" s="189">
        <v>273268001120</v>
      </c>
      <c r="D180" s="190" t="s">
        <v>85</v>
      </c>
      <c r="E180" s="160">
        <f>+F180+G180</f>
        <v>1243</v>
      </c>
      <c r="F180" s="161">
        <v>1243</v>
      </c>
      <c r="G180" s="162">
        <v>0</v>
      </c>
      <c r="H180" s="160">
        <f>SUM(I180:J180)</f>
        <v>1216</v>
      </c>
      <c r="I180" s="161">
        <v>1216</v>
      </c>
      <c r="J180" s="161">
        <v>0</v>
      </c>
      <c r="K180" s="163">
        <f>+I180-F180</f>
        <v>-27</v>
      </c>
      <c r="L180" s="197">
        <f>+K180/F180</f>
        <v>-2.1721641190667738E-2</v>
      </c>
      <c r="M180" s="163"/>
      <c r="N180" s="170"/>
      <c r="O180" s="165">
        <f>+H180-E180</f>
        <v>-27</v>
      </c>
      <c r="P180" s="114">
        <f>+O180/E180</f>
        <v>-2.1721641190667738E-2</v>
      </c>
      <c r="Q180" s="91"/>
      <c r="R180" s="10"/>
    </row>
    <row r="181" spans="1:18" s="168" customFormat="1" ht="30.95" customHeight="1" x14ac:dyDescent="0.25">
      <c r="A181" s="191">
        <v>148</v>
      </c>
      <c r="B181" s="116" t="s">
        <v>172</v>
      </c>
      <c r="C181" s="189">
        <v>273270000408</v>
      </c>
      <c r="D181" s="190" t="s">
        <v>174</v>
      </c>
      <c r="E181" s="160">
        <f>+F181+G181</f>
        <v>1478</v>
      </c>
      <c r="F181" s="161">
        <v>1364</v>
      </c>
      <c r="G181" s="162">
        <v>114</v>
      </c>
      <c r="H181" s="160">
        <f>SUM(I181:J181)</f>
        <v>1381</v>
      </c>
      <c r="I181" s="161">
        <v>1338</v>
      </c>
      <c r="J181" s="161">
        <v>43</v>
      </c>
      <c r="K181" s="163">
        <f>+I181-F181</f>
        <v>-26</v>
      </c>
      <c r="L181" s="197">
        <f>+K181/F181</f>
        <v>-1.906158357771261E-2</v>
      </c>
      <c r="M181" s="163">
        <f>+J181-G181</f>
        <v>-71</v>
      </c>
      <c r="N181" s="103">
        <f>+M181/G181</f>
        <v>-0.6228070175438597</v>
      </c>
      <c r="O181" s="165">
        <f>+H181-E181</f>
        <v>-97</v>
      </c>
      <c r="P181" s="115">
        <f>+O181/E181</f>
        <v>-6.5629228687415428E-2</v>
      </c>
      <c r="Q181" s="91"/>
      <c r="R181" s="10"/>
    </row>
    <row r="182" spans="1:18" s="168" customFormat="1" ht="30.95" customHeight="1" x14ac:dyDescent="0.25">
      <c r="A182" s="188">
        <v>126</v>
      </c>
      <c r="B182" s="116" t="s">
        <v>144</v>
      </c>
      <c r="C182" s="189">
        <v>173443000315</v>
      </c>
      <c r="D182" s="190" t="s">
        <v>148</v>
      </c>
      <c r="E182" s="160">
        <f>+F182+G182</f>
        <v>1476</v>
      </c>
      <c r="F182" s="161">
        <v>1476</v>
      </c>
      <c r="G182" s="162">
        <v>0</v>
      </c>
      <c r="H182" s="160">
        <f>SUM(I182:J182)</f>
        <v>1448</v>
      </c>
      <c r="I182" s="161">
        <v>1448</v>
      </c>
      <c r="J182" s="161">
        <v>0</v>
      </c>
      <c r="K182" s="163">
        <f>+I182-F182</f>
        <v>-28</v>
      </c>
      <c r="L182" s="197">
        <f>+K182/F182</f>
        <v>-1.8970189701897018E-2</v>
      </c>
      <c r="M182" s="163"/>
      <c r="N182" s="170"/>
      <c r="O182" s="165">
        <f>+H182-E182</f>
        <v>-28</v>
      </c>
      <c r="P182" s="115">
        <f>+O182/E182</f>
        <v>-1.8970189701897018E-2</v>
      </c>
      <c r="Q182" s="91"/>
      <c r="R182" s="10"/>
    </row>
    <row r="183" spans="1:18" s="168" customFormat="1" ht="30.95" customHeight="1" x14ac:dyDescent="0.25">
      <c r="A183" s="191">
        <v>9</v>
      </c>
      <c r="B183" s="116" t="s">
        <v>20</v>
      </c>
      <c r="C183" s="189">
        <v>273043000027</v>
      </c>
      <c r="D183" s="190" t="s">
        <v>22</v>
      </c>
      <c r="E183" s="160">
        <f>+F183+G183</f>
        <v>492</v>
      </c>
      <c r="F183" s="161">
        <v>492</v>
      </c>
      <c r="G183" s="162">
        <v>0</v>
      </c>
      <c r="H183" s="160">
        <f>SUM(I183:J183)</f>
        <v>483</v>
      </c>
      <c r="I183" s="161">
        <v>483</v>
      </c>
      <c r="J183" s="161">
        <v>0</v>
      </c>
      <c r="K183" s="163">
        <f>+I183-F183</f>
        <v>-9</v>
      </c>
      <c r="L183" s="197">
        <f>+K183/F183</f>
        <v>-1.8292682926829267E-2</v>
      </c>
      <c r="M183" s="163"/>
      <c r="N183" s="170"/>
      <c r="O183" s="165">
        <f>+H183-E183</f>
        <v>-9</v>
      </c>
      <c r="P183" s="115">
        <f>+O183/E183</f>
        <v>-1.8292682926829267E-2</v>
      </c>
      <c r="Q183" s="91"/>
      <c r="R183" s="10"/>
    </row>
    <row r="184" spans="1:18" s="168" customFormat="1" ht="30.95" customHeight="1" x14ac:dyDescent="0.25">
      <c r="A184" s="188">
        <v>75</v>
      </c>
      <c r="B184" s="116" t="s">
        <v>90</v>
      </c>
      <c r="C184" s="189">
        <v>173275000428</v>
      </c>
      <c r="D184" s="190" t="s">
        <v>93</v>
      </c>
      <c r="E184" s="160">
        <f>+F184+G184</f>
        <v>1354</v>
      </c>
      <c r="F184" s="161">
        <v>1243</v>
      </c>
      <c r="G184" s="162">
        <v>111</v>
      </c>
      <c r="H184" s="160">
        <f>SUM(I184:J184)</f>
        <v>1314</v>
      </c>
      <c r="I184" s="161">
        <v>1221</v>
      </c>
      <c r="J184" s="161">
        <v>93</v>
      </c>
      <c r="K184" s="163">
        <f>+I184-F184</f>
        <v>-22</v>
      </c>
      <c r="L184" s="197">
        <f>+K184/F184</f>
        <v>-1.7699115044247787E-2</v>
      </c>
      <c r="M184" s="163">
        <f>+J184-G184</f>
        <v>-18</v>
      </c>
      <c r="N184" s="103">
        <f>+M184/G184</f>
        <v>-0.16216216216216217</v>
      </c>
      <c r="O184" s="165">
        <f>+H184-E184</f>
        <v>-40</v>
      </c>
      <c r="P184" s="115">
        <f>+O184/E184</f>
        <v>-2.9542097488921712E-2</v>
      </c>
      <c r="Q184" s="91"/>
      <c r="R184" s="10"/>
    </row>
    <row r="185" spans="1:18" s="168" customFormat="1" ht="30.95" customHeight="1" x14ac:dyDescent="0.25">
      <c r="A185" s="191">
        <v>124</v>
      </c>
      <c r="B185" s="116" t="s">
        <v>144</v>
      </c>
      <c r="C185" s="189">
        <v>173443000030</v>
      </c>
      <c r="D185" s="190" t="s">
        <v>146</v>
      </c>
      <c r="E185" s="160">
        <f>+F185+G185</f>
        <v>1333</v>
      </c>
      <c r="F185" s="161">
        <v>1333</v>
      </c>
      <c r="G185" s="162">
        <v>0</v>
      </c>
      <c r="H185" s="160">
        <f>SUM(I185:J185)</f>
        <v>1312</v>
      </c>
      <c r="I185" s="161">
        <v>1312</v>
      </c>
      <c r="J185" s="161">
        <v>0</v>
      </c>
      <c r="K185" s="163">
        <f>+I185-F185</f>
        <v>-21</v>
      </c>
      <c r="L185" s="197">
        <f>+K185/F185</f>
        <v>-1.5753938484621154E-2</v>
      </c>
      <c r="M185" s="163"/>
      <c r="N185" s="169"/>
      <c r="O185" s="165">
        <f>+H185-E185</f>
        <v>-21</v>
      </c>
      <c r="P185" s="114">
        <f>+O185/E185</f>
        <v>-1.5753938484621154E-2</v>
      </c>
      <c r="Q185" s="91"/>
      <c r="R185" s="10"/>
    </row>
    <row r="186" spans="1:18" s="168" customFormat="1" ht="30.95" customHeight="1" x14ac:dyDescent="0.25">
      <c r="A186" s="188">
        <v>89</v>
      </c>
      <c r="B186" s="116" t="s">
        <v>103</v>
      </c>
      <c r="C186" s="189">
        <v>273319000841</v>
      </c>
      <c r="D186" s="190" t="s">
        <v>108</v>
      </c>
      <c r="E186" s="160">
        <f>+F186+G186</f>
        <v>266</v>
      </c>
      <c r="F186" s="161">
        <v>266</v>
      </c>
      <c r="G186" s="162">
        <v>0</v>
      </c>
      <c r="H186" s="160">
        <f>SUM(I186:J186)</f>
        <v>262</v>
      </c>
      <c r="I186" s="161">
        <v>262</v>
      </c>
      <c r="J186" s="161">
        <v>0</v>
      </c>
      <c r="K186" s="163">
        <f>+I186-F186</f>
        <v>-4</v>
      </c>
      <c r="L186" s="197">
        <f>+K186/F186</f>
        <v>-1.5037593984962405E-2</v>
      </c>
      <c r="M186" s="163"/>
      <c r="N186" s="170"/>
      <c r="O186" s="165">
        <f>+H186-E186</f>
        <v>-4</v>
      </c>
      <c r="P186" s="114">
        <f>+O186/E186</f>
        <v>-1.5037593984962405E-2</v>
      </c>
      <c r="Q186" s="91"/>
      <c r="R186" s="10"/>
    </row>
    <row r="187" spans="1:18" s="168" customFormat="1" ht="30.95" customHeight="1" x14ac:dyDescent="0.25">
      <c r="A187" s="191">
        <v>8</v>
      </c>
      <c r="B187" s="116" t="s">
        <v>20</v>
      </c>
      <c r="C187" s="189">
        <v>173043000014</v>
      </c>
      <c r="D187" s="190" t="s">
        <v>21</v>
      </c>
      <c r="E187" s="160">
        <f>+F187+G187</f>
        <v>804</v>
      </c>
      <c r="F187" s="161">
        <v>804</v>
      </c>
      <c r="G187" s="162">
        <v>0</v>
      </c>
      <c r="H187" s="160">
        <f>SUM(I187:J187)</f>
        <v>792</v>
      </c>
      <c r="I187" s="161">
        <v>792</v>
      </c>
      <c r="J187" s="161">
        <v>0</v>
      </c>
      <c r="K187" s="163">
        <f>+I187-F187</f>
        <v>-12</v>
      </c>
      <c r="L187" s="197">
        <f>+K187/F187</f>
        <v>-1.4925373134328358E-2</v>
      </c>
      <c r="M187" s="163"/>
      <c r="N187" s="170"/>
      <c r="O187" s="165">
        <f>+H187-E187</f>
        <v>-12</v>
      </c>
      <c r="P187" s="114">
        <f>+O187/E187</f>
        <v>-1.4925373134328358E-2</v>
      </c>
      <c r="Q187" s="91"/>
      <c r="R187" s="10"/>
    </row>
    <row r="188" spans="1:18" s="168" customFormat="1" ht="30.95" customHeight="1" x14ac:dyDescent="0.25">
      <c r="A188" s="188">
        <v>25</v>
      </c>
      <c r="B188" s="193" t="s">
        <v>40</v>
      </c>
      <c r="C188" s="189">
        <v>173148000010</v>
      </c>
      <c r="D188" s="190" t="s">
        <v>41</v>
      </c>
      <c r="E188" s="160">
        <f>+F188+G188</f>
        <v>1821</v>
      </c>
      <c r="F188" s="161">
        <v>1674</v>
      </c>
      <c r="G188" s="162">
        <v>147</v>
      </c>
      <c r="H188" s="160">
        <f>SUM(I188:J188)</f>
        <v>1803</v>
      </c>
      <c r="I188" s="161">
        <v>1650</v>
      </c>
      <c r="J188" s="161">
        <v>153</v>
      </c>
      <c r="K188" s="163">
        <f>+I188-F188</f>
        <v>-24</v>
      </c>
      <c r="L188" s="197">
        <f>+K188/F188</f>
        <v>-1.4336917562724014E-2</v>
      </c>
      <c r="M188" s="163">
        <f>+J188-G188</f>
        <v>6</v>
      </c>
      <c r="N188" s="103">
        <f>+M188/G188</f>
        <v>4.0816326530612242E-2</v>
      </c>
      <c r="O188" s="165">
        <f>+H188-E188</f>
        <v>-18</v>
      </c>
      <c r="P188" s="114">
        <f>+O188/E188</f>
        <v>-9.8846787479406912E-3</v>
      </c>
      <c r="Q188" s="91"/>
      <c r="R188" s="10"/>
    </row>
    <row r="189" spans="1:18" s="168" customFormat="1" ht="30.95" customHeight="1" x14ac:dyDescent="0.25">
      <c r="A189" s="191">
        <v>6</v>
      </c>
      <c r="B189" s="116" t="s">
        <v>17</v>
      </c>
      <c r="C189" s="189">
        <v>173030000066</v>
      </c>
      <c r="D189" s="190" t="s">
        <v>18</v>
      </c>
      <c r="E189" s="160">
        <f>+F189+G189</f>
        <v>783</v>
      </c>
      <c r="F189" s="161">
        <v>783</v>
      </c>
      <c r="G189" s="162">
        <v>0</v>
      </c>
      <c r="H189" s="160">
        <f>SUM(I189:J189)</f>
        <v>772</v>
      </c>
      <c r="I189" s="161">
        <v>772</v>
      </c>
      <c r="J189" s="161">
        <v>0</v>
      </c>
      <c r="K189" s="163">
        <f>+I189-F189</f>
        <v>-11</v>
      </c>
      <c r="L189" s="197">
        <f>+K189/F189</f>
        <v>-1.40485312899106E-2</v>
      </c>
      <c r="M189" s="163"/>
      <c r="N189" s="169"/>
      <c r="O189" s="165">
        <f>+H189-E189</f>
        <v>-11</v>
      </c>
      <c r="P189" s="115">
        <f>+O189/E189</f>
        <v>-1.40485312899106E-2</v>
      </c>
      <c r="Q189" s="91"/>
      <c r="R189" s="10"/>
    </row>
    <row r="190" spans="1:18" s="168" customFormat="1" ht="30.95" customHeight="1" x14ac:dyDescent="0.25">
      <c r="A190" s="188">
        <v>27</v>
      </c>
      <c r="B190" s="116" t="s">
        <v>42</v>
      </c>
      <c r="C190" s="189">
        <v>273152000142</v>
      </c>
      <c r="D190" s="190" t="s">
        <v>33</v>
      </c>
      <c r="E190" s="160">
        <f>+F190+G190</f>
        <v>217</v>
      </c>
      <c r="F190" s="161">
        <v>217</v>
      </c>
      <c r="G190" s="162">
        <v>0</v>
      </c>
      <c r="H190" s="160">
        <f>SUM(I190:J190)</f>
        <v>214</v>
      </c>
      <c r="I190" s="161">
        <v>214</v>
      </c>
      <c r="J190" s="161">
        <v>0</v>
      </c>
      <c r="K190" s="163">
        <f>+I190-F190</f>
        <v>-3</v>
      </c>
      <c r="L190" s="197">
        <f>+K190/F190</f>
        <v>-1.3824884792626729E-2</v>
      </c>
      <c r="M190" s="163"/>
      <c r="N190" s="169"/>
      <c r="O190" s="165">
        <f>+H190-E190</f>
        <v>-3</v>
      </c>
      <c r="P190" s="114">
        <f>+O190/E190</f>
        <v>-1.3824884792626729E-2</v>
      </c>
      <c r="Q190" s="91"/>
      <c r="R190" s="10"/>
    </row>
    <row r="191" spans="1:18" s="168" customFormat="1" ht="30.95" customHeight="1" x14ac:dyDescent="0.25">
      <c r="A191" s="191">
        <v>194</v>
      </c>
      <c r="B191" s="116" t="s">
        <v>223</v>
      </c>
      <c r="C191" s="189">
        <v>273678000198</v>
      </c>
      <c r="D191" s="190" t="s">
        <v>226</v>
      </c>
      <c r="E191" s="160">
        <f>+F191+G191</f>
        <v>228</v>
      </c>
      <c r="F191" s="161">
        <v>228</v>
      </c>
      <c r="G191" s="162">
        <v>0</v>
      </c>
      <c r="H191" s="160">
        <f>SUM(I191:J191)</f>
        <v>225</v>
      </c>
      <c r="I191" s="161">
        <v>225</v>
      </c>
      <c r="J191" s="161">
        <v>0</v>
      </c>
      <c r="K191" s="163">
        <f>+I191-F191</f>
        <v>-3</v>
      </c>
      <c r="L191" s="197">
        <f>+K191/F191</f>
        <v>-1.3157894736842105E-2</v>
      </c>
      <c r="M191" s="163"/>
      <c r="N191" s="169"/>
      <c r="O191" s="165">
        <f>+H191-E191</f>
        <v>-3</v>
      </c>
      <c r="P191" s="114">
        <f>+O191/E191</f>
        <v>-1.3157894736842105E-2</v>
      </c>
      <c r="Q191" s="91"/>
      <c r="R191" s="10"/>
    </row>
    <row r="192" spans="1:18" s="168" customFormat="1" ht="30.95" customHeight="1" x14ac:dyDescent="0.25">
      <c r="A192" s="188">
        <v>45</v>
      </c>
      <c r="B192" s="116" t="s">
        <v>57</v>
      </c>
      <c r="C192" s="189">
        <v>273217000293</v>
      </c>
      <c r="D192" s="190" t="s">
        <v>60</v>
      </c>
      <c r="E192" s="160">
        <f>+F192+G192</f>
        <v>237</v>
      </c>
      <c r="F192" s="161">
        <v>237</v>
      </c>
      <c r="G192" s="162">
        <v>0</v>
      </c>
      <c r="H192" s="160">
        <f>SUM(I192:J192)</f>
        <v>234</v>
      </c>
      <c r="I192" s="161">
        <v>234</v>
      </c>
      <c r="J192" s="161">
        <v>0</v>
      </c>
      <c r="K192" s="163">
        <f>+I192-F192</f>
        <v>-3</v>
      </c>
      <c r="L192" s="197">
        <f>+K192/F192</f>
        <v>-1.2658227848101266E-2</v>
      </c>
      <c r="M192" s="163"/>
      <c r="N192" s="169"/>
      <c r="O192" s="165">
        <f>+H192-E192</f>
        <v>-3</v>
      </c>
      <c r="P192" s="114">
        <f>+O192/E192</f>
        <v>-1.2658227848101266E-2</v>
      </c>
      <c r="Q192" s="91"/>
      <c r="R192" s="10"/>
    </row>
    <row r="193" spans="1:18" s="168" customFormat="1" ht="30.95" customHeight="1" x14ac:dyDescent="0.25">
      <c r="A193" s="191">
        <v>114</v>
      </c>
      <c r="B193" s="116" t="s">
        <v>131</v>
      </c>
      <c r="C193" s="189">
        <v>173411000941</v>
      </c>
      <c r="D193" s="190" t="s">
        <v>135</v>
      </c>
      <c r="E193" s="160">
        <f>+F193+G193</f>
        <v>1220</v>
      </c>
      <c r="F193" s="161">
        <v>1220</v>
      </c>
      <c r="G193" s="162">
        <v>0</v>
      </c>
      <c r="H193" s="160">
        <f>SUM(I193:J193)</f>
        <v>1205</v>
      </c>
      <c r="I193" s="161">
        <v>1205</v>
      </c>
      <c r="J193" s="161">
        <v>0</v>
      </c>
      <c r="K193" s="163">
        <f>+I193-F193</f>
        <v>-15</v>
      </c>
      <c r="L193" s="197">
        <f>+K193/F193</f>
        <v>-1.2295081967213115E-2</v>
      </c>
      <c r="M193" s="163"/>
      <c r="N193" s="170"/>
      <c r="O193" s="165">
        <f>+H193-E193</f>
        <v>-15</v>
      </c>
      <c r="P193" s="114">
        <f>+O193/E193</f>
        <v>-1.2295081967213115E-2</v>
      </c>
      <c r="Q193" s="91"/>
      <c r="R193" s="10"/>
    </row>
    <row r="194" spans="1:18" s="168" customFormat="1" ht="30.95" customHeight="1" x14ac:dyDescent="0.25">
      <c r="A194" s="188">
        <v>199</v>
      </c>
      <c r="B194" s="116" t="s">
        <v>232</v>
      </c>
      <c r="C194" s="189">
        <v>173770000019</v>
      </c>
      <c r="D194" s="190" t="s">
        <v>233</v>
      </c>
      <c r="E194" s="160">
        <f>+F194+G194</f>
        <v>571</v>
      </c>
      <c r="F194" s="161">
        <v>571</v>
      </c>
      <c r="G194" s="162">
        <v>0</v>
      </c>
      <c r="H194" s="160">
        <f>SUM(I194:J194)</f>
        <v>564</v>
      </c>
      <c r="I194" s="161">
        <v>564</v>
      </c>
      <c r="J194" s="161">
        <v>0</v>
      </c>
      <c r="K194" s="163">
        <f>+I194-F194</f>
        <v>-7</v>
      </c>
      <c r="L194" s="197">
        <f>+K194/F194</f>
        <v>-1.2259194395796848E-2</v>
      </c>
      <c r="M194" s="163"/>
      <c r="N194" s="170"/>
      <c r="O194" s="165">
        <f>+H194-E194</f>
        <v>-7</v>
      </c>
      <c r="P194" s="114">
        <f>+O194/E194</f>
        <v>-1.2259194395796848E-2</v>
      </c>
      <c r="Q194" s="91"/>
      <c r="R194" s="10"/>
    </row>
    <row r="195" spans="1:18" s="168" customFormat="1" ht="30.95" customHeight="1" x14ac:dyDescent="0.25">
      <c r="A195" s="191">
        <v>98</v>
      </c>
      <c r="B195" s="116" t="s">
        <v>115</v>
      </c>
      <c r="C195" s="189">
        <v>173349000255</v>
      </c>
      <c r="D195" s="190" t="s">
        <v>118</v>
      </c>
      <c r="E195" s="160">
        <f>+F195+G195</f>
        <v>749</v>
      </c>
      <c r="F195" s="161">
        <v>422</v>
      </c>
      <c r="G195" s="162">
        <v>327</v>
      </c>
      <c r="H195" s="160">
        <f>SUM(I195:J195)</f>
        <v>646</v>
      </c>
      <c r="I195" s="161">
        <v>417</v>
      </c>
      <c r="J195" s="161">
        <v>229</v>
      </c>
      <c r="K195" s="163">
        <f>+I195-F195</f>
        <v>-5</v>
      </c>
      <c r="L195" s="197">
        <f>+K195/F195</f>
        <v>-1.1848341232227487E-2</v>
      </c>
      <c r="M195" s="163">
        <f>+J195-G195</f>
        <v>-98</v>
      </c>
      <c r="N195" s="103">
        <f>+M195/G195</f>
        <v>-0.29969418960244648</v>
      </c>
      <c r="O195" s="165">
        <f>+H195-E195</f>
        <v>-103</v>
      </c>
      <c r="P195" s="114">
        <f>+O195/E195</f>
        <v>-0.13751668891855809</v>
      </c>
      <c r="Q195" s="91"/>
      <c r="R195" s="10"/>
    </row>
    <row r="196" spans="1:18" s="168" customFormat="1" ht="30.95" customHeight="1" x14ac:dyDescent="0.25">
      <c r="A196" s="188">
        <v>86</v>
      </c>
      <c r="B196" s="116" t="s">
        <v>103</v>
      </c>
      <c r="C196" s="196">
        <v>173319000081</v>
      </c>
      <c r="D196" s="190" t="s">
        <v>105</v>
      </c>
      <c r="E196" s="160">
        <f>+F196+G196</f>
        <v>700</v>
      </c>
      <c r="F196" s="161">
        <v>700</v>
      </c>
      <c r="G196" s="162">
        <v>0</v>
      </c>
      <c r="H196" s="160">
        <f>SUM(I196:J196)</f>
        <v>692</v>
      </c>
      <c r="I196" s="161">
        <v>692</v>
      </c>
      <c r="J196" s="161">
        <v>0</v>
      </c>
      <c r="K196" s="163">
        <f>+I196-F196</f>
        <v>-8</v>
      </c>
      <c r="L196" s="197">
        <f>+K196/F196</f>
        <v>-1.1428571428571429E-2</v>
      </c>
      <c r="M196" s="163"/>
      <c r="N196" s="170"/>
      <c r="O196" s="165">
        <f>+H196-E196</f>
        <v>-8</v>
      </c>
      <c r="P196" s="114">
        <f>+O196/E196</f>
        <v>-1.1428571428571429E-2</v>
      </c>
      <c r="Q196" s="91"/>
      <c r="R196" s="10"/>
    </row>
    <row r="197" spans="1:18" s="168" customFormat="1" ht="30.95" customHeight="1" x14ac:dyDescent="0.25">
      <c r="A197" s="191">
        <v>189</v>
      </c>
      <c r="B197" s="116" t="s">
        <v>218</v>
      </c>
      <c r="C197" s="189">
        <v>273675000537</v>
      </c>
      <c r="D197" s="190" t="s">
        <v>220</v>
      </c>
      <c r="E197" s="160">
        <f>+F197+G197</f>
        <v>869</v>
      </c>
      <c r="F197" s="161">
        <v>710</v>
      </c>
      <c r="G197" s="162">
        <v>159</v>
      </c>
      <c r="H197" s="160">
        <f>SUM(I197:J197)</f>
        <v>878</v>
      </c>
      <c r="I197" s="161">
        <v>704</v>
      </c>
      <c r="J197" s="161">
        <v>174</v>
      </c>
      <c r="K197" s="163">
        <f>+I197-F197</f>
        <v>-6</v>
      </c>
      <c r="L197" s="197">
        <f>+K197/F197</f>
        <v>-8.4507042253521118E-3</v>
      </c>
      <c r="M197" s="163">
        <f>+J197-G197</f>
        <v>15</v>
      </c>
      <c r="N197" s="103">
        <f>+M197/G197</f>
        <v>9.4339622641509441E-2</v>
      </c>
      <c r="O197" s="165">
        <f>+H197-E197</f>
        <v>9</v>
      </c>
      <c r="P197" s="114">
        <f>+O197/E197</f>
        <v>1.0356731875719217E-2</v>
      </c>
      <c r="Q197" s="91"/>
      <c r="R197" s="10"/>
    </row>
    <row r="198" spans="1:18" s="168" customFormat="1" ht="30.95" customHeight="1" x14ac:dyDescent="0.25">
      <c r="A198" s="188">
        <v>185</v>
      </c>
      <c r="B198" s="116" t="s">
        <v>214</v>
      </c>
      <c r="C198" s="189">
        <v>173671000201</v>
      </c>
      <c r="D198" s="190" t="s">
        <v>215</v>
      </c>
      <c r="E198" s="160">
        <f>+F198+G198</f>
        <v>1106</v>
      </c>
      <c r="F198" s="161">
        <v>1106</v>
      </c>
      <c r="G198" s="162">
        <v>0</v>
      </c>
      <c r="H198" s="160">
        <f>SUM(I198:J198)</f>
        <v>1097</v>
      </c>
      <c r="I198" s="161">
        <v>1097</v>
      </c>
      <c r="J198" s="161">
        <v>0</v>
      </c>
      <c r="K198" s="163">
        <f>+I198-F198</f>
        <v>-9</v>
      </c>
      <c r="L198" s="197">
        <f>+K198/F198</f>
        <v>-8.1374321880651E-3</v>
      </c>
      <c r="M198" s="163"/>
      <c r="N198" s="169"/>
      <c r="O198" s="165">
        <f>+H198-E198</f>
        <v>-9</v>
      </c>
      <c r="P198" s="114">
        <f>+O198/E198</f>
        <v>-8.1374321880651E-3</v>
      </c>
      <c r="Q198" s="91"/>
      <c r="R198" s="10"/>
    </row>
    <row r="199" spans="1:18" s="168" customFormat="1" ht="30.95" customHeight="1" x14ac:dyDescent="0.25">
      <c r="A199" s="191">
        <v>113</v>
      </c>
      <c r="B199" s="116" t="s">
        <v>131</v>
      </c>
      <c r="C199" s="189">
        <v>173411000097</v>
      </c>
      <c r="D199" s="190" t="s">
        <v>134</v>
      </c>
      <c r="E199" s="160">
        <f>+F199+G199</f>
        <v>685</v>
      </c>
      <c r="F199" s="161">
        <v>659</v>
      </c>
      <c r="G199" s="162">
        <v>26</v>
      </c>
      <c r="H199" s="160">
        <f>SUM(I199:J199)</f>
        <v>654</v>
      </c>
      <c r="I199" s="161">
        <v>654</v>
      </c>
      <c r="J199" s="161">
        <v>0</v>
      </c>
      <c r="K199" s="163">
        <f>+I199-F199</f>
        <v>-5</v>
      </c>
      <c r="L199" s="197">
        <f>+K199/F199</f>
        <v>-7.5872534142640367E-3</v>
      </c>
      <c r="M199" s="163">
        <f>+J199-G199</f>
        <v>-26</v>
      </c>
      <c r="N199" s="103">
        <f>+M199/G199</f>
        <v>-1</v>
      </c>
      <c r="O199" s="165">
        <f>+H199-E199</f>
        <v>-31</v>
      </c>
      <c r="P199" s="114">
        <f>+O199/E199</f>
        <v>-4.5255474452554748E-2</v>
      </c>
      <c r="Q199" s="91"/>
      <c r="R199" s="10"/>
    </row>
    <row r="200" spans="1:18" s="168" customFormat="1" ht="30.95" customHeight="1" x14ac:dyDescent="0.25">
      <c r="A200" s="188">
        <v>30</v>
      </c>
      <c r="B200" s="116" t="s">
        <v>44</v>
      </c>
      <c r="C200" s="189">
        <v>173168000113</v>
      </c>
      <c r="D200" s="190" t="s">
        <v>46</v>
      </c>
      <c r="E200" s="160">
        <f>+F200+G200</f>
        <v>1322</v>
      </c>
      <c r="F200" s="161">
        <v>1322</v>
      </c>
      <c r="G200" s="162">
        <v>0</v>
      </c>
      <c r="H200" s="160">
        <f>SUM(I200:J200)</f>
        <v>1312</v>
      </c>
      <c r="I200" s="161">
        <v>1312</v>
      </c>
      <c r="J200" s="161">
        <v>0</v>
      </c>
      <c r="K200" s="163">
        <f>+I200-F200</f>
        <v>-10</v>
      </c>
      <c r="L200" s="197">
        <f>+K200/F200</f>
        <v>-7.5642965204236008E-3</v>
      </c>
      <c r="M200" s="163"/>
      <c r="N200" s="170"/>
      <c r="O200" s="165">
        <f>+H200-E200</f>
        <v>-10</v>
      </c>
      <c r="P200" s="114">
        <f>+O200/E200</f>
        <v>-7.5642965204236008E-3</v>
      </c>
      <c r="Q200" s="91"/>
      <c r="R200" s="10"/>
    </row>
    <row r="201" spans="1:18" s="168" customFormat="1" ht="30.95" customHeight="1" x14ac:dyDescent="0.25">
      <c r="A201" s="191">
        <v>65</v>
      </c>
      <c r="B201" s="116" t="s">
        <v>77</v>
      </c>
      <c r="C201" s="189">
        <v>173268001346</v>
      </c>
      <c r="D201" s="190" t="s">
        <v>82</v>
      </c>
      <c r="E201" s="160">
        <f>+F201+G201</f>
        <v>702</v>
      </c>
      <c r="F201" s="161">
        <v>702</v>
      </c>
      <c r="G201" s="162">
        <v>0</v>
      </c>
      <c r="H201" s="160">
        <f>SUM(I201:J201)</f>
        <v>697</v>
      </c>
      <c r="I201" s="161">
        <v>697</v>
      </c>
      <c r="J201" s="161">
        <v>0</v>
      </c>
      <c r="K201" s="163">
        <f>+I201-F201</f>
        <v>-5</v>
      </c>
      <c r="L201" s="197">
        <f>+K201/F201</f>
        <v>-7.1225071225071226E-3</v>
      </c>
      <c r="M201" s="163"/>
      <c r="N201" s="169"/>
      <c r="O201" s="165">
        <f>+H201-E201</f>
        <v>-5</v>
      </c>
      <c r="P201" s="114">
        <f>+O201/E201</f>
        <v>-7.1225071225071226E-3</v>
      </c>
      <c r="Q201" s="91"/>
      <c r="R201" s="10"/>
    </row>
    <row r="202" spans="1:18" s="168" customFormat="1" ht="30.95" customHeight="1" x14ac:dyDescent="0.25">
      <c r="A202" s="188">
        <v>84</v>
      </c>
      <c r="B202" s="116" t="s">
        <v>95</v>
      </c>
      <c r="C202" s="189">
        <v>273283001331</v>
      </c>
      <c r="D202" s="190" t="s">
        <v>102</v>
      </c>
      <c r="E202" s="160">
        <f>+F202+G202</f>
        <v>632</v>
      </c>
      <c r="F202" s="161">
        <v>632</v>
      </c>
      <c r="G202" s="162">
        <v>0</v>
      </c>
      <c r="H202" s="160">
        <f>SUM(I202:J202)</f>
        <v>631</v>
      </c>
      <c r="I202" s="161">
        <v>631</v>
      </c>
      <c r="J202" s="161">
        <v>0</v>
      </c>
      <c r="K202" s="163">
        <f>+I202-F202</f>
        <v>-1</v>
      </c>
      <c r="L202" s="197">
        <f>+K202/F202</f>
        <v>-1.5822784810126582E-3</v>
      </c>
      <c r="M202" s="163"/>
      <c r="N202" s="170"/>
      <c r="O202" s="165">
        <f>+H202-E202</f>
        <v>-1</v>
      </c>
      <c r="P202" s="115">
        <f>+O202/E202</f>
        <v>-1.5822784810126582E-3</v>
      </c>
      <c r="Q202" s="91"/>
      <c r="R202" s="10"/>
    </row>
    <row r="203" spans="1:18" s="168" customFormat="1" ht="30.95" customHeight="1" x14ac:dyDescent="0.25">
      <c r="A203" s="191">
        <v>172</v>
      </c>
      <c r="B203" s="116" t="s">
        <v>195</v>
      </c>
      <c r="C203" s="189">
        <v>273616000892</v>
      </c>
      <c r="D203" s="190" t="s">
        <v>200</v>
      </c>
      <c r="E203" s="160">
        <f>+F203+G203</f>
        <v>689</v>
      </c>
      <c r="F203" s="161">
        <v>650</v>
      </c>
      <c r="G203" s="162">
        <v>39</v>
      </c>
      <c r="H203" s="160">
        <f>SUM(I203:J203)</f>
        <v>677</v>
      </c>
      <c r="I203" s="161">
        <v>649</v>
      </c>
      <c r="J203" s="161">
        <v>28</v>
      </c>
      <c r="K203" s="163">
        <f>+I203-F203</f>
        <v>-1</v>
      </c>
      <c r="L203" s="197">
        <f>+K203/F203</f>
        <v>-1.5384615384615385E-3</v>
      </c>
      <c r="M203" s="163">
        <f>+J203-G203</f>
        <v>-11</v>
      </c>
      <c r="N203" s="67">
        <f>+M203/G203</f>
        <v>-0.28205128205128205</v>
      </c>
      <c r="O203" s="165">
        <f>+H203-E203</f>
        <v>-12</v>
      </c>
      <c r="P203" s="114">
        <f>+O203/E203</f>
        <v>-1.741654571843251E-2</v>
      </c>
      <c r="Q203" s="91"/>
      <c r="R203" s="10"/>
    </row>
    <row r="204" spans="1:18" s="168" customFormat="1" ht="30.95" customHeight="1" x14ac:dyDescent="0.25">
      <c r="A204" s="183">
        <v>118</v>
      </c>
      <c r="B204" s="180" t="s">
        <v>131</v>
      </c>
      <c r="C204" s="181">
        <v>273411000563</v>
      </c>
      <c r="D204" s="182" t="s">
        <v>139</v>
      </c>
      <c r="E204" s="160">
        <f>+F204+G204</f>
        <v>203</v>
      </c>
      <c r="F204" s="161">
        <v>203</v>
      </c>
      <c r="G204" s="162">
        <v>0</v>
      </c>
      <c r="H204" s="160">
        <f>SUM(I204:J204)</f>
        <v>203</v>
      </c>
      <c r="I204" s="161">
        <v>203</v>
      </c>
      <c r="J204" s="161">
        <v>0</v>
      </c>
      <c r="K204" s="163">
        <f>+I204-F204</f>
        <v>0</v>
      </c>
      <c r="L204" s="187">
        <f>+K204/F204</f>
        <v>0</v>
      </c>
      <c r="M204" s="163"/>
      <c r="N204" s="170"/>
      <c r="O204" s="165">
        <f>+H204-E204</f>
        <v>0</v>
      </c>
      <c r="P204" s="205">
        <f>+O204/E204</f>
        <v>0</v>
      </c>
      <c r="Q204" s="91"/>
      <c r="R204" s="10"/>
    </row>
    <row r="205" spans="1:18" s="168" customFormat="1" ht="30.95" customHeight="1" x14ac:dyDescent="0.25">
      <c r="A205" s="179">
        <v>109</v>
      </c>
      <c r="B205" s="180" t="s">
        <v>127</v>
      </c>
      <c r="C205" s="181">
        <v>173408000663</v>
      </c>
      <c r="D205" s="182" t="s">
        <v>129</v>
      </c>
      <c r="E205" s="160">
        <f>+F205+G205</f>
        <v>1002</v>
      </c>
      <c r="F205" s="161">
        <v>1002</v>
      </c>
      <c r="G205" s="162">
        <v>0</v>
      </c>
      <c r="H205" s="160">
        <f>SUM(I205:J205)</f>
        <v>1006</v>
      </c>
      <c r="I205" s="161">
        <v>1006</v>
      </c>
      <c r="J205" s="161">
        <v>0</v>
      </c>
      <c r="K205" s="163">
        <f>+I205-F205</f>
        <v>4</v>
      </c>
      <c r="L205" s="187">
        <f>+K205/F205</f>
        <v>3.9920159680638719E-3</v>
      </c>
      <c r="M205" s="163"/>
      <c r="N205" s="169"/>
      <c r="O205" s="165">
        <f>+H205-E205</f>
        <v>4</v>
      </c>
      <c r="P205" s="205">
        <f>+O205/E205</f>
        <v>3.9920159680638719E-3</v>
      </c>
      <c r="Q205" s="91"/>
      <c r="R205" s="10"/>
    </row>
    <row r="206" spans="1:18" s="168" customFormat="1" ht="30.95" customHeight="1" x14ac:dyDescent="0.25">
      <c r="A206" s="183">
        <v>168</v>
      </c>
      <c r="B206" s="180" t="s">
        <v>195</v>
      </c>
      <c r="C206" s="181">
        <v>173616000278</v>
      </c>
      <c r="D206" s="182" t="s">
        <v>117</v>
      </c>
      <c r="E206" s="160">
        <f>+F206+G206</f>
        <v>1002</v>
      </c>
      <c r="F206" s="161">
        <v>945</v>
      </c>
      <c r="G206" s="162">
        <v>57</v>
      </c>
      <c r="H206" s="160">
        <f>SUM(I206:J206)</f>
        <v>992</v>
      </c>
      <c r="I206" s="161">
        <v>949</v>
      </c>
      <c r="J206" s="161">
        <v>43</v>
      </c>
      <c r="K206" s="163">
        <f>+I206-F206</f>
        <v>4</v>
      </c>
      <c r="L206" s="187">
        <f>+K206/F206</f>
        <v>4.2328042328042331E-3</v>
      </c>
      <c r="M206" s="163">
        <f>+J206-G206</f>
        <v>-14</v>
      </c>
      <c r="N206" s="103">
        <f>+M206/G206</f>
        <v>-0.24561403508771928</v>
      </c>
      <c r="O206" s="165">
        <f>+H206-E206</f>
        <v>-10</v>
      </c>
      <c r="P206" s="205">
        <f>+O206/E206</f>
        <v>-9.9800399201596807E-3</v>
      </c>
      <c r="Q206" s="91"/>
      <c r="R206" s="10"/>
    </row>
    <row r="207" spans="1:18" s="168" customFormat="1" ht="30.95" customHeight="1" x14ac:dyDescent="0.25">
      <c r="A207" s="179">
        <v>92</v>
      </c>
      <c r="B207" s="180" t="s">
        <v>111</v>
      </c>
      <c r="C207" s="181">
        <v>173347000011</v>
      </c>
      <c r="D207" s="182" t="s">
        <v>112</v>
      </c>
      <c r="E207" s="160">
        <f>+F207+G207</f>
        <v>599</v>
      </c>
      <c r="F207" s="161">
        <v>540</v>
      </c>
      <c r="G207" s="162">
        <v>59</v>
      </c>
      <c r="H207" s="160">
        <f>SUM(I207:J207)</f>
        <v>578</v>
      </c>
      <c r="I207" s="161">
        <v>543</v>
      </c>
      <c r="J207" s="161">
        <v>35</v>
      </c>
      <c r="K207" s="163">
        <f>+I207-F207</f>
        <v>3</v>
      </c>
      <c r="L207" s="187">
        <f>+K207/F207</f>
        <v>5.5555555555555558E-3</v>
      </c>
      <c r="M207" s="163">
        <f>+J207-G207</f>
        <v>-24</v>
      </c>
      <c r="N207" s="103">
        <f>+M207/G207</f>
        <v>-0.40677966101694918</v>
      </c>
      <c r="O207" s="165">
        <f>+H207-E207</f>
        <v>-21</v>
      </c>
      <c r="P207" s="205">
        <f>+O207/E207</f>
        <v>-3.5058430717863104E-2</v>
      </c>
      <c r="Q207" s="91"/>
      <c r="R207" s="10"/>
    </row>
    <row r="208" spans="1:18" s="168" customFormat="1" ht="30.95" customHeight="1" x14ac:dyDescent="0.25">
      <c r="A208" s="183">
        <v>128</v>
      </c>
      <c r="B208" s="180" t="s">
        <v>150</v>
      </c>
      <c r="C208" s="181">
        <v>173449000015</v>
      </c>
      <c r="D208" s="182" t="s">
        <v>151</v>
      </c>
      <c r="E208" s="160">
        <f>+F208+G208</f>
        <v>3861</v>
      </c>
      <c r="F208" s="161">
        <v>3423</v>
      </c>
      <c r="G208" s="162">
        <v>438</v>
      </c>
      <c r="H208" s="160">
        <f>SUM(I208:J208)</f>
        <v>3863</v>
      </c>
      <c r="I208" s="161">
        <v>3444</v>
      </c>
      <c r="J208" s="161">
        <v>419</v>
      </c>
      <c r="K208" s="163">
        <f>+I208-F208</f>
        <v>21</v>
      </c>
      <c r="L208" s="187">
        <f>+K208/F208</f>
        <v>6.1349693251533744E-3</v>
      </c>
      <c r="M208" s="163">
        <f>+J208-G208</f>
        <v>-19</v>
      </c>
      <c r="N208" s="103">
        <f>+M208/G208</f>
        <v>-4.3378995433789952E-2</v>
      </c>
      <c r="O208" s="165">
        <f>+H208-E208</f>
        <v>2</v>
      </c>
      <c r="P208" s="205">
        <f>+O208/E208</f>
        <v>5.1800051800051804E-4</v>
      </c>
      <c r="Q208" s="91"/>
      <c r="R208" s="10"/>
    </row>
    <row r="209" spans="1:20" s="168" customFormat="1" ht="30.95" customHeight="1" x14ac:dyDescent="0.25">
      <c r="A209" s="179">
        <v>21</v>
      </c>
      <c r="B209" s="180" t="s">
        <v>34</v>
      </c>
      <c r="C209" s="181">
        <v>173124000817</v>
      </c>
      <c r="D209" s="182" t="s">
        <v>36</v>
      </c>
      <c r="E209" s="160">
        <f>+F209+G209</f>
        <v>1111</v>
      </c>
      <c r="F209" s="161">
        <v>1111</v>
      </c>
      <c r="G209" s="162">
        <v>0</v>
      </c>
      <c r="H209" s="160">
        <f>SUM(I209:J209)</f>
        <v>1126</v>
      </c>
      <c r="I209" s="161">
        <v>1126</v>
      </c>
      <c r="J209" s="161">
        <v>0</v>
      </c>
      <c r="K209" s="163">
        <f>+I209-F209</f>
        <v>15</v>
      </c>
      <c r="L209" s="187">
        <f>+K209/F209</f>
        <v>1.3501350135013501E-2</v>
      </c>
      <c r="M209" s="163"/>
      <c r="N209" s="170"/>
      <c r="O209" s="165">
        <f>+H209-E209</f>
        <v>15</v>
      </c>
      <c r="P209" s="205">
        <f>+O209/E209</f>
        <v>1.3501350135013501E-2</v>
      </c>
      <c r="Q209" s="91"/>
      <c r="R209" s="10"/>
    </row>
    <row r="210" spans="1:20" s="168" customFormat="1" ht="30.95" customHeight="1" x14ac:dyDescent="0.25">
      <c r="A210" s="183">
        <v>19</v>
      </c>
      <c r="B210" s="180" t="s">
        <v>28</v>
      </c>
      <c r="C210" s="181">
        <v>273067001482</v>
      </c>
      <c r="D210" s="182" t="s">
        <v>33</v>
      </c>
      <c r="E210" s="160">
        <f>+F210+G210</f>
        <v>594</v>
      </c>
      <c r="F210" s="161">
        <v>594</v>
      </c>
      <c r="G210" s="162">
        <v>0</v>
      </c>
      <c r="H210" s="160">
        <f>SUM(I210:J210)</f>
        <v>604</v>
      </c>
      <c r="I210" s="161">
        <v>604</v>
      </c>
      <c r="J210" s="161">
        <v>0</v>
      </c>
      <c r="K210" s="163">
        <f>+I210-F210</f>
        <v>10</v>
      </c>
      <c r="L210" s="187">
        <f>+K210/F210</f>
        <v>1.6835016835016835E-2</v>
      </c>
      <c r="M210" s="163"/>
      <c r="N210" s="170"/>
      <c r="O210" s="165">
        <f>+H210-E210</f>
        <v>10</v>
      </c>
      <c r="P210" s="206">
        <f>+O210/E210</f>
        <v>1.6835016835016835E-2</v>
      </c>
      <c r="Q210" s="91"/>
      <c r="R210" s="10"/>
    </row>
    <row r="211" spans="1:20" s="168" customFormat="1" ht="30.95" customHeight="1" x14ac:dyDescent="0.25">
      <c r="A211" s="179">
        <v>202</v>
      </c>
      <c r="B211" s="180" t="s">
        <v>237</v>
      </c>
      <c r="C211" s="181">
        <v>173861000038</v>
      </c>
      <c r="D211" s="182" t="s">
        <v>238</v>
      </c>
      <c r="E211" s="160">
        <f>+F211+G211</f>
        <v>867</v>
      </c>
      <c r="F211" s="161">
        <v>867</v>
      </c>
      <c r="G211" s="162">
        <v>0</v>
      </c>
      <c r="H211" s="160">
        <f>SUM(I211:J211)</f>
        <v>884</v>
      </c>
      <c r="I211" s="161">
        <v>884</v>
      </c>
      <c r="J211" s="161">
        <v>0</v>
      </c>
      <c r="K211" s="163">
        <f>+I211-F211</f>
        <v>17</v>
      </c>
      <c r="L211" s="187">
        <f>+K211/F211</f>
        <v>1.9607843137254902E-2</v>
      </c>
      <c r="M211" s="163"/>
      <c r="N211" s="170"/>
      <c r="O211" s="165">
        <f>+H211-E211</f>
        <v>17</v>
      </c>
      <c r="P211" s="205">
        <f>+O211/E211</f>
        <v>1.9607843137254902E-2</v>
      </c>
      <c r="Q211" s="91"/>
      <c r="R211" s="10"/>
    </row>
    <row r="212" spans="1:20" s="168" customFormat="1" ht="30.95" customHeight="1" x14ac:dyDescent="0.25">
      <c r="A212" s="183">
        <v>136</v>
      </c>
      <c r="B212" s="180" t="s">
        <v>157</v>
      </c>
      <c r="C212" s="181">
        <v>273483000142</v>
      </c>
      <c r="D212" s="182" t="s">
        <v>160</v>
      </c>
      <c r="E212" s="160">
        <f>+F212+G212</f>
        <v>297</v>
      </c>
      <c r="F212" s="161">
        <v>223</v>
      </c>
      <c r="G212" s="162">
        <v>74</v>
      </c>
      <c r="H212" s="160">
        <f>SUM(I212:J212)</f>
        <v>270</v>
      </c>
      <c r="I212" s="161">
        <v>228</v>
      </c>
      <c r="J212" s="161">
        <v>42</v>
      </c>
      <c r="K212" s="163">
        <f>+I212-F212</f>
        <v>5</v>
      </c>
      <c r="L212" s="187">
        <f>+K212/F212</f>
        <v>2.2421524663677129E-2</v>
      </c>
      <c r="M212" s="163">
        <f>+J212-G212</f>
        <v>-32</v>
      </c>
      <c r="N212" s="103">
        <f>+M212/G212</f>
        <v>-0.43243243243243246</v>
      </c>
      <c r="O212" s="165">
        <f>+H212-E212</f>
        <v>-27</v>
      </c>
      <c r="P212" s="205">
        <f>+O212/E212</f>
        <v>-9.0909090909090912E-2</v>
      </c>
      <c r="Q212" s="91"/>
      <c r="R212" s="10"/>
    </row>
    <row r="213" spans="1:20" s="168" customFormat="1" ht="30.95" customHeight="1" x14ac:dyDescent="0.25">
      <c r="A213" s="179">
        <v>10</v>
      </c>
      <c r="B213" s="180" t="s">
        <v>20</v>
      </c>
      <c r="C213" s="181">
        <v>273043000787</v>
      </c>
      <c r="D213" s="182" t="s">
        <v>279</v>
      </c>
      <c r="E213" s="160">
        <f>+F213+G213</f>
        <v>486</v>
      </c>
      <c r="F213" s="161">
        <v>486</v>
      </c>
      <c r="G213" s="162">
        <v>0</v>
      </c>
      <c r="H213" s="160">
        <f>SUM(I213:J213)</f>
        <v>498</v>
      </c>
      <c r="I213" s="161">
        <v>498</v>
      </c>
      <c r="J213" s="161">
        <v>0</v>
      </c>
      <c r="K213" s="163">
        <f>+I213-F213</f>
        <v>12</v>
      </c>
      <c r="L213" s="187">
        <f>+K213/F213</f>
        <v>2.4691358024691357E-2</v>
      </c>
      <c r="M213" s="163"/>
      <c r="N213" s="170"/>
      <c r="O213" s="165">
        <f>+H213-E213</f>
        <v>12</v>
      </c>
      <c r="P213" s="205">
        <f>+O213/E213</f>
        <v>2.4691358024691357E-2</v>
      </c>
      <c r="Q213" s="91"/>
      <c r="R213" s="10"/>
    </row>
    <row r="214" spans="1:20" s="168" customFormat="1" ht="30.95" customHeight="1" x14ac:dyDescent="0.25">
      <c r="A214" s="183">
        <v>94</v>
      </c>
      <c r="B214" s="180" t="s">
        <v>111</v>
      </c>
      <c r="C214" s="181">
        <v>273347000384</v>
      </c>
      <c r="D214" s="182" t="s">
        <v>114</v>
      </c>
      <c r="E214" s="160">
        <f>+F214+G214</f>
        <v>509</v>
      </c>
      <c r="F214" s="161">
        <v>509</v>
      </c>
      <c r="G214" s="162">
        <v>0</v>
      </c>
      <c r="H214" s="160">
        <f>SUM(I214:J214)</f>
        <v>522</v>
      </c>
      <c r="I214" s="161">
        <v>522</v>
      </c>
      <c r="J214" s="161">
        <v>0</v>
      </c>
      <c r="K214" s="163">
        <f>+I214-F214</f>
        <v>13</v>
      </c>
      <c r="L214" s="187">
        <f>+K214/F214</f>
        <v>2.5540275049115914E-2</v>
      </c>
      <c r="M214" s="163"/>
      <c r="N214" s="169"/>
      <c r="O214" s="165">
        <f>+H214-E214</f>
        <v>13</v>
      </c>
      <c r="P214" s="205">
        <f>+O214/E214</f>
        <v>2.5540275049115914E-2</v>
      </c>
      <c r="Q214" s="91"/>
      <c r="R214" s="10"/>
    </row>
    <row r="215" spans="1:20" s="168" customFormat="1" ht="30.95" customHeight="1" x14ac:dyDescent="0.25">
      <c r="A215" s="179">
        <v>187</v>
      </c>
      <c r="B215" s="180" t="s">
        <v>214</v>
      </c>
      <c r="C215" s="184">
        <v>273671000320</v>
      </c>
      <c r="D215" s="182" t="s">
        <v>217</v>
      </c>
      <c r="E215" s="160">
        <f>+F215+G215</f>
        <v>153</v>
      </c>
      <c r="F215" s="161">
        <v>153</v>
      </c>
      <c r="G215" s="162">
        <v>0</v>
      </c>
      <c r="H215" s="160">
        <f>SUM(I215:J215)</f>
        <v>157</v>
      </c>
      <c r="I215" s="161">
        <v>157</v>
      </c>
      <c r="J215" s="161">
        <v>0</v>
      </c>
      <c r="K215" s="163">
        <f>+I215-F215</f>
        <v>4</v>
      </c>
      <c r="L215" s="187">
        <f>+K215/F215</f>
        <v>2.6143790849673203E-2</v>
      </c>
      <c r="M215" s="163"/>
      <c r="N215" s="169"/>
      <c r="O215" s="165">
        <f>+H215-E215</f>
        <v>4</v>
      </c>
      <c r="P215" s="205">
        <f>+O215/E215</f>
        <v>2.6143790849673203E-2</v>
      </c>
      <c r="Q215" s="91"/>
      <c r="R215" s="10"/>
    </row>
    <row r="216" spans="1:20" s="168" customFormat="1" ht="30.95" customHeight="1" x14ac:dyDescent="0.25">
      <c r="A216" s="183">
        <v>40</v>
      </c>
      <c r="B216" s="180" t="s">
        <v>54</v>
      </c>
      <c r="C216" s="184">
        <v>273200000150</v>
      </c>
      <c r="D216" s="182" t="s">
        <v>56</v>
      </c>
      <c r="E216" s="160">
        <f>+F216+G216</f>
        <v>278</v>
      </c>
      <c r="F216" s="161">
        <v>278</v>
      </c>
      <c r="G216" s="162">
        <v>0</v>
      </c>
      <c r="H216" s="160">
        <f>SUM(I216:J216)</f>
        <v>286</v>
      </c>
      <c r="I216" s="161">
        <v>286</v>
      </c>
      <c r="J216" s="161">
        <v>0</v>
      </c>
      <c r="K216" s="163">
        <f>+I216-F216</f>
        <v>8</v>
      </c>
      <c r="L216" s="187">
        <f>+K216/F216</f>
        <v>2.8776978417266189E-2</v>
      </c>
      <c r="M216" s="163"/>
      <c r="N216" s="170"/>
      <c r="O216" s="165">
        <f>+H216-E216</f>
        <v>8</v>
      </c>
      <c r="P216" s="206">
        <f>+O216/E216</f>
        <v>2.8776978417266189E-2</v>
      </c>
      <c r="Q216" s="91"/>
      <c r="R216" s="10"/>
    </row>
    <row r="217" spans="1:20" s="168" customFormat="1" ht="30.95" customHeight="1" x14ac:dyDescent="0.25">
      <c r="A217" s="179">
        <v>111</v>
      </c>
      <c r="B217" s="180" t="s">
        <v>131</v>
      </c>
      <c r="C217" s="184">
        <v>173411000046</v>
      </c>
      <c r="D217" s="182" t="s">
        <v>132</v>
      </c>
      <c r="E217" s="160">
        <f>+F217+G217</f>
        <v>878</v>
      </c>
      <c r="F217" s="161">
        <v>878</v>
      </c>
      <c r="G217" s="162">
        <v>0</v>
      </c>
      <c r="H217" s="160">
        <f>SUM(I217:J217)</f>
        <v>906</v>
      </c>
      <c r="I217" s="161">
        <v>906</v>
      </c>
      <c r="J217" s="161">
        <v>0</v>
      </c>
      <c r="K217" s="163">
        <f>+I217-F217</f>
        <v>28</v>
      </c>
      <c r="L217" s="187">
        <f>+K217/F217</f>
        <v>3.1890660592255128E-2</v>
      </c>
      <c r="M217" s="163"/>
      <c r="N217" s="169"/>
      <c r="O217" s="165">
        <f>+H217-E217</f>
        <v>28</v>
      </c>
      <c r="P217" s="206">
        <f>+O217/E217</f>
        <v>3.1890660592255128E-2</v>
      </c>
      <c r="Q217" s="91"/>
      <c r="R217" s="10"/>
    </row>
    <row r="218" spans="1:20" s="168" customFormat="1" ht="30.95" customHeight="1" x14ac:dyDescent="0.25">
      <c r="A218" s="183">
        <v>206</v>
      </c>
      <c r="B218" s="180" t="s">
        <v>237</v>
      </c>
      <c r="C218" s="181">
        <v>273861000571</v>
      </c>
      <c r="D218" s="182" t="s">
        <v>240</v>
      </c>
      <c r="E218" s="160">
        <f>+F218+G218</f>
        <v>231</v>
      </c>
      <c r="F218" s="161">
        <v>231</v>
      </c>
      <c r="G218" s="162">
        <v>0</v>
      </c>
      <c r="H218" s="160">
        <f>SUM(I218:J218)</f>
        <v>239</v>
      </c>
      <c r="I218" s="161">
        <v>239</v>
      </c>
      <c r="J218" s="161">
        <v>0</v>
      </c>
      <c r="K218" s="163">
        <f>+I218-F218</f>
        <v>8</v>
      </c>
      <c r="L218" s="187">
        <f>+K218/F218</f>
        <v>3.4632034632034632E-2</v>
      </c>
      <c r="M218" s="163"/>
      <c r="N218" s="169"/>
      <c r="O218" s="165">
        <f>+H218-E218</f>
        <v>8</v>
      </c>
      <c r="P218" s="205">
        <f>+O218/E218</f>
        <v>3.4632034632034632E-2</v>
      </c>
      <c r="Q218" s="91"/>
      <c r="R218" s="10"/>
    </row>
    <row r="219" spans="1:20" s="168" customFormat="1" ht="30.95" customHeight="1" x14ac:dyDescent="0.25">
      <c r="A219" s="179">
        <v>78</v>
      </c>
      <c r="B219" s="180" t="s">
        <v>95</v>
      </c>
      <c r="C219" s="181">
        <v>173283000020</v>
      </c>
      <c r="D219" s="182" t="s">
        <v>97</v>
      </c>
      <c r="E219" s="160">
        <f>+F219+G219</f>
        <v>1144</v>
      </c>
      <c r="F219" s="161">
        <v>1144</v>
      </c>
      <c r="G219" s="162">
        <v>0</v>
      </c>
      <c r="H219" s="160">
        <f>SUM(I219:J219)</f>
        <v>1184</v>
      </c>
      <c r="I219" s="161">
        <v>1184</v>
      </c>
      <c r="J219" s="161">
        <v>0</v>
      </c>
      <c r="K219" s="163">
        <f>+I219-F219</f>
        <v>40</v>
      </c>
      <c r="L219" s="187">
        <f>+K219/F219</f>
        <v>3.4965034965034968E-2</v>
      </c>
      <c r="M219" s="163"/>
      <c r="N219" s="170"/>
      <c r="O219" s="165">
        <f>+H219-E219</f>
        <v>40</v>
      </c>
      <c r="P219" s="205">
        <f>+O219/E219</f>
        <v>3.4965034965034968E-2</v>
      </c>
      <c r="Q219" s="91"/>
      <c r="R219" s="10"/>
    </row>
    <row r="220" spans="1:20" s="168" customFormat="1" ht="30.95" customHeight="1" x14ac:dyDescent="0.25">
      <c r="A220" s="183">
        <v>176</v>
      </c>
      <c r="B220" s="180" t="s">
        <v>205</v>
      </c>
      <c r="C220" s="181">
        <v>173624000015</v>
      </c>
      <c r="D220" s="182" t="s">
        <v>206</v>
      </c>
      <c r="E220" s="160">
        <f>+F220+G220</f>
        <v>1813</v>
      </c>
      <c r="F220" s="161">
        <v>1588</v>
      </c>
      <c r="G220" s="162">
        <v>225</v>
      </c>
      <c r="H220" s="160">
        <f>SUM(I220:J220)</f>
        <v>1882</v>
      </c>
      <c r="I220" s="161">
        <v>1654</v>
      </c>
      <c r="J220" s="161">
        <v>228</v>
      </c>
      <c r="K220" s="163">
        <f>+I220-F220</f>
        <v>66</v>
      </c>
      <c r="L220" s="187">
        <f>+K220/F220</f>
        <v>4.1561712846347604E-2</v>
      </c>
      <c r="M220" s="163">
        <f>+J220-G220</f>
        <v>3</v>
      </c>
      <c r="N220" s="103">
        <f>+M220/G220</f>
        <v>1.3333333333333334E-2</v>
      </c>
      <c r="O220" s="165">
        <f>+H220-E220</f>
        <v>69</v>
      </c>
      <c r="P220" s="205">
        <f>+O220/E220</f>
        <v>3.8058466629895205E-2</v>
      </c>
      <c r="Q220" s="91"/>
      <c r="R220" s="10"/>
    </row>
    <row r="221" spans="1:20" s="168" customFormat="1" ht="30.95" customHeight="1" x14ac:dyDescent="0.25">
      <c r="A221" s="179">
        <v>197</v>
      </c>
      <c r="B221" s="180" t="s">
        <v>228</v>
      </c>
      <c r="C221" s="181">
        <v>273686000083</v>
      </c>
      <c r="D221" s="182" t="s">
        <v>230</v>
      </c>
      <c r="E221" s="160">
        <f>+F221+G221</f>
        <v>403</v>
      </c>
      <c r="F221" s="161">
        <v>403</v>
      </c>
      <c r="G221" s="162">
        <v>0</v>
      </c>
      <c r="H221" s="160">
        <f>SUM(I221:J221)</f>
        <v>420</v>
      </c>
      <c r="I221" s="161">
        <v>420</v>
      </c>
      <c r="J221" s="161">
        <v>0</v>
      </c>
      <c r="K221" s="163">
        <f>+I221-F221</f>
        <v>17</v>
      </c>
      <c r="L221" s="187">
        <f>+K221/F221</f>
        <v>4.2183622828784122E-2</v>
      </c>
      <c r="M221" s="163"/>
      <c r="N221" s="170"/>
      <c r="O221" s="165">
        <f>+H221-E221</f>
        <v>17</v>
      </c>
      <c r="P221" s="205">
        <f>+O221/E221</f>
        <v>4.2183622828784122E-2</v>
      </c>
      <c r="Q221" s="91"/>
      <c r="R221" s="10"/>
    </row>
    <row r="222" spans="1:20" s="168" customFormat="1" ht="30.95" customHeight="1" x14ac:dyDescent="0.25">
      <c r="A222" s="183">
        <v>13</v>
      </c>
      <c r="B222" s="180" t="s">
        <v>23</v>
      </c>
      <c r="C222" s="181">
        <v>173055000893</v>
      </c>
      <c r="D222" s="182" t="s">
        <v>26</v>
      </c>
      <c r="E222" s="160">
        <f>+F222+G222</f>
        <v>544</v>
      </c>
      <c r="F222" s="161">
        <v>544</v>
      </c>
      <c r="G222" s="162">
        <v>0</v>
      </c>
      <c r="H222" s="160">
        <f>SUM(I222:J222)</f>
        <v>568</v>
      </c>
      <c r="I222" s="161">
        <v>568</v>
      </c>
      <c r="J222" s="161">
        <v>0</v>
      </c>
      <c r="K222" s="163">
        <f>+I222-F222</f>
        <v>24</v>
      </c>
      <c r="L222" s="187">
        <f>+K222/F222</f>
        <v>4.4117647058823532E-2</v>
      </c>
      <c r="M222" s="163"/>
      <c r="N222" s="170"/>
      <c r="O222" s="165">
        <f>+H222-E222</f>
        <v>24</v>
      </c>
      <c r="P222" s="205">
        <f>+O222/E222</f>
        <v>4.4117647058823532E-2</v>
      </c>
      <c r="Q222" s="91"/>
      <c r="R222" s="10"/>
    </row>
    <row r="223" spans="1:20" s="168" customFormat="1" ht="30.95" customHeight="1" x14ac:dyDescent="0.25">
      <c r="A223" s="179">
        <v>26</v>
      </c>
      <c r="B223" s="180" t="s">
        <v>42</v>
      </c>
      <c r="C223" s="181">
        <v>173152000016</v>
      </c>
      <c r="D223" s="182" t="s">
        <v>250</v>
      </c>
      <c r="E223" s="160">
        <f>+F223+G223</f>
        <v>616</v>
      </c>
      <c r="F223" s="161">
        <v>616</v>
      </c>
      <c r="G223" s="162">
        <v>0</v>
      </c>
      <c r="H223" s="160">
        <f>SUM(I223:J223)</f>
        <v>644</v>
      </c>
      <c r="I223" s="161">
        <v>644</v>
      </c>
      <c r="J223" s="161">
        <v>0</v>
      </c>
      <c r="K223" s="163">
        <f>+I223-F223</f>
        <v>28</v>
      </c>
      <c r="L223" s="187">
        <f>+K223/F223</f>
        <v>4.5454545454545456E-2</v>
      </c>
      <c r="M223" s="163"/>
      <c r="N223" s="170"/>
      <c r="O223" s="165">
        <f>+H223-E223</f>
        <v>28</v>
      </c>
      <c r="P223" s="205">
        <f>+O223/E223</f>
        <v>4.5454545454545456E-2</v>
      </c>
      <c r="Q223" s="91"/>
      <c r="R223" s="10"/>
      <c r="T223" s="207"/>
    </row>
    <row r="224" spans="1:20" s="168" customFormat="1" ht="30.95" customHeight="1" x14ac:dyDescent="0.25">
      <c r="A224" s="183">
        <v>158</v>
      </c>
      <c r="B224" s="180" t="s">
        <v>178</v>
      </c>
      <c r="C224" s="181">
        <v>273555000924</v>
      </c>
      <c r="D224" s="182" t="s">
        <v>184</v>
      </c>
      <c r="E224" s="160">
        <f>+F224+G224</f>
        <v>1141</v>
      </c>
      <c r="F224" s="161">
        <v>1029</v>
      </c>
      <c r="G224" s="162">
        <v>112</v>
      </c>
      <c r="H224" s="160">
        <f>SUM(I224:J224)</f>
        <v>1165</v>
      </c>
      <c r="I224" s="161">
        <v>1084</v>
      </c>
      <c r="J224" s="161">
        <v>81</v>
      </c>
      <c r="K224" s="163">
        <f>+I224-F224</f>
        <v>55</v>
      </c>
      <c r="L224" s="187">
        <f>+K224/F224</f>
        <v>5.3449951409135082E-2</v>
      </c>
      <c r="M224" s="163">
        <f>+J224-G224</f>
        <v>-31</v>
      </c>
      <c r="N224" s="103">
        <f>+M224/G224</f>
        <v>-0.2767857142857143</v>
      </c>
      <c r="O224" s="165">
        <f>+H224-E224</f>
        <v>24</v>
      </c>
      <c r="P224" s="205">
        <f>+O224/E224</f>
        <v>2.1034180543382998E-2</v>
      </c>
      <c r="Q224" s="91"/>
      <c r="R224" s="10"/>
    </row>
    <row r="225" spans="1:18" s="168" customFormat="1" ht="30.95" customHeight="1" x14ac:dyDescent="0.25">
      <c r="A225" s="179">
        <v>191</v>
      </c>
      <c r="B225" s="180" t="s">
        <v>218</v>
      </c>
      <c r="C225" s="181">
        <v>273675000847</v>
      </c>
      <c r="D225" s="182" t="s">
        <v>222</v>
      </c>
      <c r="E225" s="160">
        <f>+F225+G225</f>
        <v>301</v>
      </c>
      <c r="F225" s="161">
        <v>301</v>
      </c>
      <c r="G225" s="162">
        <v>0</v>
      </c>
      <c r="H225" s="160">
        <f>SUM(I225:J225)</f>
        <v>322</v>
      </c>
      <c r="I225" s="161">
        <v>322</v>
      </c>
      <c r="J225" s="161">
        <v>0</v>
      </c>
      <c r="K225" s="163">
        <f>+I225-F225</f>
        <v>21</v>
      </c>
      <c r="L225" s="187">
        <f>+K225/F225</f>
        <v>6.9767441860465115E-2</v>
      </c>
      <c r="M225" s="163"/>
      <c r="N225" s="169"/>
      <c r="O225" s="165">
        <f>+H225-E225</f>
        <v>21</v>
      </c>
      <c r="P225" s="205">
        <f>+O225/E225</f>
        <v>6.9767441860465115E-2</v>
      </c>
      <c r="Q225" s="91"/>
      <c r="R225" s="10"/>
    </row>
    <row r="226" spans="1:18" s="168" customFormat="1" ht="30.95" customHeight="1" x14ac:dyDescent="0.25">
      <c r="A226" s="183">
        <v>106</v>
      </c>
      <c r="B226" s="180" t="s">
        <v>120</v>
      </c>
      <c r="C226" s="181">
        <v>273352000651</v>
      </c>
      <c r="D226" s="182" t="s">
        <v>126</v>
      </c>
      <c r="E226" s="160">
        <f>+F226+G226</f>
        <v>164</v>
      </c>
      <c r="F226" s="161">
        <v>164</v>
      </c>
      <c r="G226" s="162">
        <v>0</v>
      </c>
      <c r="H226" s="160">
        <f>SUM(I226:J226)</f>
        <v>176</v>
      </c>
      <c r="I226" s="161">
        <v>176</v>
      </c>
      <c r="J226" s="161">
        <v>0</v>
      </c>
      <c r="K226" s="163">
        <f>+I226-F226</f>
        <v>12</v>
      </c>
      <c r="L226" s="187">
        <f>+K226/F226</f>
        <v>7.3170731707317069E-2</v>
      </c>
      <c r="M226" s="163"/>
      <c r="N226" s="170"/>
      <c r="O226" s="165">
        <f>+H226-E226</f>
        <v>12</v>
      </c>
      <c r="P226" s="205">
        <f>+O226/E226</f>
        <v>7.3170731707317069E-2</v>
      </c>
      <c r="Q226" s="91"/>
      <c r="R226" s="10"/>
    </row>
    <row r="227" spans="1:18" s="168" customFormat="1" ht="30.95" customHeight="1" thickBot="1" x14ac:dyDescent="0.3">
      <c r="A227" s="236">
        <v>154</v>
      </c>
      <c r="B227" s="209" t="s">
        <v>178</v>
      </c>
      <c r="C227" s="212">
        <v>273555000169</v>
      </c>
      <c r="D227" s="213" t="s">
        <v>182</v>
      </c>
      <c r="E227" s="172">
        <f>+F227+G227</f>
        <v>311</v>
      </c>
      <c r="F227" s="161">
        <v>270</v>
      </c>
      <c r="G227" s="173">
        <v>41</v>
      </c>
      <c r="H227" s="172">
        <f>SUM(I227:J227)</f>
        <v>348</v>
      </c>
      <c r="I227" s="174">
        <v>292</v>
      </c>
      <c r="J227" s="174">
        <v>56</v>
      </c>
      <c r="K227" s="175">
        <f>+I227-F227</f>
        <v>22</v>
      </c>
      <c r="L227" s="214">
        <f>+K227/F227</f>
        <v>8.1481481481481488E-2</v>
      </c>
      <c r="M227" s="175">
        <f>+J227-G227</f>
        <v>15</v>
      </c>
      <c r="N227" s="176">
        <f>+M227/G227</f>
        <v>0.36585365853658536</v>
      </c>
      <c r="O227" s="178">
        <f>+H227-E227</f>
        <v>37</v>
      </c>
      <c r="P227" s="215">
        <f>+O227/E227</f>
        <v>0.11897106109324759</v>
      </c>
      <c r="Q227" s="91"/>
      <c r="R227" s="10"/>
    </row>
    <row r="228" spans="1:18" s="43" customFormat="1" ht="15.75" thickBot="1" x14ac:dyDescent="0.3">
      <c r="A228" s="233" t="s">
        <v>255</v>
      </c>
      <c r="B228" s="234"/>
      <c r="C228" s="234"/>
      <c r="D228" s="235"/>
      <c r="E228" s="42">
        <f>SUM(E16:E227)</f>
        <v>150387</v>
      </c>
      <c r="F228" s="42">
        <f>SUM(F16:F227)</f>
        <v>144705</v>
      </c>
      <c r="G228" s="42">
        <f>SUBTOTAL(9,G16:G227)</f>
        <v>5682</v>
      </c>
      <c r="H228" s="41">
        <f>SUM(H16:H227)</f>
        <v>141479</v>
      </c>
      <c r="I228" s="42">
        <f>SUM(I16:I227)</f>
        <v>136497</v>
      </c>
      <c r="J228" s="42">
        <f>SUM(J16:J227)</f>
        <v>4982</v>
      </c>
      <c r="K228" s="98">
        <f>SUM(K16:K227)</f>
        <v>-8208</v>
      </c>
      <c r="L228" s="80">
        <f t="shared" ref="L228" si="1">+K228/F228</f>
        <v>-5.672229708717736E-2</v>
      </c>
      <c r="M228" s="41">
        <f>SUBTOTAL(9,M27:M219)</f>
        <v>-556</v>
      </c>
      <c r="N228" s="80"/>
      <c r="O228" s="41">
        <f>SUM(O16:O227)</f>
        <v>-8908</v>
      </c>
      <c r="P228" s="99">
        <f t="shared" ref="P228" si="2">+O228/E228</f>
        <v>-5.9233843350821547E-2</v>
      </c>
      <c r="Q228" s="91"/>
      <c r="R228" s="10"/>
    </row>
    <row r="229" spans="1:18" ht="15.75" thickBot="1" x14ac:dyDescent="0.3">
      <c r="A229" s="44" t="s">
        <v>285</v>
      </c>
      <c r="E229" s="72"/>
      <c r="F229" s="72"/>
      <c r="G229" s="73"/>
      <c r="H229" s="131">
        <f>+H228/E228</f>
        <v>0.9407661566491784</v>
      </c>
      <c r="I229" s="82">
        <f>+I228/F228</f>
        <v>0.94327770291282265</v>
      </c>
      <c r="J229" s="83">
        <f>+J228/G228</f>
        <v>0.87680394227384728</v>
      </c>
      <c r="K229" s="74"/>
      <c r="L229" s="81"/>
      <c r="M229" s="70"/>
      <c r="N229" s="70"/>
      <c r="O229" s="130"/>
      <c r="P229" s="71"/>
      <c r="Q229" s="91"/>
      <c r="R229" s="10"/>
    </row>
    <row r="230" spans="1:18" x14ac:dyDescent="0.25">
      <c r="A230" s="44"/>
      <c r="H230" s="45"/>
      <c r="I230" s="45"/>
      <c r="J230" s="45"/>
      <c r="K230" s="69"/>
      <c r="M230" s="69"/>
      <c r="O230" s="69"/>
    </row>
    <row r="231" spans="1:18" x14ac:dyDescent="0.25">
      <c r="E231" s="92"/>
      <c r="F231" s="92"/>
      <c r="G231" s="92"/>
      <c r="H231" s="90"/>
      <c r="I231" s="45"/>
      <c r="J231" s="45"/>
      <c r="K231" s="69"/>
      <c r="N231" s="69"/>
    </row>
    <row r="233" spans="1:18" x14ac:dyDescent="0.25">
      <c r="B233" s="10"/>
    </row>
    <row r="234" spans="1:18" x14ac:dyDescent="0.25">
      <c r="B234" s="10"/>
    </row>
    <row r="235" spans="1:18" x14ac:dyDescent="0.25">
      <c r="B235" s="10"/>
    </row>
    <row r="236" spans="1:18" x14ac:dyDescent="0.25">
      <c r="B236" s="10"/>
      <c r="H236" s="108"/>
    </row>
  </sheetData>
  <sortState xmlns:xlrd2="http://schemas.microsoft.com/office/spreadsheetml/2017/richdata2" ref="A16:P227">
    <sortCondition ref="L16:L227"/>
  </sortState>
  <mergeCells count="7">
    <mergeCell ref="A228:D228"/>
    <mergeCell ref="A1:P1"/>
    <mergeCell ref="A2:P2"/>
    <mergeCell ref="A3:P3"/>
    <mergeCell ref="E14:G14"/>
    <mergeCell ref="H14:J14"/>
    <mergeCell ref="K14:O14"/>
  </mergeCells>
  <conditionalFormatting sqref="L229:O229">
    <cfRule type="top10" priority="2" stopIfTrue="1" bottom="1" rank="1"/>
  </conditionalFormatting>
  <conditionalFormatting sqref="K16:O227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4"/>
  <sheetViews>
    <sheetView topLeftCell="A30" zoomScaleNormal="100" workbookViewId="0">
      <selection activeCell="K62" sqref="K62"/>
    </sheetView>
  </sheetViews>
  <sheetFormatPr baseColWidth="10" defaultRowHeight="15" x14ac:dyDescent="0.25"/>
  <cols>
    <col min="1" max="1" width="6.28515625" style="2" customWidth="1"/>
    <col min="2" max="2" width="21.7109375" style="1" customWidth="1"/>
    <col min="3" max="3" width="14" style="6" customWidth="1"/>
    <col min="4" max="4" width="14.140625" style="6" customWidth="1"/>
    <col min="5" max="5" width="13.42578125" style="6" customWidth="1"/>
    <col min="6" max="6" width="14.85546875" style="6" customWidth="1"/>
    <col min="7" max="11" width="13.42578125" style="6" customWidth="1"/>
    <col min="12" max="12" width="15.140625" style="88" customWidth="1"/>
    <col min="13" max="13" width="15.5703125" style="2" bestFit="1" customWidth="1"/>
    <col min="14" max="14" width="17" style="2" bestFit="1" customWidth="1"/>
    <col min="15" max="15" width="17.5703125" style="2" customWidth="1"/>
    <col min="16" max="16384" width="11.42578125" style="1"/>
  </cols>
  <sheetData>
    <row r="1" spans="1:15" ht="14.25" customHeight="1" x14ac:dyDescent="0.25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49"/>
      <c r="N1" s="49"/>
      <c r="O1" s="49"/>
    </row>
    <row r="2" spans="1:15" ht="15" customHeight="1" x14ac:dyDescent="0.25">
      <c r="A2" s="135" t="s">
        <v>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49"/>
      <c r="N2" s="49"/>
      <c r="O2" s="49"/>
    </row>
    <row r="3" spans="1:15" ht="15" customHeight="1" x14ac:dyDescent="0.25">
      <c r="A3" s="135" t="s">
        <v>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49"/>
      <c r="N3" s="49"/>
      <c r="O3" s="49"/>
    </row>
    <row r="5" spans="1:15" ht="15.75" customHeight="1" x14ac:dyDescent="0.25">
      <c r="A5" s="3"/>
      <c r="B5" s="3" t="s">
        <v>284</v>
      </c>
    </row>
    <row r="6" spans="1:15" ht="15" customHeight="1" x14ac:dyDescent="0.25">
      <c r="A6" s="3"/>
    </row>
    <row r="7" spans="1:15" ht="15.95" customHeight="1" x14ac:dyDescent="0.25">
      <c r="A7" s="3"/>
      <c r="B7" s="7" t="s">
        <v>249</v>
      </c>
      <c r="C7" s="227" t="s">
        <v>295</v>
      </c>
      <c r="D7" s="228"/>
      <c r="E7" s="228"/>
      <c r="F7" s="228"/>
      <c r="G7" s="228"/>
      <c r="H7" s="228"/>
      <c r="I7" s="228"/>
      <c r="J7" s="228"/>
      <c r="K7" s="228"/>
      <c r="L7" s="229"/>
    </row>
    <row r="8" spans="1:15" ht="15.95" customHeight="1" x14ac:dyDescent="0.25">
      <c r="A8" s="3"/>
      <c r="B8" s="11" t="s">
        <v>276</v>
      </c>
      <c r="C8" s="227" t="s">
        <v>294</v>
      </c>
      <c r="D8" s="228"/>
      <c r="E8" s="228"/>
      <c r="F8" s="228"/>
      <c r="G8" s="228"/>
      <c r="H8" s="228"/>
      <c r="I8" s="228"/>
      <c r="J8" s="228"/>
      <c r="K8" s="228"/>
      <c r="L8" s="229"/>
    </row>
    <row r="9" spans="1:15" ht="15.95" customHeight="1" x14ac:dyDescent="0.25">
      <c r="A9" s="3"/>
      <c r="B9" s="15" t="s">
        <v>4</v>
      </c>
      <c r="C9" s="227" t="s">
        <v>293</v>
      </c>
      <c r="D9" s="228"/>
      <c r="E9" s="228"/>
      <c r="F9" s="228"/>
      <c r="G9" s="228"/>
      <c r="H9" s="228"/>
      <c r="I9" s="228"/>
      <c r="J9" s="228"/>
      <c r="K9" s="228"/>
      <c r="L9" s="229"/>
    </row>
    <row r="10" spans="1:15" ht="15.95" customHeight="1" x14ac:dyDescent="0.25">
      <c r="A10" s="3"/>
      <c r="B10" s="48" t="s">
        <v>248</v>
      </c>
      <c r="C10" s="227" t="s">
        <v>292</v>
      </c>
      <c r="D10" s="228"/>
      <c r="E10" s="228"/>
      <c r="F10" s="228"/>
      <c r="G10" s="228"/>
      <c r="H10" s="228"/>
      <c r="I10" s="228"/>
      <c r="J10" s="228"/>
      <c r="K10" s="228"/>
      <c r="L10" s="229"/>
    </row>
    <row r="11" spans="1:15" ht="15.95" customHeight="1" x14ac:dyDescent="0.25">
      <c r="A11" s="3"/>
      <c r="B11" s="186" t="s">
        <v>277</v>
      </c>
      <c r="C11" s="230" t="s">
        <v>291</v>
      </c>
      <c r="D11" s="230"/>
      <c r="E11" s="230"/>
      <c r="F11" s="230"/>
      <c r="G11" s="230"/>
      <c r="H11" s="230"/>
      <c r="I11" s="230"/>
      <c r="J11" s="230"/>
      <c r="K11" s="230"/>
      <c r="L11" s="230"/>
    </row>
    <row r="12" spans="1:15" ht="15.75" thickBot="1" x14ac:dyDescent="0.3"/>
    <row r="13" spans="1:15" s="20" customFormat="1" ht="18.75" thickBot="1" x14ac:dyDescent="0.3">
      <c r="A13" s="17"/>
      <c r="B13" s="18"/>
      <c r="C13" s="136" t="s">
        <v>262</v>
      </c>
      <c r="D13" s="137"/>
      <c r="E13" s="138"/>
      <c r="F13" s="136" t="s">
        <v>266</v>
      </c>
      <c r="G13" s="137"/>
      <c r="H13" s="139"/>
      <c r="I13" s="142" t="s">
        <v>272</v>
      </c>
      <c r="J13" s="143"/>
      <c r="K13" s="143"/>
      <c r="L13" s="144"/>
    </row>
    <row r="14" spans="1:15" s="29" customFormat="1" ht="64.5" thickBot="1" x14ac:dyDescent="0.3">
      <c r="A14" s="50" t="s">
        <v>6</v>
      </c>
      <c r="B14" s="22" t="s">
        <v>7</v>
      </c>
      <c r="C14" s="24" t="s">
        <v>268</v>
      </c>
      <c r="D14" s="25" t="s">
        <v>263</v>
      </c>
      <c r="E14" s="26" t="s">
        <v>264</v>
      </c>
      <c r="F14" s="128" t="s">
        <v>283</v>
      </c>
      <c r="G14" s="27" t="s">
        <v>269</v>
      </c>
      <c r="H14" s="46" t="s">
        <v>270</v>
      </c>
      <c r="I14" s="51" t="s">
        <v>273</v>
      </c>
      <c r="J14" s="52" t="s">
        <v>274</v>
      </c>
      <c r="K14" s="52" t="s">
        <v>275</v>
      </c>
      <c r="L14" s="79" t="s">
        <v>271</v>
      </c>
    </row>
    <row r="15" spans="1:15" ht="15.75" x14ac:dyDescent="0.25">
      <c r="A15" s="110">
        <v>1</v>
      </c>
      <c r="B15" s="117" t="s">
        <v>10</v>
      </c>
      <c r="C15" s="216">
        <f t="shared" ref="C15:C60" si="0">+D15+E15</f>
        <v>786</v>
      </c>
      <c r="D15" s="217">
        <v>786</v>
      </c>
      <c r="E15" s="217">
        <v>0</v>
      </c>
      <c r="F15" s="216">
        <f t="shared" ref="F15:F60" si="1">+G15+H15</f>
        <v>685</v>
      </c>
      <c r="G15" s="217">
        <v>685</v>
      </c>
      <c r="H15" s="218">
        <v>0</v>
      </c>
      <c r="I15" s="219">
        <f t="shared" ref="I15:I60" si="2">+F15-C15</f>
        <v>-101</v>
      </c>
      <c r="J15" s="219">
        <f t="shared" ref="J15:J60" si="3">+G15-D15</f>
        <v>-101</v>
      </c>
      <c r="K15" s="219">
        <f t="shared" ref="K15:K60" si="4">+H15-E15</f>
        <v>0</v>
      </c>
      <c r="L15" s="102">
        <f t="shared" ref="L15:L60" si="5">+I15/C15</f>
        <v>-0.12849872773536897</v>
      </c>
      <c r="M15" s="1"/>
      <c r="N15" s="1"/>
      <c r="O15" s="1"/>
    </row>
    <row r="16" spans="1:15" ht="15.75" x14ac:dyDescent="0.25">
      <c r="A16" s="112">
        <v>2</v>
      </c>
      <c r="B16" s="113" t="s">
        <v>13</v>
      </c>
      <c r="C16" s="216">
        <f t="shared" si="0"/>
        <v>1485</v>
      </c>
      <c r="D16" s="217">
        <v>1485</v>
      </c>
      <c r="E16" s="220">
        <v>0</v>
      </c>
      <c r="F16" s="216">
        <f t="shared" si="1"/>
        <v>1402</v>
      </c>
      <c r="G16" s="217">
        <v>1402</v>
      </c>
      <c r="H16" s="218">
        <v>0</v>
      </c>
      <c r="I16" s="219">
        <f t="shared" si="2"/>
        <v>-83</v>
      </c>
      <c r="J16" s="219">
        <f t="shared" si="3"/>
        <v>-83</v>
      </c>
      <c r="K16" s="221">
        <f t="shared" si="4"/>
        <v>0</v>
      </c>
      <c r="L16" s="33">
        <f t="shared" si="5"/>
        <v>-5.5892255892255889E-2</v>
      </c>
      <c r="M16" s="1"/>
      <c r="N16" s="1"/>
      <c r="O16" s="1"/>
    </row>
    <row r="17" spans="1:15" ht="15.75" x14ac:dyDescent="0.25">
      <c r="A17" s="191">
        <v>3</v>
      </c>
      <c r="B17" s="116" t="s">
        <v>17</v>
      </c>
      <c r="C17" s="216">
        <f t="shared" si="0"/>
        <v>958</v>
      </c>
      <c r="D17" s="217">
        <v>958</v>
      </c>
      <c r="E17" s="220">
        <v>0</v>
      </c>
      <c r="F17" s="216">
        <f t="shared" si="1"/>
        <v>929</v>
      </c>
      <c r="G17" s="217">
        <v>929</v>
      </c>
      <c r="H17" s="218">
        <v>0</v>
      </c>
      <c r="I17" s="219">
        <f t="shared" si="2"/>
        <v>-29</v>
      </c>
      <c r="J17" s="219">
        <f t="shared" si="3"/>
        <v>-29</v>
      </c>
      <c r="K17" s="221">
        <f t="shared" si="4"/>
        <v>0</v>
      </c>
      <c r="L17" s="114">
        <f t="shared" si="5"/>
        <v>-3.0271398747390398E-2</v>
      </c>
      <c r="M17" s="1"/>
      <c r="N17" s="1"/>
      <c r="O17" s="1"/>
    </row>
    <row r="18" spans="1:15" ht="15.75" x14ac:dyDescent="0.25">
      <c r="A18" s="191">
        <f>A17+1</f>
        <v>4</v>
      </c>
      <c r="B18" s="116" t="s">
        <v>20</v>
      </c>
      <c r="C18" s="216">
        <f t="shared" si="0"/>
        <v>1782</v>
      </c>
      <c r="D18" s="217">
        <v>1782</v>
      </c>
      <c r="E18" s="220">
        <v>0</v>
      </c>
      <c r="F18" s="216">
        <f t="shared" si="1"/>
        <v>1773</v>
      </c>
      <c r="G18" s="217">
        <v>1773</v>
      </c>
      <c r="H18" s="218">
        <v>0</v>
      </c>
      <c r="I18" s="219">
        <f t="shared" si="2"/>
        <v>-9</v>
      </c>
      <c r="J18" s="219">
        <f t="shared" si="3"/>
        <v>-9</v>
      </c>
      <c r="K18" s="221">
        <f t="shared" si="4"/>
        <v>0</v>
      </c>
      <c r="L18" s="115">
        <f t="shared" si="5"/>
        <v>-5.0505050505050509E-3</v>
      </c>
      <c r="M18" s="1"/>
      <c r="N18" s="1"/>
      <c r="O18" s="1"/>
    </row>
    <row r="19" spans="1:15" ht="15.75" x14ac:dyDescent="0.25">
      <c r="A19" s="191">
        <f>A18+1</f>
        <v>5</v>
      </c>
      <c r="B19" s="116" t="s">
        <v>23</v>
      </c>
      <c r="C19" s="216">
        <f t="shared" si="0"/>
        <v>2352</v>
      </c>
      <c r="D19" s="217">
        <v>2268</v>
      </c>
      <c r="E19" s="220">
        <v>84</v>
      </c>
      <c r="F19" s="216">
        <f t="shared" si="1"/>
        <v>2248</v>
      </c>
      <c r="G19" s="217">
        <v>2163</v>
      </c>
      <c r="H19" s="218">
        <v>85</v>
      </c>
      <c r="I19" s="219">
        <f t="shared" si="2"/>
        <v>-104</v>
      </c>
      <c r="J19" s="219">
        <f t="shared" si="3"/>
        <v>-105</v>
      </c>
      <c r="K19" s="221">
        <f t="shared" si="4"/>
        <v>1</v>
      </c>
      <c r="L19" s="115">
        <f t="shared" si="5"/>
        <v>-4.4217687074829932E-2</v>
      </c>
      <c r="M19" s="1"/>
      <c r="N19" s="1"/>
      <c r="O19" s="1"/>
    </row>
    <row r="20" spans="1:15" ht="15.75" x14ac:dyDescent="0.25">
      <c r="A20" s="191">
        <f>A19+1</f>
        <v>6</v>
      </c>
      <c r="B20" s="116" t="s">
        <v>28</v>
      </c>
      <c r="C20" s="216">
        <f t="shared" si="0"/>
        <v>4777</v>
      </c>
      <c r="D20" s="217">
        <v>4577</v>
      </c>
      <c r="E20" s="220">
        <v>200</v>
      </c>
      <c r="F20" s="216">
        <f t="shared" si="1"/>
        <v>4585</v>
      </c>
      <c r="G20" s="217">
        <v>4403</v>
      </c>
      <c r="H20" s="218">
        <v>182</v>
      </c>
      <c r="I20" s="219">
        <f t="shared" si="2"/>
        <v>-192</v>
      </c>
      <c r="J20" s="219">
        <f t="shared" si="3"/>
        <v>-174</v>
      </c>
      <c r="K20" s="221">
        <f t="shared" si="4"/>
        <v>-18</v>
      </c>
      <c r="L20" s="114">
        <f t="shared" si="5"/>
        <v>-4.019258949131254E-2</v>
      </c>
      <c r="M20" s="1"/>
      <c r="N20" s="1"/>
      <c r="O20" s="1"/>
    </row>
    <row r="21" spans="1:15" ht="15.75" x14ac:dyDescent="0.25">
      <c r="A21" s="112">
        <f>A20+1</f>
        <v>7</v>
      </c>
      <c r="B21" s="34" t="s">
        <v>34</v>
      </c>
      <c r="C21" s="216">
        <f t="shared" si="0"/>
        <v>3405</v>
      </c>
      <c r="D21" s="217">
        <v>3405</v>
      </c>
      <c r="E21" s="220">
        <v>0</v>
      </c>
      <c r="F21" s="216">
        <f t="shared" si="1"/>
        <v>3190</v>
      </c>
      <c r="G21" s="217">
        <v>3190</v>
      </c>
      <c r="H21" s="218">
        <v>0</v>
      </c>
      <c r="I21" s="219">
        <f t="shared" si="2"/>
        <v>-215</v>
      </c>
      <c r="J21" s="219">
        <f t="shared" si="3"/>
        <v>-215</v>
      </c>
      <c r="K21" s="221">
        <f t="shared" si="4"/>
        <v>0</v>
      </c>
      <c r="L21" s="33">
        <f t="shared" si="5"/>
        <v>-6.3142437591776804E-2</v>
      </c>
      <c r="M21" s="1"/>
      <c r="N21" s="1"/>
      <c r="O21" s="1"/>
    </row>
    <row r="22" spans="1:15" ht="15.75" x14ac:dyDescent="0.25">
      <c r="A22" s="191">
        <f>A21+1</f>
        <v>8</v>
      </c>
      <c r="B22" s="116" t="s">
        <v>40</v>
      </c>
      <c r="C22" s="216">
        <f t="shared" si="0"/>
        <v>1821</v>
      </c>
      <c r="D22" s="217">
        <v>1674</v>
      </c>
      <c r="E22" s="220">
        <v>147</v>
      </c>
      <c r="F22" s="216">
        <f t="shared" si="1"/>
        <v>1803</v>
      </c>
      <c r="G22" s="217">
        <v>1650</v>
      </c>
      <c r="H22" s="218">
        <v>153</v>
      </c>
      <c r="I22" s="219">
        <f t="shared" si="2"/>
        <v>-18</v>
      </c>
      <c r="J22" s="219">
        <f t="shared" si="3"/>
        <v>-24</v>
      </c>
      <c r="K22" s="221">
        <f t="shared" si="4"/>
        <v>6</v>
      </c>
      <c r="L22" s="114">
        <f t="shared" si="5"/>
        <v>-9.8846787479406912E-3</v>
      </c>
      <c r="M22" s="1"/>
      <c r="N22" s="1"/>
      <c r="O22" s="1"/>
    </row>
    <row r="23" spans="1:15" ht="15.75" x14ac:dyDescent="0.25">
      <c r="A23" s="179">
        <v>9</v>
      </c>
      <c r="B23" s="180" t="s">
        <v>42</v>
      </c>
      <c r="C23" s="216">
        <f t="shared" si="0"/>
        <v>1136</v>
      </c>
      <c r="D23" s="217">
        <v>1136</v>
      </c>
      <c r="E23" s="220">
        <v>0</v>
      </c>
      <c r="F23" s="216">
        <f t="shared" si="1"/>
        <v>1153</v>
      </c>
      <c r="G23" s="217">
        <v>1153</v>
      </c>
      <c r="H23" s="218">
        <v>0</v>
      </c>
      <c r="I23" s="219">
        <f t="shared" si="2"/>
        <v>17</v>
      </c>
      <c r="J23" s="219">
        <f t="shared" si="3"/>
        <v>17</v>
      </c>
      <c r="K23" s="221">
        <f t="shared" si="4"/>
        <v>0</v>
      </c>
      <c r="L23" s="205">
        <f t="shared" si="5"/>
        <v>1.4964788732394365E-2</v>
      </c>
      <c r="M23" s="1"/>
      <c r="N23" s="1"/>
      <c r="O23" s="1"/>
    </row>
    <row r="24" spans="1:15" ht="15.75" x14ac:dyDescent="0.25">
      <c r="A24" s="112">
        <f t="shared" ref="A24:A33" si="6">A23+1</f>
        <v>10</v>
      </c>
      <c r="B24" s="34" t="s">
        <v>44</v>
      </c>
      <c r="C24" s="216">
        <f t="shared" si="0"/>
        <v>10600</v>
      </c>
      <c r="D24" s="217">
        <v>10067</v>
      </c>
      <c r="E24" s="220">
        <v>533</v>
      </c>
      <c r="F24" s="216">
        <f t="shared" si="1"/>
        <v>9917</v>
      </c>
      <c r="G24" s="217">
        <v>9421</v>
      </c>
      <c r="H24" s="218">
        <v>496</v>
      </c>
      <c r="I24" s="219">
        <f t="shared" si="2"/>
        <v>-683</v>
      </c>
      <c r="J24" s="219">
        <f t="shared" si="3"/>
        <v>-646</v>
      </c>
      <c r="K24" s="221">
        <f t="shared" si="4"/>
        <v>-37</v>
      </c>
      <c r="L24" s="231">
        <f t="shared" si="5"/>
        <v>-6.4433962264150949E-2</v>
      </c>
      <c r="M24" s="1"/>
      <c r="N24" s="1"/>
      <c r="O24" s="1"/>
    </row>
    <row r="25" spans="1:15" ht="15.75" x14ac:dyDescent="0.25">
      <c r="A25" s="191">
        <f t="shared" si="6"/>
        <v>11</v>
      </c>
      <c r="B25" s="116" t="s">
        <v>54</v>
      </c>
      <c r="C25" s="216">
        <f t="shared" si="0"/>
        <v>1438</v>
      </c>
      <c r="D25" s="217">
        <v>1438</v>
      </c>
      <c r="E25" s="220">
        <v>0</v>
      </c>
      <c r="F25" s="216">
        <f t="shared" si="1"/>
        <v>1397</v>
      </c>
      <c r="G25" s="217">
        <v>1357</v>
      </c>
      <c r="H25" s="218">
        <v>40</v>
      </c>
      <c r="I25" s="219">
        <f t="shared" si="2"/>
        <v>-41</v>
      </c>
      <c r="J25" s="219">
        <f t="shared" si="3"/>
        <v>-81</v>
      </c>
      <c r="K25" s="221">
        <f t="shared" si="4"/>
        <v>40</v>
      </c>
      <c r="L25" s="115">
        <f t="shared" si="5"/>
        <v>-2.851182197496523E-2</v>
      </c>
      <c r="M25" s="1"/>
      <c r="N25" s="1"/>
      <c r="O25" s="1"/>
    </row>
    <row r="26" spans="1:15" ht="15.75" x14ac:dyDescent="0.25">
      <c r="A26" s="112">
        <f t="shared" si="6"/>
        <v>12</v>
      </c>
      <c r="B26" s="34" t="s">
        <v>57</v>
      </c>
      <c r="C26" s="216">
        <f t="shared" si="0"/>
        <v>5574</v>
      </c>
      <c r="D26" s="217">
        <v>5574</v>
      </c>
      <c r="E26" s="220">
        <v>0</v>
      </c>
      <c r="F26" s="216">
        <f t="shared" si="1"/>
        <v>5289</v>
      </c>
      <c r="G26" s="217">
        <v>5289</v>
      </c>
      <c r="H26" s="218">
        <v>0</v>
      </c>
      <c r="I26" s="219">
        <f t="shared" si="2"/>
        <v>-285</v>
      </c>
      <c r="J26" s="219">
        <f t="shared" si="3"/>
        <v>-285</v>
      </c>
      <c r="K26" s="221">
        <f t="shared" si="4"/>
        <v>0</v>
      </c>
      <c r="L26" s="33">
        <f t="shared" si="5"/>
        <v>-5.1130247578040904E-2</v>
      </c>
      <c r="M26" s="1"/>
      <c r="N26" s="1"/>
      <c r="O26" s="1"/>
    </row>
    <row r="27" spans="1:15" ht="15.75" x14ac:dyDescent="0.25">
      <c r="A27" s="95">
        <f t="shared" si="6"/>
        <v>13</v>
      </c>
      <c r="B27" s="37" t="s">
        <v>68</v>
      </c>
      <c r="C27" s="216">
        <f t="shared" si="0"/>
        <v>1854</v>
      </c>
      <c r="D27" s="217">
        <v>1735</v>
      </c>
      <c r="E27" s="220">
        <v>119</v>
      </c>
      <c r="F27" s="216">
        <f t="shared" si="1"/>
        <v>1658</v>
      </c>
      <c r="G27" s="217">
        <v>1548</v>
      </c>
      <c r="H27" s="218">
        <v>110</v>
      </c>
      <c r="I27" s="219">
        <f t="shared" si="2"/>
        <v>-196</v>
      </c>
      <c r="J27" s="219">
        <f t="shared" si="3"/>
        <v>-187</v>
      </c>
      <c r="K27" s="221">
        <f t="shared" si="4"/>
        <v>-9</v>
      </c>
      <c r="L27" s="102">
        <f t="shared" si="5"/>
        <v>-0.10571736785329018</v>
      </c>
      <c r="M27" s="1"/>
      <c r="N27" s="1"/>
      <c r="O27" s="1"/>
    </row>
    <row r="28" spans="1:15" ht="15.75" x14ac:dyDescent="0.25">
      <c r="A28" s="112">
        <f t="shared" si="6"/>
        <v>14</v>
      </c>
      <c r="B28" s="34" t="s">
        <v>73</v>
      </c>
      <c r="C28" s="216">
        <f t="shared" si="0"/>
        <v>1619</v>
      </c>
      <c r="D28" s="217">
        <v>1519</v>
      </c>
      <c r="E28" s="220">
        <v>100</v>
      </c>
      <c r="F28" s="216">
        <f t="shared" si="1"/>
        <v>1480</v>
      </c>
      <c r="G28" s="217">
        <v>1401</v>
      </c>
      <c r="H28" s="218">
        <v>79</v>
      </c>
      <c r="I28" s="219">
        <f t="shared" si="2"/>
        <v>-139</v>
      </c>
      <c r="J28" s="219">
        <f t="shared" si="3"/>
        <v>-118</v>
      </c>
      <c r="K28" s="221">
        <f t="shared" si="4"/>
        <v>-21</v>
      </c>
      <c r="L28" s="33">
        <f t="shared" si="5"/>
        <v>-8.5855466337245209E-2</v>
      </c>
      <c r="M28" s="1"/>
      <c r="N28" s="1"/>
      <c r="O28" s="1"/>
    </row>
    <row r="29" spans="1:15" ht="15.75" x14ac:dyDescent="0.25">
      <c r="A29" s="112">
        <f t="shared" si="6"/>
        <v>15</v>
      </c>
      <c r="B29" s="34" t="s">
        <v>77</v>
      </c>
      <c r="C29" s="216">
        <f t="shared" si="0"/>
        <v>10306</v>
      </c>
      <c r="D29" s="217">
        <v>9992</v>
      </c>
      <c r="E29" s="220">
        <v>314</v>
      </c>
      <c r="F29" s="216">
        <f t="shared" si="1"/>
        <v>9742</v>
      </c>
      <c r="G29" s="217">
        <v>9389</v>
      </c>
      <c r="H29" s="218">
        <v>353</v>
      </c>
      <c r="I29" s="219">
        <f t="shared" si="2"/>
        <v>-564</v>
      </c>
      <c r="J29" s="219">
        <f t="shared" si="3"/>
        <v>-603</v>
      </c>
      <c r="K29" s="221">
        <f t="shared" si="4"/>
        <v>39</v>
      </c>
      <c r="L29" s="33">
        <f t="shared" si="5"/>
        <v>-5.4725402678051621E-2</v>
      </c>
      <c r="M29" s="1"/>
      <c r="N29" s="1"/>
      <c r="O29" s="1"/>
    </row>
    <row r="30" spans="1:15" ht="15.75" x14ac:dyDescent="0.25">
      <c r="A30" s="95">
        <f t="shared" si="6"/>
        <v>16</v>
      </c>
      <c r="B30" s="37" t="s">
        <v>86</v>
      </c>
      <c r="C30" s="216">
        <f t="shared" si="0"/>
        <v>1793</v>
      </c>
      <c r="D30" s="217">
        <v>1793</v>
      </c>
      <c r="E30" s="220">
        <v>0</v>
      </c>
      <c r="F30" s="216">
        <f t="shared" si="1"/>
        <v>1575</v>
      </c>
      <c r="G30" s="217">
        <v>1575</v>
      </c>
      <c r="H30" s="218">
        <v>0</v>
      </c>
      <c r="I30" s="219">
        <f t="shared" si="2"/>
        <v>-218</v>
      </c>
      <c r="J30" s="219">
        <f t="shared" si="3"/>
        <v>-218</v>
      </c>
      <c r="K30" s="221">
        <f t="shared" si="4"/>
        <v>0</v>
      </c>
      <c r="L30" s="40">
        <f t="shared" si="5"/>
        <v>-0.12158393753485779</v>
      </c>
      <c r="M30" s="1"/>
      <c r="N30" s="1"/>
      <c r="O30" s="1"/>
    </row>
    <row r="31" spans="1:15" ht="15.75" x14ac:dyDescent="0.25">
      <c r="A31" s="191">
        <f t="shared" si="6"/>
        <v>17</v>
      </c>
      <c r="B31" s="116" t="s">
        <v>90</v>
      </c>
      <c r="C31" s="216">
        <f t="shared" si="0"/>
        <v>3798</v>
      </c>
      <c r="D31" s="217">
        <v>3553</v>
      </c>
      <c r="E31" s="220">
        <v>245</v>
      </c>
      <c r="F31" s="216">
        <f t="shared" si="1"/>
        <v>3642</v>
      </c>
      <c r="G31" s="217">
        <v>3392</v>
      </c>
      <c r="H31" s="218">
        <v>250</v>
      </c>
      <c r="I31" s="219">
        <f t="shared" si="2"/>
        <v>-156</v>
      </c>
      <c r="J31" s="219">
        <f t="shared" si="3"/>
        <v>-161</v>
      </c>
      <c r="K31" s="221">
        <f t="shared" si="4"/>
        <v>5</v>
      </c>
      <c r="L31" s="115">
        <f t="shared" si="5"/>
        <v>-4.1074249605055291E-2</v>
      </c>
      <c r="M31" s="1"/>
      <c r="N31" s="1"/>
      <c r="O31" s="1"/>
    </row>
    <row r="32" spans="1:15" ht="15.75" x14ac:dyDescent="0.25">
      <c r="A32" s="191">
        <f t="shared" si="6"/>
        <v>18</v>
      </c>
      <c r="B32" s="116" t="s">
        <v>95</v>
      </c>
      <c r="C32" s="216">
        <f t="shared" si="0"/>
        <v>5484</v>
      </c>
      <c r="D32" s="217">
        <v>5484</v>
      </c>
      <c r="E32" s="220">
        <v>0</v>
      </c>
      <c r="F32" s="216">
        <f t="shared" si="1"/>
        <v>5221</v>
      </c>
      <c r="G32" s="217">
        <v>5221</v>
      </c>
      <c r="H32" s="218">
        <v>0</v>
      </c>
      <c r="I32" s="219">
        <f t="shared" si="2"/>
        <v>-263</v>
      </c>
      <c r="J32" s="219">
        <f t="shared" si="3"/>
        <v>-263</v>
      </c>
      <c r="K32" s="221">
        <f t="shared" si="4"/>
        <v>0</v>
      </c>
      <c r="L32" s="114">
        <f t="shared" si="5"/>
        <v>-4.7957695113056163E-2</v>
      </c>
      <c r="M32" s="1"/>
      <c r="N32" s="1"/>
      <c r="O32" s="1"/>
    </row>
    <row r="33" spans="1:15" ht="15.75" x14ac:dyDescent="0.25">
      <c r="A33" s="112">
        <f t="shared" si="6"/>
        <v>19</v>
      </c>
      <c r="B33" s="34" t="s">
        <v>103</v>
      </c>
      <c r="C33" s="216">
        <f t="shared" si="0"/>
        <v>5351</v>
      </c>
      <c r="D33" s="217">
        <v>5172</v>
      </c>
      <c r="E33" s="220">
        <v>179</v>
      </c>
      <c r="F33" s="216">
        <f t="shared" si="1"/>
        <v>5000</v>
      </c>
      <c r="G33" s="217">
        <v>4845</v>
      </c>
      <c r="H33" s="218">
        <v>155</v>
      </c>
      <c r="I33" s="219">
        <f t="shared" si="2"/>
        <v>-351</v>
      </c>
      <c r="J33" s="219">
        <f t="shared" si="3"/>
        <v>-327</v>
      </c>
      <c r="K33" s="221">
        <f t="shared" si="4"/>
        <v>-24</v>
      </c>
      <c r="L33" s="33">
        <f t="shared" si="5"/>
        <v>-6.5595215847505134E-2</v>
      </c>
      <c r="M33" s="1"/>
      <c r="N33" s="1"/>
      <c r="O33" s="1"/>
    </row>
    <row r="34" spans="1:15" ht="15.75" x14ac:dyDescent="0.25">
      <c r="A34" s="191">
        <v>20</v>
      </c>
      <c r="B34" s="116" t="s">
        <v>111</v>
      </c>
      <c r="C34" s="216">
        <f t="shared" si="0"/>
        <v>1295</v>
      </c>
      <c r="D34" s="217">
        <v>1236</v>
      </c>
      <c r="E34" s="220">
        <v>59</v>
      </c>
      <c r="F34" s="216">
        <f t="shared" si="1"/>
        <v>1242</v>
      </c>
      <c r="G34" s="217">
        <v>1207</v>
      </c>
      <c r="H34" s="218">
        <v>35</v>
      </c>
      <c r="I34" s="219">
        <f t="shared" si="2"/>
        <v>-53</v>
      </c>
      <c r="J34" s="219">
        <f t="shared" si="3"/>
        <v>-29</v>
      </c>
      <c r="K34" s="221">
        <f t="shared" si="4"/>
        <v>-24</v>
      </c>
      <c r="L34" s="114">
        <f t="shared" si="5"/>
        <v>-4.0926640926640924E-2</v>
      </c>
      <c r="M34" s="1"/>
      <c r="N34" s="1"/>
      <c r="O34" s="1"/>
    </row>
    <row r="35" spans="1:15" ht="15.75" x14ac:dyDescent="0.25">
      <c r="A35" s="95">
        <f>A34+1</f>
        <v>21</v>
      </c>
      <c r="B35" s="37" t="s">
        <v>115</v>
      </c>
      <c r="C35" s="216">
        <f t="shared" si="0"/>
        <v>3844</v>
      </c>
      <c r="D35" s="217">
        <v>3312</v>
      </c>
      <c r="E35" s="220">
        <v>532</v>
      </c>
      <c r="F35" s="216">
        <f t="shared" si="1"/>
        <v>3290</v>
      </c>
      <c r="G35" s="217">
        <v>2938</v>
      </c>
      <c r="H35" s="218">
        <v>352</v>
      </c>
      <c r="I35" s="219">
        <f t="shared" si="2"/>
        <v>-554</v>
      </c>
      <c r="J35" s="219">
        <f t="shared" si="3"/>
        <v>-374</v>
      </c>
      <c r="K35" s="221">
        <f t="shared" si="4"/>
        <v>-180</v>
      </c>
      <c r="L35" s="102">
        <f t="shared" si="5"/>
        <v>-0.14412070759625389</v>
      </c>
      <c r="M35" s="1"/>
      <c r="N35" s="1"/>
      <c r="O35" s="1"/>
    </row>
    <row r="36" spans="1:15" ht="15.75" x14ac:dyDescent="0.25">
      <c r="A36" s="112">
        <f>A35+1</f>
        <v>22</v>
      </c>
      <c r="B36" s="34" t="s">
        <v>120</v>
      </c>
      <c r="C36" s="216">
        <f t="shared" si="0"/>
        <v>2359</v>
      </c>
      <c r="D36" s="217">
        <v>2299</v>
      </c>
      <c r="E36" s="220">
        <v>60</v>
      </c>
      <c r="F36" s="216">
        <f t="shared" si="1"/>
        <v>2235</v>
      </c>
      <c r="G36" s="217">
        <v>2181</v>
      </c>
      <c r="H36" s="218">
        <v>54</v>
      </c>
      <c r="I36" s="219">
        <f t="shared" si="2"/>
        <v>-124</v>
      </c>
      <c r="J36" s="219">
        <f t="shared" si="3"/>
        <v>-118</v>
      </c>
      <c r="K36" s="221">
        <f t="shared" si="4"/>
        <v>-6</v>
      </c>
      <c r="L36" s="33">
        <f t="shared" si="5"/>
        <v>-5.2564646036456122E-2</v>
      </c>
      <c r="M36" s="1"/>
      <c r="N36" s="1"/>
      <c r="O36" s="1"/>
    </row>
    <row r="37" spans="1:15" ht="15.75" x14ac:dyDescent="0.25">
      <c r="A37" s="112">
        <f>A36+1</f>
        <v>23</v>
      </c>
      <c r="B37" s="34" t="s">
        <v>127</v>
      </c>
      <c r="C37" s="216">
        <f t="shared" si="0"/>
        <v>3214</v>
      </c>
      <c r="D37" s="217">
        <v>2963</v>
      </c>
      <c r="E37" s="220">
        <v>251</v>
      </c>
      <c r="F37" s="216">
        <f t="shared" si="1"/>
        <v>2949</v>
      </c>
      <c r="G37" s="217">
        <v>2782</v>
      </c>
      <c r="H37" s="218">
        <v>167</v>
      </c>
      <c r="I37" s="219">
        <f t="shared" si="2"/>
        <v>-265</v>
      </c>
      <c r="J37" s="219">
        <f t="shared" si="3"/>
        <v>-181</v>
      </c>
      <c r="K37" s="221">
        <f t="shared" si="4"/>
        <v>-84</v>
      </c>
      <c r="L37" s="33">
        <f t="shared" si="5"/>
        <v>-8.2451773490976973E-2</v>
      </c>
      <c r="M37" s="1"/>
      <c r="N37" s="1"/>
      <c r="O37" s="1"/>
    </row>
    <row r="38" spans="1:15" ht="15.75" x14ac:dyDescent="0.25">
      <c r="A38" s="112">
        <v>24</v>
      </c>
      <c r="B38" s="34" t="s">
        <v>131</v>
      </c>
      <c r="C38" s="216">
        <f t="shared" si="0"/>
        <v>7011</v>
      </c>
      <c r="D38" s="217">
        <v>6662</v>
      </c>
      <c r="E38" s="220">
        <v>349</v>
      </c>
      <c r="F38" s="216">
        <f t="shared" si="1"/>
        <v>6649</v>
      </c>
      <c r="G38" s="217">
        <v>6300</v>
      </c>
      <c r="H38" s="218">
        <v>349</v>
      </c>
      <c r="I38" s="219">
        <f t="shared" si="2"/>
        <v>-362</v>
      </c>
      <c r="J38" s="219">
        <f t="shared" si="3"/>
        <v>-362</v>
      </c>
      <c r="K38" s="221">
        <f t="shared" si="4"/>
        <v>0</v>
      </c>
      <c r="L38" s="54">
        <f t="shared" si="5"/>
        <v>-5.1633147910426475E-2</v>
      </c>
      <c r="M38" s="1"/>
      <c r="N38" s="1"/>
      <c r="O38" s="1"/>
    </row>
    <row r="39" spans="1:15" ht="15.75" x14ac:dyDescent="0.25">
      <c r="A39" s="112">
        <f t="shared" ref="A39:A47" si="7">A38+1</f>
        <v>25</v>
      </c>
      <c r="B39" s="127" t="s">
        <v>144</v>
      </c>
      <c r="C39" s="216">
        <f t="shared" si="0"/>
        <v>6409</v>
      </c>
      <c r="D39" s="217">
        <v>6240</v>
      </c>
      <c r="E39" s="220">
        <v>169</v>
      </c>
      <c r="F39" s="216">
        <f t="shared" si="1"/>
        <v>6040</v>
      </c>
      <c r="G39" s="217">
        <v>5895</v>
      </c>
      <c r="H39" s="218">
        <v>145</v>
      </c>
      <c r="I39" s="219">
        <f t="shared" si="2"/>
        <v>-369</v>
      </c>
      <c r="J39" s="219">
        <f t="shared" si="3"/>
        <v>-345</v>
      </c>
      <c r="K39" s="221">
        <f t="shared" si="4"/>
        <v>-24</v>
      </c>
      <c r="L39" s="54">
        <f t="shared" si="5"/>
        <v>-5.7575284755812139E-2</v>
      </c>
      <c r="M39" s="1"/>
      <c r="N39" s="1"/>
      <c r="O39" s="1"/>
    </row>
    <row r="40" spans="1:15" ht="15.75" x14ac:dyDescent="0.25">
      <c r="A40" s="191">
        <f t="shared" si="7"/>
        <v>26</v>
      </c>
      <c r="B40" s="116" t="s">
        <v>150</v>
      </c>
      <c r="C40" s="216">
        <f t="shared" si="0"/>
        <v>7199</v>
      </c>
      <c r="D40" s="217">
        <v>6761</v>
      </c>
      <c r="E40" s="220">
        <v>438</v>
      </c>
      <c r="F40" s="216">
        <f t="shared" si="1"/>
        <v>6876</v>
      </c>
      <c r="G40" s="217">
        <v>6457</v>
      </c>
      <c r="H40" s="218">
        <v>419</v>
      </c>
      <c r="I40" s="219">
        <f t="shared" si="2"/>
        <v>-323</v>
      </c>
      <c r="J40" s="219">
        <f t="shared" si="3"/>
        <v>-304</v>
      </c>
      <c r="K40" s="221">
        <f t="shared" si="4"/>
        <v>-19</v>
      </c>
      <c r="L40" s="114">
        <f t="shared" si="5"/>
        <v>-4.4867342686484235E-2</v>
      </c>
      <c r="M40" s="1"/>
      <c r="N40" s="1"/>
      <c r="O40" s="1"/>
    </row>
    <row r="41" spans="1:15" ht="15.75" x14ac:dyDescent="0.25">
      <c r="A41" s="95">
        <f t="shared" si="7"/>
        <v>27</v>
      </c>
      <c r="B41" s="37" t="s">
        <v>154</v>
      </c>
      <c r="C41" s="216">
        <f t="shared" si="0"/>
        <v>725</v>
      </c>
      <c r="D41" s="217">
        <v>725</v>
      </c>
      <c r="E41" s="220">
        <v>0</v>
      </c>
      <c r="F41" s="216">
        <f t="shared" si="1"/>
        <v>633</v>
      </c>
      <c r="G41" s="217">
        <v>633</v>
      </c>
      <c r="H41" s="218">
        <v>0</v>
      </c>
      <c r="I41" s="219">
        <f t="shared" si="2"/>
        <v>-92</v>
      </c>
      <c r="J41" s="219">
        <f t="shared" si="3"/>
        <v>-92</v>
      </c>
      <c r="K41" s="221">
        <f t="shared" si="4"/>
        <v>0</v>
      </c>
      <c r="L41" s="102">
        <f t="shared" si="5"/>
        <v>-0.12689655172413794</v>
      </c>
      <c r="M41" s="1"/>
      <c r="N41" s="1"/>
      <c r="O41" s="1"/>
    </row>
    <row r="42" spans="1:15" ht="15.75" x14ac:dyDescent="0.25">
      <c r="A42" s="112">
        <f t="shared" si="7"/>
        <v>28</v>
      </c>
      <c r="B42" s="34" t="s">
        <v>157</v>
      </c>
      <c r="C42" s="216">
        <f t="shared" si="0"/>
        <v>2624</v>
      </c>
      <c r="D42" s="217">
        <v>2550</v>
      </c>
      <c r="E42" s="220">
        <v>74</v>
      </c>
      <c r="F42" s="216">
        <f t="shared" si="1"/>
        <v>2418</v>
      </c>
      <c r="G42" s="217">
        <v>2376</v>
      </c>
      <c r="H42" s="218">
        <v>42</v>
      </c>
      <c r="I42" s="219">
        <f t="shared" si="2"/>
        <v>-206</v>
      </c>
      <c r="J42" s="219">
        <f t="shared" si="3"/>
        <v>-174</v>
      </c>
      <c r="K42" s="221">
        <f t="shared" si="4"/>
        <v>-32</v>
      </c>
      <c r="L42" s="33">
        <f t="shared" si="5"/>
        <v>-7.850609756097561E-2</v>
      </c>
      <c r="M42" s="1"/>
      <c r="N42" s="1"/>
      <c r="O42" s="1"/>
    </row>
    <row r="43" spans="1:15" ht="15.75" x14ac:dyDescent="0.25">
      <c r="A43" s="112">
        <f t="shared" si="7"/>
        <v>29</v>
      </c>
      <c r="B43" s="34" t="s">
        <v>163</v>
      </c>
      <c r="C43" s="216">
        <f t="shared" si="0"/>
        <v>6508</v>
      </c>
      <c r="D43" s="217">
        <v>6426</v>
      </c>
      <c r="E43" s="220">
        <v>82</v>
      </c>
      <c r="F43" s="216">
        <f t="shared" si="1"/>
        <v>5959</v>
      </c>
      <c r="G43" s="217">
        <v>5874</v>
      </c>
      <c r="H43" s="218">
        <v>85</v>
      </c>
      <c r="I43" s="219">
        <f t="shared" si="2"/>
        <v>-549</v>
      </c>
      <c r="J43" s="219">
        <f t="shared" si="3"/>
        <v>-552</v>
      </c>
      <c r="K43" s="221">
        <f t="shared" si="4"/>
        <v>3</v>
      </c>
      <c r="L43" s="33">
        <f t="shared" si="5"/>
        <v>-8.4357713583282118E-2</v>
      </c>
      <c r="M43" s="1"/>
      <c r="N43" s="1"/>
      <c r="O43" s="1"/>
    </row>
    <row r="44" spans="1:15" ht="15.75" x14ac:dyDescent="0.25">
      <c r="A44" s="112">
        <f t="shared" si="7"/>
        <v>30</v>
      </c>
      <c r="B44" s="34" t="s">
        <v>172</v>
      </c>
      <c r="C44" s="216">
        <f t="shared" si="0"/>
        <v>1730</v>
      </c>
      <c r="D44" s="217">
        <v>1616</v>
      </c>
      <c r="E44" s="220">
        <v>114</v>
      </c>
      <c r="F44" s="216">
        <f t="shared" si="1"/>
        <v>1595</v>
      </c>
      <c r="G44" s="217">
        <v>1552</v>
      </c>
      <c r="H44" s="218">
        <v>43</v>
      </c>
      <c r="I44" s="219">
        <f t="shared" si="2"/>
        <v>-135</v>
      </c>
      <c r="J44" s="219">
        <f t="shared" si="3"/>
        <v>-64</v>
      </c>
      <c r="K44" s="221">
        <f t="shared" si="4"/>
        <v>-71</v>
      </c>
      <c r="L44" s="33">
        <f t="shared" si="5"/>
        <v>-7.8034682080924858E-2</v>
      </c>
      <c r="M44" s="1"/>
      <c r="N44" s="1"/>
      <c r="O44" s="1"/>
    </row>
    <row r="45" spans="1:15" ht="15.75" x14ac:dyDescent="0.25">
      <c r="A45" s="112">
        <f t="shared" si="7"/>
        <v>31</v>
      </c>
      <c r="B45" s="34" t="s">
        <v>175</v>
      </c>
      <c r="C45" s="216">
        <f t="shared" si="0"/>
        <v>943</v>
      </c>
      <c r="D45" s="217">
        <v>943</v>
      </c>
      <c r="E45" s="220">
        <v>0</v>
      </c>
      <c r="F45" s="216">
        <f t="shared" si="1"/>
        <v>895</v>
      </c>
      <c r="G45" s="217">
        <v>895</v>
      </c>
      <c r="H45" s="218">
        <v>0</v>
      </c>
      <c r="I45" s="219">
        <f t="shared" si="2"/>
        <v>-48</v>
      </c>
      <c r="J45" s="219">
        <f t="shared" si="3"/>
        <v>-48</v>
      </c>
      <c r="K45" s="221">
        <f t="shared" si="4"/>
        <v>0</v>
      </c>
      <c r="L45" s="33">
        <f t="shared" si="5"/>
        <v>-5.0901378579003183E-2</v>
      </c>
      <c r="M45" s="1"/>
      <c r="N45" s="1"/>
      <c r="O45" s="1"/>
    </row>
    <row r="46" spans="1:15" ht="15.75" x14ac:dyDescent="0.25">
      <c r="A46" s="191">
        <f t="shared" si="7"/>
        <v>32</v>
      </c>
      <c r="B46" s="116" t="s">
        <v>178</v>
      </c>
      <c r="C46" s="216">
        <f t="shared" si="0"/>
        <v>7119</v>
      </c>
      <c r="D46" s="217">
        <v>6806</v>
      </c>
      <c r="E46" s="220">
        <v>313</v>
      </c>
      <c r="F46" s="216">
        <f t="shared" si="1"/>
        <v>6808</v>
      </c>
      <c r="G46" s="217">
        <v>6531</v>
      </c>
      <c r="H46" s="218">
        <v>277</v>
      </c>
      <c r="I46" s="219">
        <f t="shared" si="2"/>
        <v>-311</v>
      </c>
      <c r="J46" s="219">
        <f t="shared" si="3"/>
        <v>-275</v>
      </c>
      <c r="K46" s="221">
        <f t="shared" si="4"/>
        <v>-36</v>
      </c>
      <c r="L46" s="114">
        <f t="shared" si="5"/>
        <v>-4.368591094254811E-2</v>
      </c>
      <c r="M46" s="1"/>
      <c r="N46" s="1"/>
      <c r="O46" s="1"/>
    </row>
    <row r="47" spans="1:15" ht="15.75" x14ac:dyDescent="0.25">
      <c r="A47" s="191">
        <f t="shared" si="7"/>
        <v>33</v>
      </c>
      <c r="B47" s="116" t="s">
        <v>185</v>
      </c>
      <c r="C47" s="216">
        <f t="shared" si="0"/>
        <v>1680</v>
      </c>
      <c r="D47" s="217">
        <v>1634</v>
      </c>
      <c r="E47" s="220">
        <v>46</v>
      </c>
      <c r="F47" s="216">
        <f t="shared" si="1"/>
        <v>1600</v>
      </c>
      <c r="G47" s="217">
        <v>1561</v>
      </c>
      <c r="H47" s="218">
        <v>39</v>
      </c>
      <c r="I47" s="219">
        <f t="shared" si="2"/>
        <v>-80</v>
      </c>
      <c r="J47" s="219">
        <f t="shared" si="3"/>
        <v>-73</v>
      </c>
      <c r="K47" s="221">
        <f t="shared" si="4"/>
        <v>-7</v>
      </c>
      <c r="L47" s="114">
        <f t="shared" si="5"/>
        <v>-4.7619047619047616E-2</v>
      </c>
      <c r="M47" s="1"/>
      <c r="N47" s="1"/>
      <c r="O47" s="1"/>
    </row>
    <row r="48" spans="1:15" ht="15.75" x14ac:dyDescent="0.25">
      <c r="A48" s="112">
        <v>34</v>
      </c>
      <c r="B48" s="34" t="s">
        <v>189</v>
      </c>
      <c r="C48" s="216">
        <f t="shared" si="0"/>
        <v>3716</v>
      </c>
      <c r="D48" s="217">
        <v>3588</v>
      </c>
      <c r="E48" s="220">
        <v>128</v>
      </c>
      <c r="F48" s="216">
        <f t="shared" si="1"/>
        <v>3477</v>
      </c>
      <c r="G48" s="217">
        <v>3355</v>
      </c>
      <c r="H48" s="218">
        <v>122</v>
      </c>
      <c r="I48" s="219">
        <f t="shared" si="2"/>
        <v>-239</v>
      </c>
      <c r="J48" s="219">
        <f t="shared" si="3"/>
        <v>-233</v>
      </c>
      <c r="K48" s="221">
        <f t="shared" si="4"/>
        <v>-6</v>
      </c>
      <c r="L48" s="54">
        <f t="shared" si="5"/>
        <v>-6.4316469321851449E-2</v>
      </c>
      <c r="M48" s="1"/>
      <c r="N48" s="1"/>
      <c r="O48" s="1"/>
    </row>
    <row r="49" spans="1:15" ht="15.75" x14ac:dyDescent="0.25">
      <c r="A49" s="112">
        <f t="shared" ref="A49:A60" si="8">A48+1</f>
        <v>35</v>
      </c>
      <c r="B49" s="34" t="s">
        <v>195</v>
      </c>
      <c r="C49" s="216">
        <f t="shared" si="0"/>
        <v>5133</v>
      </c>
      <c r="D49" s="217">
        <v>4887</v>
      </c>
      <c r="E49" s="220">
        <v>246</v>
      </c>
      <c r="F49" s="216">
        <f t="shared" si="1"/>
        <v>4837</v>
      </c>
      <c r="G49" s="217">
        <v>4646</v>
      </c>
      <c r="H49" s="218">
        <v>191</v>
      </c>
      <c r="I49" s="219">
        <f t="shared" si="2"/>
        <v>-296</v>
      </c>
      <c r="J49" s="219">
        <f t="shared" si="3"/>
        <v>-241</v>
      </c>
      <c r="K49" s="221">
        <f t="shared" si="4"/>
        <v>-55</v>
      </c>
      <c r="L49" s="54">
        <f t="shared" si="5"/>
        <v>-5.7666082213130722E-2</v>
      </c>
      <c r="M49" s="1"/>
      <c r="N49" s="1"/>
      <c r="O49" s="1"/>
    </row>
    <row r="50" spans="1:15" ht="15.75" x14ac:dyDescent="0.25">
      <c r="A50" s="112">
        <f t="shared" si="8"/>
        <v>36</v>
      </c>
      <c r="B50" s="34" t="s">
        <v>202</v>
      </c>
      <c r="C50" s="216">
        <f t="shared" si="0"/>
        <v>1076</v>
      </c>
      <c r="D50" s="217">
        <v>1068</v>
      </c>
      <c r="E50" s="220">
        <v>8</v>
      </c>
      <c r="F50" s="216">
        <f t="shared" si="1"/>
        <v>989</v>
      </c>
      <c r="G50" s="217">
        <v>982</v>
      </c>
      <c r="H50" s="218">
        <v>7</v>
      </c>
      <c r="I50" s="219">
        <f t="shared" si="2"/>
        <v>-87</v>
      </c>
      <c r="J50" s="219">
        <f t="shared" si="3"/>
        <v>-86</v>
      </c>
      <c r="K50" s="221">
        <f t="shared" si="4"/>
        <v>-1</v>
      </c>
      <c r="L50" s="54">
        <f t="shared" si="5"/>
        <v>-8.0855018587360591E-2</v>
      </c>
      <c r="M50" s="1"/>
      <c r="N50" s="1"/>
      <c r="O50" s="1"/>
    </row>
    <row r="51" spans="1:15" ht="15.75" x14ac:dyDescent="0.25">
      <c r="A51" s="191">
        <f t="shared" si="8"/>
        <v>37</v>
      </c>
      <c r="B51" s="116" t="s">
        <v>205</v>
      </c>
      <c r="C51" s="216">
        <f t="shared" si="0"/>
        <v>5028</v>
      </c>
      <c r="D51" s="217">
        <v>4803</v>
      </c>
      <c r="E51" s="220">
        <v>225</v>
      </c>
      <c r="F51" s="216">
        <f t="shared" si="1"/>
        <v>4830</v>
      </c>
      <c r="G51" s="217">
        <v>4602</v>
      </c>
      <c r="H51" s="218">
        <v>228</v>
      </c>
      <c r="I51" s="219">
        <f t="shared" si="2"/>
        <v>-198</v>
      </c>
      <c r="J51" s="219">
        <f t="shared" si="3"/>
        <v>-201</v>
      </c>
      <c r="K51" s="221">
        <f t="shared" si="4"/>
        <v>3</v>
      </c>
      <c r="L51" s="114">
        <f t="shared" si="5"/>
        <v>-3.9379474940334128E-2</v>
      </c>
      <c r="M51" s="1"/>
      <c r="N51" s="1"/>
      <c r="O51" s="1"/>
    </row>
    <row r="52" spans="1:15" ht="15.75" x14ac:dyDescent="0.25">
      <c r="A52" s="191">
        <f t="shared" si="8"/>
        <v>38</v>
      </c>
      <c r="B52" s="116" t="s">
        <v>214</v>
      </c>
      <c r="C52" s="216">
        <f t="shared" si="0"/>
        <v>2409</v>
      </c>
      <c r="D52" s="217">
        <v>2370</v>
      </c>
      <c r="E52" s="220">
        <v>39</v>
      </c>
      <c r="F52" s="216">
        <f t="shared" si="1"/>
        <v>2319</v>
      </c>
      <c r="G52" s="217">
        <v>2273</v>
      </c>
      <c r="H52" s="218">
        <v>46</v>
      </c>
      <c r="I52" s="219">
        <f t="shared" si="2"/>
        <v>-90</v>
      </c>
      <c r="J52" s="219">
        <f t="shared" si="3"/>
        <v>-97</v>
      </c>
      <c r="K52" s="221">
        <f t="shared" si="4"/>
        <v>7</v>
      </c>
      <c r="L52" s="114">
        <f t="shared" si="5"/>
        <v>-3.7359900373599E-2</v>
      </c>
      <c r="M52" s="1"/>
      <c r="N52" s="1"/>
      <c r="O52" s="1"/>
    </row>
    <row r="53" spans="1:15" ht="15.75" x14ac:dyDescent="0.25">
      <c r="A53" s="191">
        <f t="shared" si="8"/>
        <v>39</v>
      </c>
      <c r="B53" s="116" t="s">
        <v>218</v>
      </c>
      <c r="C53" s="216">
        <f t="shared" si="0"/>
        <v>3091</v>
      </c>
      <c r="D53" s="217">
        <v>2866</v>
      </c>
      <c r="E53" s="220">
        <v>225</v>
      </c>
      <c r="F53" s="216">
        <f t="shared" si="1"/>
        <v>3023</v>
      </c>
      <c r="G53" s="217">
        <v>2776</v>
      </c>
      <c r="H53" s="218">
        <v>247</v>
      </c>
      <c r="I53" s="219">
        <f t="shared" si="2"/>
        <v>-68</v>
      </c>
      <c r="J53" s="219">
        <f t="shared" si="3"/>
        <v>-90</v>
      </c>
      <c r="K53" s="221">
        <f t="shared" si="4"/>
        <v>22</v>
      </c>
      <c r="L53" s="114">
        <f t="shared" si="5"/>
        <v>-2.1999352960207053E-2</v>
      </c>
      <c r="M53" s="1"/>
      <c r="N53" s="1"/>
      <c r="O53" s="1"/>
    </row>
    <row r="54" spans="1:15" ht="15.75" x14ac:dyDescent="0.25">
      <c r="A54" s="191">
        <f t="shared" si="8"/>
        <v>40</v>
      </c>
      <c r="B54" s="116" t="s">
        <v>223</v>
      </c>
      <c r="C54" s="216">
        <f t="shared" si="0"/>
        <v>2568</v>
      </c>
      <c r="D54" s="217">
        <v>2535</v>
      </c>
      <c r="E54" s="220">
        <v>33</v>
      </c>
      <c r="F54" s="216">
        <f t="shared" si="1"/>
        <v>2458</v>
      </c>
      <c r="G54" s="217">
        <v>2430</v>
      </c>
      <c r="H54" s="218">
        <v>28</v>
      </c>
      <c r="I54" s="219">
        <f t="shared" si="2"/>
        <v>-110</v>
      </c>
      <c r="J54" s="219">
        <f t="shared" si="3"/>
        <v>-105</v>
      </c>
      <c r="K54" s="221">
        <f t="shared" si="4"/>
        <v>-5</v>
      </c>
      <c r="L54" s="114">
        <f t="shared" si="5"/>
        <v>-4.2834890965732085E-2</v>
      </c>
      <c r="M54" s="1"/>
      <c r="N54" s="1"/>
      <c r="O54" s="1"/>
    </row>
    <row r="55" spans="1:15" ht="15.75" x14ac:dyDescent="0.25">
      <c r="A55" s="94">
        <f t="shared" si="8"/>
        <v>41</v>
      </c>
      <c r="B55" s="35" t="s">
        <v>228</v>
      </c>
      <c r="C55" s="216">
        <f t="shared" si="0"/>
        <v>1351</v>
      </c>
      <c r="D55" s="217">
        <v>1192</v>
      </c>
      <c r="E55" s="220">
        <v>159</v>
      </c>
      <c r="F55" s="216">
        <f t="shared" si="1"/>
        <v>1121</v>
      </c>
      <c r="G55" s="217">
        <v>1049</v>
      </c>
      <c r="H55" s="218">
        <v>72</v>
      </c>
      <c r="I55" s="219">
        <f t="shared" si="2"/>
        <v>-230</v>
      </c>
      <c r="J55" s="219">
        <f t="shared" si="3"/>
        <v>-143</v>
      </c>
      <c r="K55" s="221">
        <f t="shared" si="4"/>
        <v>-87</v>
      </c>
      <c r="L55" s="89">
        <f t="shared" si="5"/>
        <v>-0.17024426350851221</v>
      </c>
      <c r="M55" s="1"/>
      <c r="N55" s="1"/>
      <c r="O55" s="1"/>
    </row>
    <row r="56" spans="1:15" ht="15.75" x14ac:dyDescent="0.25">
      <c r="A56" s="191">
        <f t="shared" si="8"/>
        <v>42</v>
      </c>
      <c r="B56" s="116" t="s">
        <v>232</v>
      </c>
      <c r="C56" s="216">
        <f t="shared" si="0"/>
        <v>571</v>
      </c>
      <c r="D56" s="217">
        <v>571</v>
      </c>
      <c r="E56" s="220">
        <v>0</v>
      </c>
      <c r="F56" s="216">
        <f t="shared" si="1"/>
        <v>564</v>
      </c>
      <c r="G56" s="217">
        <v>564</v>
      </c>
      <c r="H56" s="218">
        <v>0</v>
      </c>
      <c r="I56" s="219">
        <f t="shared" si="2"/>
        <v>-7</v>
      </c>
      <c r="J56" s="219">
        <f t="shared" si="3"/>
        <v>-7</v>
      </c>
      <c r="K56" s="221">
        <f t="shared" si="4"/>
        <v>0</v>
      </c>
      <c r="L56" s="114">
        <f t="shared" si="5"/>
        <v>-1.2259194395796848E-2</v>
      </c>
      <c r="M56" s="1"/>
      <c r="N56" s="1"/>
      <c r="O56" s="1"/>
    </row>
    <row r="57" spans="1:15" ht="15.75" x14ac:dyDescent="0.25">
      <c r="A57" s="95">
        <f t="shared" si="8"/>
        <v>43</v>
      </c>
      <c r="B57" s="37" t="s">
        <v>234</v>
      </c>
      <c r="C57" s="216">
        <f t="shared" si="0"/>
        <v>991</v>
      </c>
      <c r="D57" s="217">
        <v>991</v>
      </c>
      <c r="E57" s="220">
        <v>0</v>
      </c>
      <c r="F57" s="216">
        <f t="shared" si="1"/>
        <v>880</v>
      </c>
      <c r="G57" s="217">
        <v>880</v>
      </c>
      <c r="H57" s="218">
        <v>0</v>
      </c>
      <c r="I57" s="219">
        <f t="shared" si="2"/>
        <v>-111</v>
      </c>
      <c r="J57" s="219">
        <f t="shared" si="3"/>
        <v>-111</v>
      </c>
      <c r="K57" s="221">
        <f t="shared" si="4"/>
        <v>0</v>
      </c>
      <c r="L57" s="40">
        <f t="shared" si="5"/>
        <v>-0.11200807265388496</v>
      </c>
      <c r="M57" s="1"/>
      <c r="N57" s="1"/>
      <c r="O57" s="1"/>
    </row>
    <row r="58" spans="1:15" ht="15.75" x14ac:dyDescent="0.25">
      <c r="A58" s="112">
        <f t="shared" si="8"/>
        <v>44</v>
      </c>
      <c r="B58" s="34" t="s">
        <v>237</v>
      </c>
      <c r="C58" s="216">
        <f t="shared" si="0"/>
        <v>2654</v>
      </c>
      <c r="D58" s="217">
        <v>2443</v>
      </c>
      <c r="E58" s="220">
        <v>211</v>
      </c>
      <c r="F58" s="216">
        <f t="shared" si="1"/>
        <v>2467</v>
      </c>
      <c r="G58" s="217">
        <v>2336</v>
      </c>
      <c r="H58" s="218">
        <v>131</v>
      </c>
      <c r="I58" s="219">
        <f t="shared" si="2"/>
        <v>-187</v>
      </c>
      <c r="J58" s="219">
        <f t="shared" si="3"/>
        <v>-107</v>
      </c>
      <c r="K58" s="221">
        <f t="shared" si="4"/>
        <v>-80</v>
      </c>
      <c r="L58" s="33">
        <f t="shared" si="5"/>
        <v>-7.0459683496608888E-2</v>
      </c>
      <c r="M58" s="1"/>
      <c r="N58" s="1"/>
      <c r="O58" s="1"/>
    </row>
    <row r="59" spans="1:15" ht="15.75" x14ac:dyDescent="0.25">
      <c r="A59" s="112">
        <f t="shared" si="8"/>
        <v>45</v>
      </c>
      <c r="B59" s="34" t="s">
        <v>241</v>
      </c>
      <c r="C59" s="216">
        <f t="shared" si="0"/>
        <v>1866</v>
      </c>
      <c r="D59" s="217">
        <v>1866</v>
      </c>
      <c r="E59" s="220">
        <v>0</v>
      </c>
      <c r="F59" s="216">
        <f t="shared" si="1"/>
        <v>1745</v>
      </c>
      <c r="G59" s="217">
        <v>1745</v>
      </c>
      <c r="H59" s="218">
        <v>0</v>
      </c>
      <c r="I59" s="219">
        <f t="shared" si="2"/>
        <v>-121</v>
      </c>
      <c r="J59" s="219">
        <f t="shared" si="3"/>
        <v>-121</v>
      </c>
      <c r="K59" s="221">
        <f t="shared" si="4"/>
        <v>0</v>
      </c>
      <c r="L59" s="33">
        <f t="shared" si="5"/>
        <v>-6.4844587352625938E-2</v>
      </c>
      <c r="M59" s="1"/>
      <c r="N59" s="1"/>
      <c r="O59" s="1"/>
    </row>
    <row r="60" spans="1:15" ht="16.5" thickBot="1" x14ac:dyDescent="0.3">
      <c r="A60" s="232">
        <f t="shared" si="8"/>
        <v>46</v>
      </c>
      <c r="B60" s="124" t="s">
        <v>245</v>
      </c>
      <c r="C60" s="216">
        <f t="shared" si="0"/>
        <v>954</v>
      </c>
      <c r="D60" s="217">
        <v>954</v>
      </c>
      <c r="E60" s="220">
        <v>0</v>
      </c>
      <c r="F60" s="222">
        <f t="shared" si="1"/>
        <v>891</v>
      </c>
      <c r="G60" s="223">
        <v>891</v>
      </c>
      <c r="H60" s="224">
        <v>0</v>
      </c>
      <c r="I60" s="225">
        <f t="shared" si="2"/>
        <v>-63</v>
      </c>
      <c r="J60" s="225">
        <f t="shared" si="3"/>
        <v>-63</v>
      </c>
      <c r="K60" s="226">
        <f t="shared" si="4"/>
        <v>0</v>
      </c>
      <c r="L60" s="134">
        <f t="shared" si="5"/>
        <v>-6.6037735849056603E-2</v>
      </c>
      <c r="M60" s="1"/>
      <c r="N60" s="1"/>
      <c r="O60" s="1"/>
    </row>
    <row r="61" spans="1:15" s="43" customFormat="1" ht="16.5" thickBot="1" x14ac:dyDescent="0.3">
      <c r="A61" s="237" t="s">
        <v>255</v>
      </c>
      <c r="B61" s="238"/>
      <c r="C61" s="55">
        <f t="shared" ref="C61:H61" si="9">SUM(C15:C60)</f>
        <v>150387</v>
      </c>
      <c r="D61" s="56">
        <f t="shared" si="9"/>
        <v>144705</v>
      </c>
      <c r="E61" s="56">
        <f t="shared" si="9"/>
        <v>5682</v>
      </c>
      <c r="F61" s="63">
        <f t="shared" si="9"/>
        <v>141479</v>
      </c>
      <c r="G61" s="64">
        <f t="shared" si="9"/>
        <v>136497</v>
      </c>
      <c r="H61" s="57">
        <f t="shared" si="9"/>
        <v>4982</v>
      </c>
      <c r="I61" s="55">
        <f>SUM(I15:I60)</f>
        <v>-8908</v>
      </c>
      <c r="J61" s="58">
        <f>SUM(J15:J60)</f>
        <v>-8208</v>
      </c>
      <c r="K61" s="58">
        <f>SUM(K15:K60)</f>
        <v>-700</v>
      </c>
      <c r="L61" s="59">
        <f t="shared" ref="L61" si="10">+I61/C61</f>
        <v>-5.9233843350821547E-2</v>
      </c>
    </row>
    <row r="62" spans="1:15" ht="15.75" thickBot="1" x14ac:dyDescent="0.3">
      <c r="F62" s="100">
        <f>+F61/C61</f>
        <v>0.9407661566491784</v>
      </c>
      <c r="G62" s="84">
        <f>+G61/D61</f>
        <v>0.94327770291282265</v>
      </c>
      <c r="H62" s="85">
        <f>+H61/E61</f>
        <v>0.87680394227384728</v>
      </c>
      <c r="I62" s="93">
        <f>+I61/C61</f>
        <v>-5.9233843350821547E-2</v>
      </c>
      <c r="J62" s="86">
        <f>+J61/D61</f>
        <v>-5.672229708717736E-2</v>
      </c>
      <c r="K62" s="87">
        <f>+K61/E61</f>
        <v>-0.12319605772615276</v>
      </c>
      <c r="L62" s="59"/>
      <c r="N62" s="1"/>
    </row>
    <row r="63" spans="1:15" x14ac:dyDescent="0.25">
      <c r="A63" s="44" t="s">
        <v>285</v>
      </c>
    </row>
    <row r="64" spans="1:15" x14ac:dyDescent="0.25">
      <c r="A64" s="44"/>
    </row>
  </sheetData>
  <autoFilter ref="A14:O63" xr:uid="{00000000-0001-0000-0200-000000000000}"/>
  <sortState xmlns:xlrd2="http://schemas.microsoft.com/office/spreadsheetml/2017/richdata2" ref="A15:L60">
    <sortCondition ref="B15:B60"/>
  </sortState>
  <mergeCells count="8">
    <mergeCell ref="A61:B61"/>
    <mergeCell ref="A1:L1"/>
    <mergeCell ref="A2:L2"/>
    <mergeCell ref="A3:L3"/>
    <mergeCell ref="C11:L11"/>
    <mergeCell ref="C13:E13"/>
    <mergeCell ref="F13:H13"/>
    <mergeCell ref="I13:L13"/>
  </mergeCells>
  <conditionalFormatting sqref="I15:K60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1" scale="80" orientation="landscape" copies="2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COMPARATIVO</vt:lpstr>
      <vt:lpstr>RANKING</vt:lpstr>
      <vt:lpstr>MUNICIPIO</vt:lpstr>
      <vt:lpstr>COMPARATIVO!Área_de_impresión</vt:lpstr>
      <vt:lpstr>MUNICIPIO!Área_de_impresión</vt:lpstr>
      <vt:lpstr>RANKING!Área_de_impresión</vt:lpstr>
      <vt:lpstr>COMPARATIVO!Títulos_a_imprimir</vt:lpstr>
      <vt:lpstr>MUNICIPIO!Títulos_a_imprimir</vt:lpstr>
      <vt:lpstr>RANKING!Títulos_a_imprimir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Lila Maria Camelo Romero</dc:creator>
  <cp:lastModifiedBy>JULIO IVAN MONTERO DIAZ</cp:lastModifiedBy>
  <cp:lastPrinted>2021-03-02T15:26:24Z</cp:lastPrinted>
  <dcterms:created xsi:type="dcterms:W3CDTF">2019-01-08T17:06:12Z</dcterms:created>
  <dcterms:modified xsi:type="dcterms:W3CDTF">2022-11-10T20:56:25Z</dcterms:modified>
</cp:coreProperties>
</file>