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julio_montero_sedtolima_gov_co/Documents/SIMAT/DETALLADOS SIMAT Y RANKING/2023/01-10-2023/"/>
    </mc:Choice>
  </mc:AlternateContent>
  <xr:revisionPtr revIDLastSave="2619" documentId="8_{A59AC7B8-FB7B-4F73-A114-F7B286E8C477}" xr6:coauthVersionLast="47" xr6:coauthVersionMax="47" xr10:uidLastSave="{37A916AC-1865-4244-A0BD-68ADE23DE48A}"/>
  <bookViews>
    <workbookView xWindow="-120" yWindow="-120" windowWidth="29040" windowHeight="15720" xr2:uid="{00000000-000D-0000-FFFF-FFFF00000000}"/>
  </bookViews>
  <sheets>
    <sheet name="RANKING" sheetId="109" r:id="rId1"/>
    <sheet name="COMPARATIVO" sheetId="94" r:id="rId2"/>
    <sheet name="MUNICIPIO" sheetId="37" r:id="rId3"/>
    <sheet name="MATRICULA 2023 POR SEDE" sheetId="105" r:id="rId4"/>
  </sheets>
  <definedNames>
    <definedName name="_xlnm._FilterDatabase" localSheetId="1" hidden="1">COMPARATIVO!$A$15:$W$229</definedName>
    <definedName name="_xlnm._FilterDatabase" localSheetId="3" hidden="1">'MATRICULA 2023 POR SEDE'!$A$5:$AH$1825</definedName>
    <definedName name="_xlnm._FilterDatabase" localSheetId="2" hidden="1">MUNICIPIO!$A$14:$L$65</definedName>
    <definedName name="_xlnm._FilterDatabase" localSheetId="0" hidden="1">RANKING!$A$15:$W$229</definedName>
    <definedName name="_xlnm.Print_Area" localSheetId="1">COMPARATIVO!$A$16:$P$229</definedName>
    <definedName name="_xlnm.Print_Area" localSheetId="2">MUNICIPIO!$A$15:$L$62</definedName>
    <definedName name="_xlnm.Print_Area" localSheetId="0">RANKING!$A$16:$P$229</definedName>
    <definedName name="_xlnm.Print_Titles" localSheetId="1">COMPARATIVO!$1:$15</definedName>
    <definedName name="_xlnm.Print_Titles" localSheetId="2">MUNICIPIO!$1:$14</definedName>
    <definedName name="_xlnm.Print_Titles" localSheetId="0">RANKING!$1:$15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8" i="109" l="1"/>
  <c r="I228" i="109"/>
  <c r="G228" i="109"/>
  <c r="M228" i="109" s="1"/>
  <c r="N228" i="109" s="1"/>
  <c r="F228" i="109"/>
  <c r="E228" i="109"/>
  <c r="M163" i="109"/>
  <c r="K163" i="109"/>
  <c r="H163" i="109"/>
  <c r="M25" i="109"/>
  <c r="K25" i="109"/>
  <c r="O25" i="109" s="1"/>
  <c r="P25" i="109" s="1"/>
  <c r="H25" i="109"/>
  <c r="O57" i="109"/>
  <c r="P57" i="109" s="1"/>
  <c r="M57" i="109"/>
  <c r="K57" i="109"/>
  <c r="L57" i="109" s="1"/>
  <c r="H57" i="109"/>
  <c r="M130" i="109"/>
  <c r="K130" i="109"/>
  <c r="H130" i="109"/>
  <c r="M144" i="109"/>
  <c r="K144" i="109"/>
  <c r="L144" i="109" s="1"/>
  <c r="H144" i="109"/>
  <c r="M49" i="109"/>
  <c r="K49" i="109"/>
  <c r="L49" i="109" s="1"/>
  <c r="H49" i="109"/>
  <c r="M98" i="109"/>
  <c r="K98" i="109"/>
  <c r="O98" i="109" s="1"/>
  <c r="P98" i="109" s="1"/>
  <c r="H98" i="109"/>
  <c r="M62" i="109"/>
  <c r="L62" i="109"/>
  <c r="K62" i="109"/>
  <c r="H62" i="109"/>
  <c r="M33" i="109"/>
  <c r="N33" i="109" s="1"/>
  <c r="K33" i="109"/>
  <c r="O33" i="109" s="1"/>
  <c r="P33" i="109" s="1"/>
  <c r="H33" i="109"/>
  <c r="M174" i="109"/>
  <c r="N174" i="109" s="1"/>
  <c r="K174" i="109"/>
  <c r="L174" i="109" s="1"/>
  <c r="H174" i="109"/>
  <c r="M113" i="109"/>
  <c r="K113" i="109"/>
  <c r="L113" i="109" s="1"/>
  <c r="H113" i="109"/>
  <c r="M197" i="109"/>
  <c r="K197" i="109"/>
  <c r="O197" i="109" s="1"/>
  <c r="P197" i="109" s="1"/>
  <c r="H197" i="109"/>
  <c r="M167" i="109"/>
  <c r="K167" i="109"/>
  <c r="L167" i="109" s="1"/>
  <c r="H167" i="109"/>
  <c r="M111" i="109"/>
  <c r="K111" i="109"/>
  <c r="O111" i="109" s="1"/>
  <c r="P111" i="109" s="1"/>
  <c r="H111" i="109"/>
  <c r="M83" i="109"/>
  <c r="L83" i="109"/>
  <c r="K83" i="109"/>
  <c r="O83" i="109" s="1"/>
  <c r="P83" i="109" s="1"/>
  <c r="H83" i="109"/>
  <c r="M218" i="109"/>
  <c r="K218" i="109"/>
  <c r="O218" i="109" s="1"/>
  <c r="P218" i="109" s="1"/>
  <c r="H218" i="109"/>
  <c r="M209" i="109"/>
  <c r="N209" i="109" s="1"/>
  <c r="K209" i="109"/>
  <c r="H209" i="109"/>
  <c r="M159" i="109"/>
  <c r="K159" i="109"/>
  <c r="O159" i="109" s="1"/>
  <c r="P159" i="109" s="1"/>
  <c r="H159" i="109"/>
  <c r="M160" i="109"/>
  <c r="L160" i="109"/>
  <c r="K160" i="109"/>
  <c r="O160" i="109" s="1"/>
  <c r="P160" i="109" s="1"/>
  <c r="H160" i="109"/>
  <c r="M124" i="109"/>
  <c r="K124" i="109"/>
  <c r="O124" i="109" s="1"/>
  <c r="P124" i="109" s="1"/>
  <c r="H124" i="109"/>
  <c r="M70" i="109"/>
  <c r="O70" i="109" s="1"/>
  <c r="P70" i="109" s="1"/>
  <c r="L70" i="109"/>
  <c r="K70" i="109"/>
  <c r="H70" i="109"/>
  <c r="M199" i="109"/>
  <c r="L199" i="109"/>
  <c r="K199" i="109"/>
  <c r="O199" i="109" s="1"/>
  <c r="P199" i="109" s="1"/>
  <c r="H199" i="109"/>
  <c r="M109" i="109"/>
  <c r="K109" i="109"/>
  <c r="L109" i="109" s="1"/>
  <c r="H109" i="109"/>
  <c r="M165" i="109"/>
  <c r="N165" i="109" s="1"/>
  <c r="K165" i="109"/>
  <c r="O165" i="109" s="1"/>
  <c r="P165" i="109" s="1"/>
  <c r="H165" i="109"/>
  <c r="M116" i="109"/>
  <c r="O116" i="109" s="1"/>
  <c r="P116" i="109" s="1"/>
  <c r="K116" i="109"/>
  <c r="L116" i="109" s="1"/>
  <c r="H116" i="109"/>
  <c r="P192" i="109"/>
  <c r="O192" i="109"/>
  <c r="M192" i="109"/>
  <c r="K192" i="109"/>
  <c r="L192" i="109" s="1"/>
  <c r="H192" i="109"/>
  <c r="M51" i="109"/>
  <c r="N51" i="109" s="1"/>
  <c r="K51" i="109"/>
  <c r="O51" i="109" s="1"/>
  <c r="P51" i="109" s="1"/>
  <c r="H51" i="109"/>
  <c r="M196" i="109"/>
  <c r="O196" i="109" s="1"/>
  <c r="P196" i="109" s="1"/>
  <c r="L196" i="109"/>
  <c r="K196" i="109"/>
  <c r="H196" i="109"/>
  <c r="M86" i="109"/>
  <c r="L86" i="109"/>
  <c r="K86" i="109"/>
  <c r="O86" i="109" s="1"/>
  <c r="P86" i="109" s="1"/>
  <c r="H86" i="109"/>
  <c r="M92" i="109"/>
  <c r="K92" i="109"/>
  <c r="O92" i="109" s="1"/>
  <c r="P92" i="109" s="1"/>
  <c r="H92" i="109"/>
  <c r="M71" i="109"/>
  <c r="K71" i="109"/>
  <c r="O71" i="109" s="1"/>
  <c r="P71" i="109" s="1"/>
  <c r="H71" i="109"/>
  <c r="M32" i="109"/>
  <c r="K32" i="109"/>
  <c r="L32" i="109" s="1"/>
  <c r="H32" i="109"/>
  <c r="M182" i="109"/>
  <c r="K182" i="109"/>
  <c r="L182" i="109" s="1"/>
  <c r="H182" i="109"/>
  <c r="M77" i="109"/>
  <c r="K77" i="109"/>
  <c r="H77" i="109"/>
  <c r="M181" i="109"/>
  <c r="K181" i="109"/>
  <c r="O181" i="109" s="1"/>
  <c r="P181" i="109" s="1"/>
  <c r="H181" i="109"/>
  <c r="M20" i="109"/>
  <c r="K20" i="109"/>
  <c r="L20" i="109" s="1"/>
  <c r="H20" i="109"/>
  <c r="M213" i="109"/>
  <c r="N213" i="109" s="1"/>
  <c r="K213" i="109"/>
  <c r="L213" i="109" s="1"/>
  <c r="H213" i="109"/>
  <c r="M102" i="109"/>
  <c r="L102" i="109"/>
  <c r="K102" i="109"/>
  <c r="O102" i="109" s="1"/>
  <c r="P102" i="109" s="1"/>
  <c r="H102" i="109"/>
  <c r="M207" i="109"/>
  <c r="N207" i="109" s="1"/>
  <c r="K207" i="109"/>
  <c r="O207" i="109" s="1"/>
  <c r="P207" i="109" s="1"/>
  <c r="H207" i="109"/>
  <c r="M188" i="109"/>
  <c r="K188" i="109"/>
  <c r="O188" i="109" s="1"/>
  <c r="P188" i="109" s="1"/>
  <c r="H188" i="109"/>
  <c r="M210" i="109"/>
  <c r="N210" i="109" s="1"/>
  <c r="L210" i="109"/>
  <c r="K210" i="109"/>
  <c r="H210" i="109"/>
  <c r="M93" i="109"/>
  <c r="N93" i="109" s="1"/>
  <c r="K93" i="109"/>
  <c r="H93" i="109"/>
  <c r="O156" i="109"/>
  <c r="P156" i="109" s="1"/>
  <c r="M156" i="109"/>
  <c r="N156" i="109" s="1"/>
  <c r="K156" i="109"/>
  <c r="L156" i="109" s="1"/>
  <c r="H156" i="109"/>
  <c r="M221" i="109"/>
  <c r="N221" i="109" s="1"/>
  <c r="K221" i="109"/>
  <c r="O221" i="109" s="1"/>
  <c r="P221" i="109" s="1"/>
  <c r="H221" i="109"/>
  <c r="M132" i="109"/>
  <c r="K132" i="109"/>
  <c r="L132" i="109" s="1"/>
  <c r="H132" i="109"/>
  <c r="M151" i="109"/>
  <c r="L151" i="109"/>
  <c r="K151" i="109"/>
  <c r="O151" i="109" s="1"/>
  <c r="P151" i="109" s="1"/>
  <c r="H151" i="109"/>
  <c r="M145" i="109"/>
  <c r="L145" i="109"/>
  <c r="K145" i="109"/>
  <c r="O145" i="109" s="1"/>
  <c r="P145" i="109" s="1"/>
  <c r="H145" i="109"/>
  <c r="O40" i="109"/>
  <c r="P40" i="109" s="1"/>
  <c r="M40" i="109"/>
  <c r="K40" i="109"/>
  <c r="L40" i="109" s="1"/>
  <c r="H40" i="109"/>
  <c r="M223" i="109"/>
  <c r="K223" i="109"/>
  <c r="L223" i="109" s="1"/>
  <c r="H223" i="109"/>
  <c r="M78" i="109"/>
  <c r="L78" i="109"/>
  <c r="K78" i="109"/>
  <c r="O78" i="109" s="1"/>
  <c r="P78" i="109" s="1"/>
  <c r="H78" i="109"/>
  <c r="M91" i="109"/>
  <c r="N91" i="109" s="1"/>
  <c r="K91" i="109"/>
  <c r="O91" i="109" s="1"/>
  <c r="P91" i="109" s="1"/>
  <c r="H91" i="109"/>
  <c r="M217" i="109"/>
  <c r="O217" i="109" s="1"/>
  <c r="P217" i="109" s="1"/>
  <c r="K217" i="109"/>
  <c r="L217" i="109" s="1"/>
  <c r="H217" i="109"/>
  <c r="M214" i="109"/>
  <c r="K214" i="109"/>
  <c r="L214" i="109" s="1"/>
  <c r="H214" i="109"/>
  <c r="M149" i="109"/>
  <c r="N149" i="109" s="1"/>
  <c r="K149" i="109"/>
  <c r="L149" i="109" s="1"/>
  <c r="H149" i="109"/>
  <c r="M189" i="109"/>
  <c r="N189" i="109" s="1"/>
  <c r="K189" i="109"/>
  <c r="O189" i="109" s="1"/>
  <c r="P189" i="109" s="1"/>
  <c r="H189" i="109"/>
  <c r="M135" i="109"/>
  <c r="N135" i="109" s="1"/>
  <c r="K135" i="109"/>
  <c r="L135" i="109" s="1"/>
  <c r="H135" i="109"/>
  <c r="M220" i="109"/>
  <c r="L220" i="109"/>
  <c r="K220" i="109"/>
  <c r="H220" i="109"/>
  <c r="M150" i="109"/>
  <c r="O150" i="109" s="1"/>
  <c r="P150" i="109" s="1"/>
  <c r="K150" i="109"/>
  <c r="L150" i="109" s="1"/>
  <c r="H150" i="109"/>
  <c r="M201" i="109"/>
  <c r="N201" i="109" s="1"/>
  <c r="L201" i="109"/>
  <c r="K201" i="109"/>
  <c r="O201" i="109" s="1"/>
  <c r="P201" i="109" s="1"/>
  <c r="H201" i="109"/>
  <c r="M190" i="109"/>
  <c r="K190" i="109"/>
  <c r="H190" i="109"/>
  <c r="M122" i="109"/>
  <c r="N122" i="109" s="1"/>
  <c r="K122" i="109"/>
  <c r="O122" i="109" s="1"/>
  <c r="P122" i="109" s="1"/>
  <c r="H122" i="109"/>
  <c r="M142" i="109"/>
  <c r="K142" i="109"/>
  <c r="H142" i="109"/>
  <c r="M87" i="109"/>
  <c r="K87" i="109"/>
  <c r="L87" i="109" s="1"/>
  <c r="H87" i="109"/>
  <c r="M211" i="109"/>
  <c r="K211" i="109"/>
  <c r="H211" i="109"/>
  <c r="M75" i="109"/>
  <c r="N75" i="109" s="1"/>
  <c r="K75" i="109"/>
  <c r="O75" i="109" s="1"/>
  <c r="P75" i="109" s="1"/>
  <c r="H75" i="109"/>
  <c r="M35" i="109"/>
  <c r="K35" i="109"/>
  <c r="O35" i="109" s="1"/>
  <c r="P35" i="109" s="1"/>
  <c r="H35" i="109"/>
  <c r="M82" i="109"/>
  <c r="K82" i="109"/>
  <c r="L82" i="109" s="1"/>
  <c r="H82" i="109"/>
  <c r="O107" i="109"/>
  <c r="P107" i="109" s="1"/>
  <c r="N107" i="109"/>
  <c r="M107" i="109"/>
  <c r="K107" i="109"/>
  <c r="L107" i="109" s="1"/>
  <c r="H107" i="109"/>
  <c r="M67" i="109"/>
  <c r="K67" i="109"/>
  <c r="L67" i="109" s="1"/>
  <c r="H67" i="109"/>
  <c r="M48" i="109"/>
  <c r="L48" i="109"/>
  <c r="K48" i="109"/>
  <c r="O48" i="109" s="1"/>
  <c r="P48" i="109" s="1"/>
  <c r="H48" i="109"/>
  <c r="M28" i="109"/>
  <c r="L28" i="109"/>
  <c r="K28" i="109"/>
  <c r="H28" i="109"/>
  <c r="M114" i="109"/>
  <c r="K114" i="109"/>
  <c r="H114" i="109"/>
  <c r="M147" i="109"/>
  <c r="L147" i="109"/>
  <c r="K147" i="109"/>
  <c r="O147" i="109" s="1"/>
  <c r="P147" i="109" s="1"/>
  <c r="H147" i="109"/>
  <c r="M179" i="109"/>
  <c r="N179" i="109" s="1"/>
  <c r="K179" i="109"/>
  <c r="O179" i="109" s="1"/>
  <c r="P179" i="109" s="1"/>
  <c r="H179" i="109"/>
  <c r="M58" i="109"/>
  <c r="K58" i="109"/>
  <c r="O58" i="109" s="1"/>
  <c r="P58" i="109" s="1"/>
  <c r="H58" i="109"/>
  <c r="M88" i="109"/>
  <c r="O88" i="109" s="1"/>
  <c r="P88" i="109" s="1"/>
  <c r="K88" i="109"/>
  <c r="L88" i="109" s="1"/>
  <c r="H88" i="109"/>
  <c r="M139" i="109"/>
  <c r="N139" i="109" s="1"/>
  <c r="K139" i="109"/>
  <c r="L139" i="109" s="1"/>
  <c r="H139" i="109"/>
  <c r="M154" i="109"/>
  <c r="K154" i="109"/>
  <c r="O154" i="109" s="1"/>
  <c r="P154" i="109" s="1"/>
  <c r="H154" i="109"/>
  <c r="M128" i="109"/>
  <c r="L128" i="109"/>
  <c r="K128" i="109"/>
  <c r="O128" i="109" s="1"/>
  <c r="P128" i="109" s="1"/>
  <c r="H128" i="109"/>
  <c r="M81" i="109"/>
  <c r="L81" i="109"/>
  <c r="K81" i="109"/>
  <c r="H81" i="109"/>
  <c r="M24" i="109"/>
  <c r="O24" i="109" s="1"/>
  <c r="P24" i="109" s="1"/>
  <c r="K24" i="109"/>
  <c r="L24" i="109" s="1"/>
  <c r="H24" i="109"/>
  <c r="M59" i="109"/>
  <c r="K59" i="109"/>
  <c r="L59" i="109" s="1"/>
  <c r="H59" i="109"/>
  <c r="M22" i="109"/>
  <c r="L22" i="109"/>
  <c r="K22" i="109"/>
  <c r="O22" i="109" s="1"/>
  <c r="P22" i="109" s="1"/>
  <c r="H22" i="109"/>
  <c r="M80" i="109"/>
  <c r="O80" i="109" s="1"/>
  <c r="P80" i="109" s="1"/>
  <c r="K80" i="109"/>
  <c r="L80" i="109" s="1"/>
  <c r="H80" i="109"/>
  <c r="M127" i="109"/>
  <c r="N127" i="109" s="1"/>
  <c r="K127" i="109"/>
  <c r="H127" i="109"/>
  <c r="M129" i="109"/>
  <c r="O129" i="109" s="1"/>
  <c r="P129" i="109" s="1"/>
  <c r="L129" i="109"/>
  <c r="K129" i="109"/>
  <c r="H129" i="109"/>
  <c r="M103" i="109"/>
  <c r="K103" i="109"/>
  <c r="O103" i="109" s="1"/>
  <c r="P103" i="109" s="1"/>
  <c r="H103" i="109"/>
  <c r="M177" i="109"/>
  <c r="N177" i="109" s="1"/>
  <c r="K177" i="109"/>
  <c r="H177" i="109"/>
  <c r="M43" i="109"/>
  <c r="O43" i="109" s="1"/>
  <c r="P43" i="109" s="1"/>
  <c r="L43" i="109"/>
  <c r="K43" i="109"/>
  <c r="H43" i="109"/>
  <c r="M123" i="109"/>
  <c r="K123" i="109"/>
  <c r="O123" i="109" s="1"/>
  <c r="P123" i="109" s="1"/>
  <c r="H123" i="109"/>
  <c r="M203" i="109"/>
  <c r="L203" i="109"/>
  <c r="K203" i="109"/>
  <c r="O203" i="109" s="1"/>
  <c r="P203" i="109" s="1"/>
  <c r="H203" i="109"/>
  <c r="M66" i="109"/>
  <c r="N66" i="109" s="1"/>
  <c r="K66" i="109"/>
  <c r="H66" i="109"/>
  <c r="M23" i="109"/>
  <c r="N23" i="109" s="1"/>
  <c r="L23" i="109"/>
  <c r="K23" i="109"/>
  <c r="H23" i="109"/>
  <c r="M39" i="109"/>
  <c r="O39" i="109" s="1"/>
  <c r="P39" i="109" s="1"/>
  <c r="L39" i="109"/>
  <c r="K39" i="109"/>
  <c r="H39" i="109"/>
  <c r="M157" i="109"/>
  <c r="K157" i="109"/>
  <c r="L157" i="109" s="1"/>
  <c r="H157" i="109"/>
  <c r="M27" i="109"/>
  <c r="O27" i="109" s="1"/>
  <c r="P27" i="109" s="1"/>
  <c r="K27" i="109"/>
  <c r="L27" i="109" s="1"/>
  <c r="H27" i="109"/>
  <c r="M18" i="109"/>
  <c r="O18" i="109" s="1"/>
  <c r="P18" i="109" s="1"/>
  <c r="K18" i="109"/>
  <c r="L18" i="109" s="1"/>
  <c r="H18" i="109"/>
  <c r="M193" i="109"/>
  <c r="N193" i="109" s="1"/>
  <c r="K193" i="109"/>
  <c r="H193" i="109"/>
  <c r="M161" i="109"/>
  <c r="K161" i="109"/>
  <c r="L161" i="109" s="1"/>
  <c r="H161" i="109"/>
  <c r="M100" i="109"/>
  <c r="K100" i="109"/>
  <c r="O100" i="109" s="1"/>
  <c r="P100" i="109" s="1"/>
  <c r="H100" i="109"/>
  <c r="M19" i="109"/>
  <c r="K19" i="109"/>
  <c r="H19" i="109"/>
  <c r="M146" i="109"/>
  <c r="K146" i="109"/>
  <c r="O146" i="109" s="1"/>
  <c r="P146" i="109" s="1"/>
  <c r="H146" i="109"/>
  <c r="M21" i="109"/>
  <c r="K21" i="109"/>
  <c r="L21" i="109" s="1"/>
  <c r="H21" i="109"/>
  <c r="M178" i="109"/>
  <c r="O178" i="109" s="1"/>
  <c r="P178" i="109" s="1"/>
  <c r="L178" i="109"/>
  <c r="K178" i="109"/>
  <c r="H178" i="109"/>
  <c r="M36" i="109"/>
  <c r="N36" i="109" s="1"/>
  <c r="K36" i="109"/>
  <c r="L36" i="109" s="1"/>
  <c r="H36" i="109"/>
  <c r="M152" i="109"/>
  <c r="N152" i="109" s="1"/>
  <c r="K152" i="109"/>
  <c r="O152" i="109" s="1"/>
  <c r="P152" i="109" s="1"/>
  <c r="H152" i="109"/>
  <c r="M42" i="109"/>
  <c r="K42" i="109"/>
  <c r="O42" i="109" s="1"/>
  <c r="P42" i="109" s="1"/>
  <c r="H42" i="109"/>
  <c r="M226" i="109"/>
  <c r="K226" i="109"/>
  <c r="L226" i="109" s="1"/>
  <c r="H226" i="109"/>
  <c r="M115" i="109"/>
  <c r="N115" i="109" s="1"/>
  <c r="K115" i="109"/>
  <c r="L115" i="109" s="1"/>
  <c r="H115" i="109"/>
  <c r="M133" i="109"/>
  <c r="K133" i="109"/>
  <c r="O133" i="109" s="1"/>
  <c r="P133" i="109" s="1"/>
  <c r="H133" i="109"/>
  <c r="M173" i="109"/>
  <c r="K173" i="109"/>
  <c r="O173" i="109" s="1"/>
  <c r="P173" i="109" s="1"/>
  <c r="H173" i="109"/>
  <c r="M50" i="109"/>
  <c r="O50" i="109" s="1"/>
  <c r="P50" i="109" s="1"/>
  <c r="L50" i="109"/>
  <c r="K50" i="109"/>
  <c r="H50" i="109"/>
  <c r="M222" i="109"/>
  <c r="N222" i="109" s="1"/>
  <c r="K222" i="109"/>
  <c r="O222" i="109" s="1"/>
  <c r="P222" i="109" s="1"/>
  <c r="H222" i="109"/>
  <c r="M215" i="109"/>
  <c r="K215" i="109"/>
  <c r="L215" i="109" s="1"/>
  <c r="H215" i="109"/>
  <c r="M16" i="109"/>
  <c r="N16" i="109" s="1"/>
  <c r="K16" i="109"/>
  <c r="O16" i="109" s="1"/>
  <c r="P16" i="109" s="1"/>
  <c r="H16" i="109"/>
  <c r="M169" i="109"/>
  <c r="O169" i="109" s="1"/>
  <c r="P169" i="109" s="1"/>
  <c r="K169" i="109"/>
  <c r="L169" i="109" s="1"/>
  <c r="H169" i="109"/>
  <c r="M126" i="109"/>
  <c r="O126" i="109" s="1"/>
  <c r="P126" i="109" s="1"/>
  <c r="L126" i="109"/>
  <c r="K126" i="109"/>
  <c r="H126" i="109"/>
  <c r="M141" i="109"/>
  <c r="K141" i="109"/>
  <c r="L141" i="109" s="1"/>
  <c r="H141" i="109"/>
  <c r="M131" i="109"/>
  <c r="L131" i="109"/>
  <c r="K131" i="109"/>
  <c r="O131" i="109" s="1"/>
  <c r="P131" i="109" s="1"/>
  <c r="H131" i="109"/>
  <c r="O138" i="109"/>
  <c r="P138" i="109" s="1"/>
  <c r="M138" i="109"/>
  <c r="K138" i="109"/>
  <c r="L138" i="109" s="1"/>
  <c r="H138" i="109"/>
  <c r="M76" i="109"/>
  <c r="N76" i="109" s="1"/>
  <c r="K76" i="109"/>
  <c r="H76" i="109"/>
  <c r="O140" i="109"/>
  <c r="P140" i="109" s="1"/>
  <c r="M140" i="109"/>
  <c r="K140" i="109"/>
  <c r="L140" i="109" s="1"/>
  <c r="H140" i="109"/>
  <c r="M46" i="109"/>
  <c r="K46" i="109"/>
  <c r="O46" i="109" s="1"/>
  <c r="P46" i="109" s="1"/>
  <c r="H46" i="109"/>
  <c r="M34" i="109"/>
  <c r="K34" i="109"/>
  <c r="O34" i="109" s="1"/>
  <c r="P34" i="109" s="1"/>
  <c r="H34" i="109"/>
  <c r="M101" i="109"/>
  <c r="K101" i="109"/>
  <c r="O101" i="109" s="1"/>
  <c r="P101" i="109" s="1"/>
  <c r="H101" i="109"/>
  <c r="M85" i="109"/>
  <c r="N85" i="109" s="1"/>
  <c r="L85" i="109"/>
  <c r="K85" i="109"/>
  <c r="O85" i="109" s="1"/>
  <c r="P85" i="109" s="1"/>
  <c r="H85" i="109"/>
  <c r="M74" i="109"/>
  <c r="O74" i="109" s="1"/>
  <c r="P74" i="109" s="1"/>
  <c r="K74" i="109"/>
  <c r="L74" i="109" s="1"/>
  <c r="H74" i="109"/>
  <c r="M202" i="109"/>
  <c r="K202" i="109"/>
  <c r="H202" i="109"/>
  <c r="M55" i="109"/>
  <c r="L55" i="109"/>
  <c r="K55" i="109"/>
  <c r="O55" i="109" s="1"/>
  <c r="P55" i="109" s="1"/>
  <c r="H55" i="109"/>
  <c r="M200" i="109"/>
  <c r="O200" i="109" s="1"/>
  <c r="P200" i="109" s="1"/>
  <c r="L200" i="109"/>
  <c r="K200" i="109"/>
  <c r="H200" i="109"/>
  <c r="M205" i="109"/>
  <c r="K205" i="109"/>
  <c r="O205" i="109" s="1"/>
  <c r="P205" i="109" s="1"/>
  <c r="H205" i="109"/>
  <c r="M94" i="109"/>
  <c r="O94" i="109" s="1"/>
  <c r="P94" i="109" s="1"/>
  <c r="K94" i="109"/>
  <c r="L94" i="109" s="1"/>
  <c r="H94" i="109"/>
  <c r="M108" i="109"/>
  <c r="O108" i="109" s="1"/>
  <c r="P108" i="109" s="1"/>
  <c r="K108" i="109"/>
  <c r="L108" i="109" s="1"/>
  <c r="H108" i="109"/>
  <c r="M158" i="109"/>
  <c r="K158" i="109"/>
  <c r="H158" i="109"/>
  <c r="M212" i="109"/>
  <c r="K212" i="109"/>
  <c r="L212" i="109" s="1"/>
  <c r="H212" i="109"/>
  <c r="M155" i="109"/>
  <c r="K155" i="109"/>
  <c r="L155" i="109" s="1"/>
  <c r="H155" i="109"/>
  <c r="M60" i="109"/>
  <c r="N60" i="109" s="1"/>
  <c r="K60" i="109"/>
  <c r="O60" i="109" s="1"/>
  <c r="P60" i="109" s="1"/>
  <c r="H60" i="109"/>
  <c r="M191" i="109"/>
  <c r="N191" i="109" s="1"/>
  <c r="L191" i="109"/>
  <c r="K191" i="109"/>
  <c r="H191" i="109"/>
  <c r="M168" i="109"/>
  <c r="N168" i="109" s="1"/>
  <c r="K168" i="109"/>
  <c r="O168" i="109" s="1"/>
  <c r="P168" i="109" s="1"/>
  <c r="H168" i="109"/>
  <c r="O185" i="109"/>
  <c r="P185" i="109" s="1"/>
  <c r="M185" i="109"/>
  <c r="K185" i="109"/>
  <c r="L185" i="109" s="1"/>
  <c r="H185" i="109"/>
  <c r="M99" i="109"/>
  <c r="L99" i="109"/>
  <c r="K99" i="109"/>
  <c r="H99" i="109"/>
  <c r="M180" i="109"/>
  <c r="K180" i="109"/>
  <c r="O180" i="109" s="1"/>
  <c r="P180" i="109" s="1"/>
  <c r="H180" i="109"/>
  <c r="M224" i="109"/>
  <c r="K224" i="109"/>
  <c r="O224" i="109" s="1"/>
  <c r="P224" i="109" s="1"/>
  <c r="H224" i="109"/>
  <c r="M105" i="109"/>
  <c r="K105" i="109"/>
  <c r="L105" i="109" s="1"/>
  <c r="H105" i="109"/>
  <c r="M95" i="109"/>
  <c r="K95" i="109"/>
  <c r="L95" i="109" s="1"/>
  <c r="H95" i="109"/>
  <c r="M104" i="109"/>
  <c r="K104" i="109"/>
  <c r="O104" i="109" s="1"/>
  <c r="P104" i="109" s="1"/>
  <c r="H104" i="109"/>
  <c r="M41" i="109"/>
  <c r="K41" i="109"/>
  <c r="H41" i="109"/>
  <c r="M29" i="109"/>
  <c r="K29" i="109"/>
  <c r="L29" i="109" s="1"/>
  <c r="H29" i="109"/>
  <c r="M195" i="109"/>
  <c r="N195" i="109" s="1"/>
  <c r="K195" i="109"/>
  <c r="L195" i="109" s="1"/>
  <c r="H195" i="109"/>
  <c r="M65" i="109"/>
  <c r="O65" i="109" s="1"/>
  <c r="P65" i="109" s="1"/>
  <c r="K65" i="109"/>
  <c r="L65" i="109" s="1"/>
  <c r="H65" i="109"/>
  <c r="O112" i="109"/>
  <c r="P112" i="109" s="1"/>
  <c r="M112" i="109"/>
  <c r="K112" i="109"/>
  <c r="L112" i="109" s="1"/>
  <c r="H112" i="109"/>
  <c r="M69" i="109"/>
  <c r="N69" i="109" s="1"/>
  <c r="K69" i="109"/>
  <c r="O69" i="109" s="1"/>
  <c r="P69" i="109" s="1"/>
  <c r="H69" i="109"/>
  <c r="M61" i="109"/>
  <c r="K61" i="109"/>
  <c r="L61" i="109" s="1"/>
  <c r="H61" i="109"/>
  <c r="M37" i="109"/>
  <c r="K37" i="109"/>
  <c r="O37" i="109" s="1"/>
  <c r="P37" i="109" s="1"/>
  <c r="H37" i="109"/>
  <c r="M89" i="109"/>
  <c r="K89" i="109"/>
  <c r="L89" i="109" s="1"/>
  <c r="H89" i="109"/>
  <c r="M184" i="109"/>
  <c r="N184" i="109" s="1"/>
  <c r="K184" i="109"/>
  <c r="O184" i="109" s="1"/>
  <c r="P184" i="109" s="1"/>
  <c r="H184" i="109"/>
  <c r="M54" i="109"/>
  <c r="K54" i="109"/>
  <c r="O54" i="109" s="1"/>
  <c r="P54" i="109" s="1"/>
  <c r="H54" i="109"/>
  <c r="M118" i="109"/>
  <c r="N118" i="109" s="1"/>
  <c r="L118" i="109"/>
  <c r="K118" i="109"/>
  <c r="O118" i="109" s="1"/>
  <c r="P118" i="109" s="1"/>
  <c r="H118" i="109"/>
  <c r="M166" i="109"/>
  <c r="K166" i="109"/>
  <c r="O166" i="109" s="1"/>
  <c r="P166" i="109" s="1"/>
  <c r="H166" i="109"/>
  <c r="M110" i="109"/>
  <c r="O110" i="109" s="1"/>
  <c r="P110" i="109" s="1"/>
  <c r="L110" i="109"/>
  <c r="K110" i="109"/>
  <c r="H110" i="109"/>
  <c r="M79" i="109"/>
  <c r="K79" i="109"/>
  <c r="O79" i="109" s="1"/>
  <c r="P79" i="109" s="1"/>
  <c r="H79" i="109"/>
  <c r="M47" i="109"/>
  <c r="K47" i="109"/>
  <c r="O47" i="109" s="1"/>
  <c r="P47" i="109" s="1"/>
  <c r="H47" i="109"/>
  <c r="M170" i="109"/>
  <c r="K170" i="109"/>
  <c r="L170" i="109" s="1"/>
  <c r="H170" i="109"/>
  <c r="M97" i="109"/>
  <c r="K97" i="109"/>
  <c r="O97" i="109" s="1"/>
  <c r="P97" i="109" s="1"/>
  <c r="H97" i="109"/>
  <c r="M44" i="109"/>
  <c r="K44" i="109"/>
  <c r="O44" i="109" s="1"/>
  <c r="P44" i="109" s="1"/>
  <c r="H44" i="109"/>
  <c r="M172" i="109"/>
  <c r="K172" i="109"/>
  <c r="H172" i="109"/>
  <c r="M153" i="109"/>
  <c r="O153" i="109" s="1"/>
  <c r="P153" i="109" s="1"/>
  <c r="K153" i="109"/>
  <c r="L153" i="109" s="1"/>
  <c r="H153" i="109"/>
  <c r="M171" i="109"/>
  <c r="O171" i="109" s="1"/>
  <c r="P171" i="109" s="1"/>
  <c r="L171" i="109"/>
  <c r="K171" i="109"/>
  <c r="H171" i="109"/>
  <c r="M204" i="109"/>
  <c r="K204" i="109"/>
  <c r="H204" i="109"/>
  <c r="M38" i="109"/>
  <c r="K38" i="109"/>
  <c r="O38" i="109" s="1"/>
  <c r="P38" i="109" s="1"/>
  <c r="H38" i="109"/>
  <c r="M136" i="109"/>
  <c r="K136" i="109"/>
  <c r="L136" i="109" s="1"/>
  <c r="H136" i="109"/>
  <c r="M96" i="109"/>
  <c r="K96" i="109"/>
  <c r="O96" i="109" s="1"/>
  <c r="P96" i="109" s="1"/>
  <c r="H96" i="109"/>
  <c r="M90" i="109"/>
  <c r="K90" i="109"/>
  <c r="O90" i="109" s="1"/>
  <c r="P90" i="109" s="1"/>
  <c r="H90" i="109"/>
  <c r="M26" i="109"/>
  <c r="K26" i="109"/>
  <c r="O26" i="109" s="1"/>
  <c r="P26" i="109" s="1"/>
  <c r="H26" i="109"/>
  <c r="O194" i="109"/>
  <c r="P194" i="109" s="1"/>
  <c r="M194" i="109"/>
  <c r="N194" i="109" s="1"/>
  <c r="K194" i="109"/>
  <c r="L194" i="109" s="1"/>
  <c r="H194" i="109"/>
  <c r="M45" i="109"/>
  <c r="K45" i="109"/>
  <c r="L45" i="109" s="1"/>
  <c r="H45" i="109"/>
  <c r="M148" i="109"/>
  <c r="N148" i="109" s="1"/>
  <c r="K148" i="109"/>
  <c r="O148" i="109" s="1"/>
  <c r="P148" i="109" s="1"/>
  <c r="H148" i="109"/>
  <c r="M63" i="109"/>
  <c r="K63" i="109"/>
  <c r="L63" i="109" s="1"/>
  <c r="H63" i="109"/>
  <c r="M216" i="109"/>
  <c r="N216" i="109" s="1"/>
  <c r="K216" i="109"/>
  <c r="O216" i="109" s="1"/>
  <c r="P216" i="109" s="1"/>
  <c r="H216" i="109"/>
  <c r="M227" i="109"/>
  <c r="K227" i="109"/>
  <c r="O227" i="109" s="1"/>
  <c r="P227" i="109" s="1"/>
  <c r="H227" i="109"/>
  <c r="M121" i="109"/>
  <c r="K121" i="109"/>
  <c r="L121" i="109" s="1"/>
  <c r="H121" i="109"/>
  <c r="M198" i="109"/>
  <c r="N198" i="109" s="1"/>
  <c r="K198" i="109"/>
  <c r="L198" i="109" s="1"/>
  <c r="H198" i="109"/>
  <c r="O162" i="109"/>
  <c r="P162" i="109" s="1"/>
  <c r="M162" i="109"/>
  <c r="K162" i="109"/>
  <c r="L162" i="109" s="1"/>
  <c r="H162" i="109"/>
  <c r="M17" i="109"/>
  <c r="N17" i="109" s="1"/>
  <c r="K17" i="109"/>
  <c r="O17" i="109" s="1"/>
  <c r="P17" i="109" s="1"/>
  <c r="H17" i="109"/>
  <c r="M106" i="109"/>
  <c r="K106" i="109"/>
  <c r="H106" i="109"/>
  <c r="M68" i="109"/>
  <c r="K68" i="109"/>
  <c r="L68" i="109" s="1"/>
  <c r="H68" i="109"/>
  <c r="M175" i="109"/>
  <c r="L175" i="109"/>
  <c r="K175" i="109"/>
  <c r="H175" i="109"/>
  <c r="N84" i="109"/>
  <c r="M84" i="109"/>
  <c r="K84" i="109"/>
  <c r="L84" i="109" s="1"/>
  <c r="H84" i="109"/>
  <c r="M143" i="109"/>
  <c r="O143" i="109" s="1"/>
  <c r="P143" i="109" s="1"/>
  <c r="L143" i="109"/>
  <c r="K143" i="109"/>
  <c r="H143" i="109"/>
  <c r="M72" i="109"/>
  <c r="K72" i="109"/>
  <c r="O72" i="109" s="1"/>
  <c r="P72" i="109" s="1"/>
  <c r="H72" i="109"/>
  <c r="M225" i="109"/>
  <c r="K225" i="109"/>
  <c r="L225" i="109" s="1"/>
  <c r="H225" i="109"/>
  <c r="M56" i="109"/>
  <c r="K56" i="109"/>
  <c r="O56" i="109" s="1"/>
  <c r="P56" i="109" s="1"/>
  <c r="H56" i="109"/>
  <c r="M120" i="109"/>
  <c r="K120" i="109"/>
  <c r="O120" i="109" s="1"/>
  <c r="P120" i="109" s="1"/>
  <c r="H120" i="109"/>
  <c r="M176" i="109"/>
  <c r="K176" i="109"/>
  <c r="L176" i="109" s="1"/>
  <c r="H176" i="109"/>
  <c r="M208" i="109"/>
  <c r="N208" i="109" s="1"/>
  <c r="K208" i="109"/>
  <c r="L208" i="109" s="1"/>
  <c r="H208" i="109"/>
  <c r="M137" i="109"/>
  <c r="K137" i="109"/>
  <c r="L137" i="109" s="1"/>
  <c r="H137" i="109"/>
  <c r="M206" i="109"/>
  <c r="K206" i="109"/>
  <c r="O206" i="109" s="1"/>
  <c r="P206" i="109" s="1"/>
  <c r="H206" i="109"/>
  <c r="M183" i="109"/>
  <c r="N183" i="109" s="1"/>
  <c r="K183" i="109"/>
  <c r="O183" i="109" s="1"/>
  <c r="P183" i="109" s="1"/>
  <c r="H183" i="109"/>
  <c r="M31" i="109"/>
  <c r="K31" i="109"/>
  <c r="L31" i="109" s="1"/>
  <c r="H31" i="109"/>
  <c r="M73" i="109"/>
  <c r="K73" i="109"/>
  <c r="O73" i="109" s="1"/>
  <c r="P73" i="109" s="1"/>
  <c r="H73" i="109"/>
  <c r="M134" i="109"/>
  <c r="N134" i="109" s="1"/>
  <c r="K134" i="109"/>
  <c r="L134" i="109" s="1"/>
  <c r="H134" i="109"/>
  <c r="M187" i="109"/>
  <c r="K187" i="109"/>
  <c r="O187" i="109" s="1"/>
  <c r="P187" i="109" s="1"/>
  <c r="H187" i="109"/>
  <c r="M219" i="109"/>
  <c r="K219" i="109"/>
  <c r="O219" i="109" s="1"/>
  <c r="P219" i="109" s="1"/>
  <c r="H219" i="109"/>
  <c r="M52" i="109"/>
  <c r="O52" i="109" s="1"/>
  <c r="P52" i="109" s="1"/>
  <c r="K52" i="109"/>
  <c r="L52" i="109" s="1"/>
  <c r="H52" i="109"/>
  <c r="M125" i="109"/>
  <c r="L125" i="109"/>
  <c r="K125" i="109"/>
  <c r="H125" i="109"/>
  <c r="M64" i="109"/>
  <c r="K64" i="109"/>
  <c r="H64" i="109"/>
  <c r="M53" i="109"/>
  <c r="K53" i="109"/>
  <c r="O53" i="109" s="1"/>
  <c r="P53" i="109" s="1"/>
  <c r="H53" i="109"/>
  <c r="M186" i="109"/>
  <c r="K186" i="109"/>
  <c r="L186" i="109" s="1"/>
  <c r="H186" i="109"/>
  <c r="M30" i="109"/>
  <c r="L30" i="109"/>
  <c r="K30" i="109"/>
  <c r="H30" i="109"/>
  <c r="M119" i="109"/>
  <c r="K119" i="109"/>
  <c r="O119" i="109" s="1"/>
  <c r="P119" i="109" s="1"/>
  <c r="H119" i="109"/>
  <c r="M117" i="109"/>
  <c r="K117" i="109"/>
  <c r="O117" i="109" s="1"/>
  <c r="P117" i="109" s="1"/>
  <c r="H117" i="109"/>
  <c r="O164" i="109"/>
  <c r="P164" i="109" s="1"/>
  <c r="M164" i="109"/>
  <c r="K164" i="109"/>
  <c r="L164" i="109" s="1"/>
  <c r="H164" i="109"/>
  <c r="C11" i="109"/>
  <c r="C10" i="109"/>
  <c r="C9" i="109"/>
  <c r="C8" i="109"/>
  <c r="C7" i="109"/>
  <c r="C12" i="109" s="1"/>
  <c r="C7" i="94"/>
  <c r="C8" i="94"/>
  <c r="C10" i="94"/>
  <c r="C9" i="94"/>
  <c r="C11" i="94"/>
  <c r="H1825" i="105"/>
  <c r="I1825" i="105"/>
  <c r="J1825" i="105"/>
  <c r="K1825" i="105"/>
  <c r="L1825" i="105"/>
  <c r="M1825" i="105"/>
  <c r="N1825" i="105"/>
  <c r="O1825" i="105"/>
  <c r="P1825" i="105"/>
  <c r="Q1825" i="105"/>
  <c r="R1825" i="105"/>
  <c r="S1825" i="105"/>
  <c r="T1825" i="105"/>
  <c r="U1825" i="105"/>
  <c r="V1825" i="105"/>
  <c r="W1825" i="105"/>
  <c r="X1825" i="105"/>
  <c r="Y1825" i="105"/>
  <c r="Z1825" i="105"/>
  <c r="AA1825" i="105"/>
  <c r="AB1825" i="105"/>
  <c r="AC1825" i="105"/>
  <c r="AD1825" i="105"/>
  <c r="AE1825" i="105"/>
  <c r="AF1825" i="105"/>
  <c r="AG1825" i="105"/>
  <c r="O125" i="109" l="1"/>
  <c r="P125" i="109" s="1"/>
  <c r="O106" i="109"/>
  <c r="P106" i="109" s="1"/>
  <c r="O121" i="109"/>
  <c r="P121" i="109" s="1"/>
  <c r="O105" i="109"/>
  <c r="P105" i="109" s="1"/>
  <c r="L46" i="109"/>
  <c r="O135" i="109"/>
  <c r="P135" i="109" s="1"/>
  <c r="N70" i="109"/>
  <c r="O209" i="109"/>
  <c r="P209" i="109" s="1"/>
  <c r="L97" i="109"/>
  <c r="O29" i="109"/>
  <c r="P29" i="109" s="1"/>
  <c r="O212" i="109"/>
  <c r="P212" i="109" s="1"/>
  <c r="O226" i="109"/>
  <c r="P226" i="109" s="1"/>
  <c r="O161" i="109"/>
  <c r="P161" i="109" s="1"/>
  <c r="O87" i="109"/>
  <c r="P87" i="109" s="1"/>
  <c r="O32" i="109"/>
  <c r="P32" i="109" s="1"/>
  <c r="L221" i="109"/>
  <c r="L96" i="109"/>
  <c r="L173" i="109"/>
  <c r="O28" i="109"/>
  <c r="P28" i="109" s="1"/>
  <c r="O20" i="109"/>
  <c r="P20" i="109" s="1"/>
  <c r="L165" i="109"/>
  <c r="L25" i="109"/>
  <c r="O89" i="109"/>
  <c r="P89" i="109" s="1"/>
  <c r="O158" i="109"/>
  <c r="P158" i="109" s="1"/>
  <c r="O21" i="109"/>
  <c r="P21" i="109" s="1"/>
  <c r="O142" i="109"/>
  <c r="P142" i="109" s="1"/>
  <c r="O167" i="109"/>
  <c r="P167" i="109" s="1"/>
  <c r="O30" i="109"/>
  <c r="P30" i="109" s="1"/>
  <c r="O137" i="109"/>
  <c r="P137" i="109" s="1"/>
  <c r="O84" i="109"/>
  <c r="P84" i="109" s="1"/>
  <c r="O45" i="109"/>
  <c r="P45" i="109" s="1"/>
  <c r="O170" i="109"/>
  <c r="P170" i="109" s="1"/>
  <c r="N89" i="109"/>
  <c r="O41" i="109"/>
  <c r="P41" i="109" s="1"/>
  <c r="O191" i="109"/>
  <c r="P191" i="109" s="1"/>
  <c r="L158" i="109"/>
  <c r="O193" i="109"/>
  <c r="P193" i="109" s="1"/>
  <c r="O82" i="109"/>
  <c r="P82" i="109" s="1"/>
  <c r="L142" i="109"/>
  <c r="L218" i="109"/>
  <c r="O144" i="109"/>
  <c r="P144" i="109" s="1"/>
  <c r="N116" i="109"/>
  <c r="L154" i="109"/>
  <c r="L197" i="109"/>
  <c r="O163" i="109"/>
  <c r="P163" i="109" s="1"/>
  <c r="H228" i="109"/>
  <c r="H229" i="109" s="1"/>
  <c r="O225" i="109"/>
  <c r="P225" i="109" s="1"/>
  <c r="O175" i="109"/>
  <c r="P175" i="109" s="1"/>
  <c r="O136" i="109"/>
  <c r="P136" i="109" s="1"/>
  <c r="L37" i="109"/>
  <c r="O215" i="109"/>
  <c r="P215" i="109" s="1"/>
  <c r="O109" i="109"/>
  <c r="P109" i="109" s="1"/>
  <c r="O130" i="109"/>
  <c r="P130" i="109" s="1"/>
  <c r="O210" i="109"/>
  <c r="P210" i="109" s="1"/>
  <c r="O186" i="109"/>
  <c r="P186" i="109" s="1"/>
  <c r="O31" i="109"/>
  <c r="P31" i="109" s="1"/>
  <c r="O172" i="109"/>
  <c r="P172" i="109" s="1"/>
  <c r="O99" i="109"/>
  <c r="P99" i="109" s="1"/>
  <c r="O76" i="109"/>
  <c r="P76" i="109" s="1"/>
  <c r="O19" i="109"/>
  <c r="P19" i="109" s="1"/>
  <c r="O23" i="109"/>
  <c r="P23" i="109" s="1"/>
  <c r="O127" i="109"/>
  <c r="P127" i="109" s="1"/>
  <c r="L122" i="109"/>
  <c r="O220" i="109"/>
  <c r="P220" i="109" s="1"/>
  <c r="O93" i="109"/>
  <c r="P93" i="109" s="1"/>
  <c r="O77" i="109"/>
  <c r="P77" i="109" s="1"/>
  <c r="O62" i="109"/>
  <c r="P62" i="109" s="1"/>
  <c r="L130" i="109"/>
  <c r="L120" i="109"/>
  <c r="O174" i="109"/>
  <c r="P174" i="109" s="1"/>
  <c r="L72" i="109"/>
  <c r="L183" i="109"/>
  <c r="O63" i="109"/>
  <c r="P63" i="109" s="1"/>
  <c r="O214" i="109"/>
  <c r="P214" i="109" s="1"/>
  <c r="O132" i="109"/>
  <c r="P132" i="109" s="1"/>
  <c r="L159" i="109"/>
  <c r="L98" i="109"/>
  <c r="I229" i="109"/>
  <c r="O176" i="109"/>
  <c r="P176" i="109" s="1"/>
  <c r="N63" i="109"/>
  <c r="O61" i="109"/>
  <c r="P61" i="109" s="1"/>
  <c r="O95" i="109"/>
  <c r="P95" i="109" s="1"/>
  <c r="O115" i="109"/>
  <c r="P115" i="109" s="1"/>
  <c r="L100" i="109"/>
  <c r="O177" i="109"/>
  <c r="P177" i="109" s="1"/>
  <c r="O81" i="109"/>
  <c r="P81" i="109" s="1"/>
  <c r="O211" i="109"/>
  <c r="P211" i="109" s="1"/>
  <c r="N132" i="109"/>
  <c r="J229" i="109"/>
  <c r="L148" i="109"/>
  <c r="O64" i="109"/>
  <c r="P64" i="109" s="1"/>
  <c r="O68" i="109"/>
  <c r="P68" i="109" s="1"/>
  <c r="O204" i="109"/>
  <c r="P204" i="109" s="1"/>
  <c r="O202" i="109"/>
  <c r="P202" i="109" s="1"/>
  <c r="O66" i="109"/>
  <c r="P66" i="109" s="1"/>
  <c r="L177" i="109"/>
  <c r="O114" i="109"/>
  <c r="P114" i="109" s="1"/>
  <c r="O190" i="109"/>
  <c r="P190" i="109" s="1"/>
  <c r="O182" i="109"/>
  <c r="P182" i="109" s="1"/>
  <c r="K228" i="109"/>
  <c r="O228" i="109"/>
  <c r="P228" i="109" s="1"/>
  <c r="L56" i="109"/>
  <c r="L202" i="109"/>
  <c r="O141" i="109"/>
  <c r="P141" i="109" s="1"/>
  <c r="L16" i="109"/>
  <c r="L133" i="109"/>
  <c r="O157" i="109"/>
  <c r="P157" i="109" s="1"/>
  <c r="L211" i="109"/>
  <c r="L119" i="109"/>
  <c r="L187" i="109"/>
  <c r="L206" i="109"/>
  <c r="L17" i="109"/>
  <c r="O198" i="109"/>
  <c r="P198" i="109" s="1"/>
  <c r="L216" i="109"/>
  <c r="L204" i="109"/>
  <c r="L79" i="109"/>
  <c r="L184" i="109"/>
  <c r="O195" i="109"/>
  <c r="P195" i="109" s="1"/>
  <c r="L104" i="109"/>
  <c r="L66" i="109"/>
  <c r="L103" i="109"/>
  <c r="O139" i="109"/>
  <c r="P139" i="109" s="1"/>
  <c r="L179" i="109"/>
  <c r="L207" i="109"/>
  <c r="O213" i="109"/>
  <c r="P213" i="109" s="1"/>
  <c r="L77" i="109"/>
  <c r="O134" i="109"/>
  <c r="P134" i="109" s="1"/>
  <c r="O155" i="109"/>
  <c r="P155" i="109" s="1"/>
  <c r="O59" i="109"/>
  <c r="P59" i="109" s="1"/>
  <c r="O223" i="109"/>
  <c r="P223" i="109" s="1"/>
  <c r="O113" i="109"/>
  <c r="P113" i="109" s="1"/>
  <c r="O49" i="109"/>
  <c r="P49" i="109" s="1"/>
  <c r="O67" i="109"/>
  <c r="P67" i="109" s="1"/>
  <c r="L53" i="109"/>
  <c r="L26" i="109"/>
  <c r="L172" i="109"/>
  <c r="L224" i="109"/>
  <c r="L101" i="109"/>
  <c r="L42" i="109"/>
  <c r="O36" i="109"/>
  <c r="P36" i="109" s="1"/>
  <c r="L146" i="109"/>
  <c r="L35" i="109"/>
  <c r="O149" i="109"/>
  <c r="P149" i="109" s="1"/>
  <c r="L91" i="109"/>
  <c r="L71" i="109"/>
  <c r="O208" i="109"/>
  <c r="P208" i="109" s="1"/>
  <c r="L64" i="109"/>
  <c r="L90" i="109"/>
  <c r="L44" i="109"/>
  <c r="N110" i="109"/>
  <c r="L180" i="109"/>
  <c r="L60" i="109"/>
  <c r="L34" i="109"/>
  <c r="L152" i="109"/>
  <c r="L19" i="109"/>
  <c r="L75" i="109"/>
  <c r="L190" i="109"/>
  <c r="L189" i="109"/>
  <c r="L92" i="109"/>
  <c r="L124" i="109"/>
  <c r="L228" i="109"/>
  <c r="L117" i="109"/>
  <c r="L219" i="109"/>
  <c r="L106" i="109"/>
  <c r="L227" i="109"/>
  <c r="L38" i="109"/>
  <c r="L47" i="109"/>
  <c r="L54" i="109"/>
  <c r="L69" i="109"/>
  <c r="L41" i="109"/>
  <c r="L168" i="109"/>
  <c r="L76" i="109"/>
  <c r="L193" i="109"/>
  <c r="L58" i="109"/>
  <c r="L188" i="109"/>
  <c r="L181" i="109"/>
  <c r="L51" i="109"/>
  <c r="L209" i="109"/>
  <c r="L222" i="109"/>
  <c r="L127" i="109"/>
  <c r="L93" i="109"/>
  <c r="L33" i="109"/>
  <c r="L73" i="109"/>
  <c r="L166" i="109"/>
  <c r="L205" i="109"/>
  <c r="L123" i="109"/>
  <c r="L114" i="109"/>
  <c r="L111" i="109"/>
  <c r="L163" i="109"/>
  <c r="AH1825" i="105"/>
  <c r="M54" i="94"/>
  <c r="M31" i="94"/>
  <c r="M32" i="94"/>
  <c r="M47" i="94"/>
  <c r="M48" i="94"/>
  <c r="M63" i="94"/>
  <c r="M64" i="94"/>
  <c r="M79" i="94"/>
  <c r="N79" i="94" s="1"/>
  <c r="M80" i="94"/>
  <c r="M95" i="94"/>
  <c r="M96" i="94"/>
  <c r="M111" i="94"/>
  <c r="M112" i="94"/>
  <c r="M127" i="94"/>
  <c r="M128" i="94"/>
  <c r="M143" i="94"/>
  <c r="N143" i="94" s="1"/>
  <c r="M144" i="94"/>
  <c r="M160" i="94"/>
  <c r="N160" i="94" s="1"/>
  <c r="M175" i="94"/>
  <c r="M176" i="94"/>
  <c r="M191" i="94"/>
  <c r="N191" i="94" s="1"/>
  <c r="M192" i="94"/>
  <c r="M207" i="94"/>
  <c r="N207" i="94" s="1"/>
  <c r="M208" i="94"/>
  <c r="M224" i="94"/>
  <c r="K21" i="94"/>
  <c r="K27" i="94"/>
  <c r="K37" i="94"/>
  <c r="K43" i="94"/>
  <c r="K53" i="94"/>
  <c r="K59" i="94"/>
  <c r="K69" i="94"/>
  <c r="K75" i="94"/>
  <c r="K85" i="94"/>
  <c r="K91" i="94"/>
  <c r="K101" i="94"/>
  <c r="K107" i="94"/>
  <c r="K117" i="94"/>
  <c r="K123" i="94"/>
  <c r="K133" i="94"/>
  <c r="K139" i="94"/>
  <c r="K149" i="94"/>
  <c r="K155" i="94"/>
  <c r="K165" i="94"/>
  <c r="K171" i="94"/>
  <c r="K181" i="94"/>
  <c r="K187" i="94"/>
  <c r="K197" i="94"/>
  <c r="K199" i="94"/>
  <c r="K203" i="94"/>
  <c r="K213" i="94"/>
  <c r="K215" i="94"/>
  <c r="K219" i="94"/>
  <c r="K16" i="94"/>
  <c r="M17" i="94"/>
  <c r="M18" i="94"/>
  <c r="M19" i="94"/>
  <c r="M20" i="94"/>
  <c r="M21" i="94"/>
  <c r="M22" i="94"/>
  <c r="M23" i="94"/>
  <c r="M24" i="94"/>
  <c r="M25" i="94"/>
  <c r="M26" i="94"/>
  <c r="M27" i="94"/>
  <c r="N27" i="94" s="1"/>
  <c r="M28" i="94"/>
  <c r="M29" i="94"/>
  <c r="M30" i="94"/>
  <c r="N30" i="94" s="1"/>
  <c r="M33" i="94"/>
  <c r="N33" i="94" s="1"/>
  <c r="M34" i="94"/>
  <c r="M35" i="94"/>
  <c r="M36" i="94"/>
  <c r="M37" i="94"/>
  <c r="M38" i="94"/>
  <c r="M39" i="94"/>
  <c r="M40" i="94"/>
  <c r="N40" i="94" s="1"/>
  <c r="M41" i="94"/>
  <c r="M42" i="94"/>
  <c r="M43" i="94"/>
  <c r="M44" i="94"/>
  <c r="N44" i="94" s="1"/>
  <c r="M45" i="94"/>
  <c r="M46" i="94"/>
  <c r="N46" i="94" s="1"/>
  <c r="M49" i="94"/>
  <c r="N49" i="94" s="1"/>
  <c r="M50" i="94"/>
  <c r="N50" i="94" s="1"/>
  <c r="M51" i="94"/>
  <c r="N51" i="94" s="1"/>
  <c r="M52" i="94"/>
  <c r="M53" i="94"/>
  <c r="N53" i="94" s="1"/>
  <c r="M55" i="94"/>
  <c r="M56" i="94"/>
  <c r="M57" i="94"/>
  <c r="M58" i="94"/>
  <c r="M59" i="94"/>
  <c r="M60" i="94"/>
  <c r="M61" i="94"/>
  <c r="M62" i="94"/>
  <c r="M65" i="94"/>
  <c r="M66" i="94"/>
  <c r="M67" i="94"/>
  <c r="M68" i="94"/>
  <c r="N68" i="94" s="1"/>
  <c r="M69" i="94"/>
  <c r="M70" i="94"/>
  <c r="N70" i="94" s="1"/>
  <c r="M71" i="94"/>
  <c r="M72" i="94"/>
  <c r="N72" i="94" s="1"/>
  <c r="M73" i="94"/>
  <c r="N73" i="94" s="1"/>
  <c r="M74" i="94"/>
  <c r="M75" i="94"/>
  <c r="M76" i="94"/>
  <c r="N76" i="94" s="1"/>
  <c r="M77" i="94"/>
  <c r="M78" i="94"/>
  <c r="M81" i="94"/>
  <c r="M82" i="94"/>
  <c r="M83" i="94"/>
  <c r="M84" i="94"/>
  <c r="M85" i="94"/>
  <c r="M86" i="94"/>
  <c r="M87" i="94"/>
  <c r="M88" i="94"/>
  <c r="M89" i="94"/>
  <c r="N89" i="94" s="1"/>
  <c r="M90" i="94"/>
  <c r="N90" i="94" s="1"/>
  <c r="M91" i="94"/>
  <c r="N91" i="94" s="1"/>
  <c r="M92" i="94"/>
  <c r="M93" i="94"/>
  <c r="M94" i="94"/>
  <c r="M97" i="94"/>
  <c r="M98" i="94"/>
  <c r="M99" i="94"/>
  <c r="M100" i="94"/>
  <c r="M101" i="94"/>
  <c r="M102" i="94"/>
  <c r="N102" i="94" s="1"/>
  <c r="M103" i="94"/>
  <c r="M104" i="94"/>
  <c r="M105" i="94"/>
  <c r="M106" i="94"/>
  <c r="M107" i="94"/>
  <c r="N107" i="94" s="1"/>
  <c r="M108" i="94"/>
  <c r="M109" i="94"/>
  <c r="M110" i="94"/>
  <c r="M113" i="94"/>
  <c r="N113" i="94" s="1"/>
  <c r="M114" i="94"/>
  <c r="M115" i="94"/>
  <c r="N115" i="94" s="1"/>
  <c r="M116" i="94"/>
  <c r="M117" i="94"/>
  <c r="M118" i="94"/>
  <c r="M119" i="94"/>
  <c r="N119" i="94" s="1"/>
  <c r="M120" i="94"/>
  <c r="M121" i="94"/>
  <c r="M122" i="94"/>
  <c r="N122" i="94" s="1"/>
  <c r="M123" i="94"/>
  <c r="N123" i="94" s="1"/>
  <c r="M124" i="94"/>
  <c r="M125" i="94"/>
  <c r="M126" i="94"/>
  <c r="M129" i="94"/>
  <c r="M130" i="94"/>
  <c r="N130" i="94" s="1"/>
  <c r="M131" i="94"/>
  <c r="M132" i="94"/>
  <c r="M133" i="94"/>
  <c r="M134" i="94"/>
  <c r="M135" i="94"/>
  <c r="N135" i="94" s="1"/>
  <c r="M136" i="94"/>
  <c r="N136" i="94" s="1"/>
  <c r="M137" i="94"/>
  <c r="M138" i="94"/>
  <c r="M139" i="94"/>
  <c r="M140" i="94"/>
  <c r="N140" i="94" s="1"/>
  <c r="M141" i="94"/>
  <c r="M142" i="94"/>
  <c r="M145" i="94"/>
  <c r="M146" i="94"/>
  <c r="M147" i="94"/>
  <c r="M148" i="94"/>
  <c r="M149" i="94"/>
  <c r="M150" i="94"/>
  <c r="M151" i="94"/>
  <c r="N151" i="94" s="1"/>
  <c r="M152" i="94"/>
  <c r="M153" i="94"/>
  <c r="M154" i="94"/>
  <c r="N154" i="94" s="1"/>
  <c r="M155" i="94"/>
  <c r="M156" i="94"/>
  <c r="M157" i="94"/>
  <c r="M158" i="94"/>
  <c r="M159" i="94"/>
  <c r="M161" i="94"/>
  <c r="M162" i="94"/>
  <c r="M163" i="94"/>
  <c r="N163" i="94" s="1"/>
  <c r="M164" i="94"/>
  <c r="M165" i="94"/>
  <c r="M166" i="94"/>
  <c r="M167" i="94"/>
  <c r="N167" i="94" s="1"/>
  <c r="M168" i="94"/>
  <c r="M169" i="94"/>
  <c r="N169" i="94" s="1"/>
  <c r="M170" i="94"/>
  <c r="M171" i="94"/>
  <c r="M172" i="94"/>
  <c r="N172" i="94" s="1"/>
  <c r="M173" i="94"/>
  <c r="N173" i="94" s="1"/>
  <c r="M174" i="94"/>
  <c r="N174" i="94" s="1"/>
  <c r="M177" i="94"/>
  <c r="N177" i="94" s="1"/>
  <c r="M178" i="94"/>
  <c r="M179" i="94"/>
  <c r="M180" i="94"/>
  <c r="M181" i="94"/>
  <c r="M182" i="94"/>
  <c r="M183" i="94"/>
  <c r="N183" i="94" s="1"/>
  <c r="M184" i="94"/>
  <c r="N184" i="94" s="1"/>
  <c r="M185" i="94"/>
  <c r="N185" i="94" s="1"/>
  <c r="M186" i="94"/>
  <c r="N186" i="94" s="1"/>
  <c r="M187" i="94"/>
  <c r="N187" i="94" s="1"/>
  <c r="M188" i="94"/>
  <c r="M189" i="94"/>
  <c r="N189" i="94" s="1"/>
  <c r="M190" i="94"/>
  <c r="M193" i="94"/>
  <c r="M194" i="94"/>
  <c r="M195" i="94"/>
  <c r="M196" i="94"/>
  <c r="M197" i="94"/>
  <c r="M198" i="94"/>
  <c r="M199" i="94"/>
  <c r="M200" i="94"/>
  <c r="M201" i="94"/>
  <c r="N201" i="94" s="1"/>
  <c r="M202" i="94"/>
  <c r="M203" i="94"/>
  <c r="N203" i="94" s="1"/>
  <c r="M204" i="94"/>
  <c r="N204" i="94" s="1"/>
  <c r="M205" i="94"/>
  <c r="M206" i="94"/>
  <c r="M209" i="94"/>
  <c r="M210" i="94"/>
  <c r="M211" i="94"/>
  <c r="N211" i="94" s="1"/>
  <c r="M212" i="94"/>
  <c r="M213" i="94"/>
  <c r="M214" i="94"/>
  <c r="M215" i="94"/>
  <c r="M216" i="94"/>
  <c r="M217" i="94"/>
  <c r="M218" i="94"/>
  <c r="N218" i="94" s="1"/>
  <c r="M219" i="94"/>
  <c r="N219" i="94" s="1"/>
  <c r="M220" i="94"/>
  <c r="M221" i="94"/>
  <c r="M222" i="94"/>
  <c r="M223" i="94"/>
  <c r="M225" i="94"/>
  <c r="M226" i="94"/>
  <c r="M227" i="94"/>
  <c r="K17" i="94"/>
  <c r="K18" i="94"/>
  <c r="K19" i="94"/>
  <c r="K20" i="94"/>
  <c r="K22" i="94"/>
  <c r="K23" i="94"/>
  <c r="K24" i="94"/>
  <c r="K25" i="94"/>
  <c r="K26" i="94"/>
  <c r="K28" i="94"/>
  <c r="K29" i="94"/>
  <c r="K30" i="94"/>
  <c r="K31" i="94"/>
  <c r="K32" i="94"/>
  <c r="K33" i="94"/>
  <c r="K34" i="94"/>
  <c r="K35" i="94"/>
  <c r="K36" i="94"/>
  <c r="K38" i="94"/>
  <c r="K39" i="94"/>
  <c r="K40" i="94"/>
  <c r="K41" i="94"/>
  <c r="K42" i="94"/>
  <c r="K44" i="94"/>
  <c r="K45" i="94"/>
  <c r="K46" i="94"/>
  <c r="K47" i="94"/>
  <c r="K48" i="94"/>
  <c r="K49" i="94"/>
  <c r="K50" i="94"/>
  <c r="K51" i="94"/>
  <c r="K52" i="94"/>
  <c r="K54" i="94"/>
  <c r="K55" i="94"/>
  <c r="K56" i="94"/>
  <c r="K57" i="94"/>
  <c r="K58" i="94"/>
  <c r="K60" i="94"/>
  <c r="K61" i="94"/>
  <c r="K62" i="94"/>
  <c r="K63" i="94"/>
  <c r="K64" i="94"/>
  <c r="K65" i="94"/>
  <c r="K66" i="94"/>
  <c r="K67" i="94"/>
  <c r="K68" i="94"/>
  <c r="K70" i="94"/>
  <c r="K71" i="94"/>
  <c r="K72" i="94"/>
  <c r="K73" i="94"/>
  <c r="K74" i="94"/>
  <c r="K76" i="94"/>
  <c r="K77" i="94"/>
  <c r="K78" i="94"/>
  <c r="K79" i="94"/>
  <c r="K80" i="94"/>
  <c r="K81" i="94"/>
  <c r="K82" i="94"/>
  <c r="K83" i="94"/>
  <c r="K84" i="94"/>
  <c r="K86" i="94"/>
  <c r="K87" i="94"/>
  <c r="K88" i="94"/>
  <c r="K89" i="94"/>
  <c r="K90" i="94"/>
  <c r="K92" i="94"/>
  <c r="K93" i="94"/>
  <c r="K94" i="94"/>
  <c r="K95" i="94"/>
  <c r="K96" i="94"/>
  <c r="K97" i="94"/>
  <c r="K98" i="94"/>
  <c r="K99" i="94"/>
  <c r="K100" i="94"/>
  <c r="K102" i="94"/>
  <c r="K103" i="94"/>
  <c r="K104" i="94"/>
  <c r="K105" i="94"/>
  <c r="K106" i="94"/>
  <c r="K108" i="94"/>
  <c r="K109" i="94"/>
  <c r="K110" i="94"/>
  <c r="K111" i="94"/>
  <c r="K112" i="94"/>
  <c r="K113" i="94"/>
  <c r="K114" i="94"/>
  <c r="K115" i="94"/>
  <c r="K116" i="94"/>
  <c r="K118" i="94"/>
  <c r="K119" i="94"/>
  <c r="K120" i="94"/>
  <c r="K121" i="94"/>
  <c r="K122" i="94"/>
  <c r="K124" i="94"/>
  <c r="K125" i="94"/>
  <c r="K126" i="94"/>
  <c r="K127" i="94"/>
  <c r="K128" i="94"/>
  <c r="K129" i="94"/>
  <c r="K130" i="94"/>
  <c r="K131" i="94"/>
  <c r="K132" i="94"/>
  <c r="K134" i="94"/>
  <c r="K135" i="94"/>
  <c r="K136" i="94"/>
  <c r="K137" i="94"/>
  <c r="K138" i="94"/>
  <c r="K140" i="94"/>
  <c r="K141" i="94"/>
  <c r="K142" i="94"/>
  <c r="K143" i="94"/>
  <c r="K144" i="94"/>
  <c r="K145" i="94"/>
  <c r="K146" i="94"/>
  <c r="K147" i="94"/>
  <c r="K148" i="94"/>
  <c r="K150" i="94"/>
  <c r="K151" i="94"/>
  <c r="K152" i="94"/>
  <c r="K153" i="94"/>
  <c r="K154" i="94"/>
  <c r="K156" i="94"/>
  <c r="K157" i="94"/>
  <c r="K158" i="94"/>
  <c r="K159" i="94"/>
  <c r="K160" i="94"/>
  <c r="K161" i="94"/>
  <c r="K162" i="94"/>
  <c r="K163" i="94"/>
  <c r="K164" i="94"/>
  <c r="K166" i="94"/>
  <c r="K167" i="94"/>
  <c r="K168" i="94"/>
  <c r="K169" i="94"/>
  <c r="K170" i="94"/>
  <c r="K172" i="94"/>
  <c r="K173" i="94"/>
  <c r="K174" i="94"/>
  <c r="K175" i="94"/>
  <c r="K176" i="94"/>
  <c r="K177" i="94"/>
  <c r="K178" i="94"/>
  <c r="K179" i="94"/>
  <c r="K180" i="94"/>
  <c r="K182" i="94"/>
  <c r="K183" i="94"/>
  <c r="K184" i="94"/>
  <c r="K185" i="94"/>
  <c r="K186" i="94"/>
  <c r="K188" i="94"/>
  <c r="K189" i="94"/>
  <c r="K190" i="94"/>
  <c r="K191" i="94"/>
  <c r="K192" i="94"/>
  <c r="K193" i="94"/>
  <c r="K194" i="94"/>
  <c r="K195" i="94"/>
  <c r="K196" i="94"/>
  <c r="K198" i="94"/>
  <c r="K200" i="94"/>
  <c r="K201" i="94"/>
  <c r="K202" i="94"/>
  <c r="K204" i="94"/>
  <c r="K205" i="94"/>
  <c r="K206" i="94"/>
  <c r="K207" i="94"/>
  <c r="K208" i="94"/>
  <c r="K209" i="94"/>
  <c r="K210" i="94"/>
  <c r="K211" i="94"/>
  <c r="K212" i="94"/>
  <c r="K214" i="94"/>
  <c r="K216" i="94"/>
  <c r="K217" i="94"/>
  <c r="K218" i="94"/>
  <c r="K220" i="94"/>
  <c r="K221" i="94"/>
  <c r="K222" i="94"/>
  <c r="K223" i="94"/>
  <c r="K224" i="94"/>
  <c r="K225" i="94"/>
  <c r="K226" i="94"/>
  <c r="K227" i="94"/>
  <c r="H30" i="94" l="1"/>
  <c r="H94" i="94"/>
  <c r="H110" i="94"/>
  <c r="H222" i="94"/>
  <c r="J228" i="94"/>
  <c r="L32" i="94"/>
  <c r="L48" i="94"/>
  <c r="L64" i="94"/>
  <c r="L80" i="94"/>
  <c r="L96" i="94"/>
  <c r="L112" i="94"/>
  <c r="L128" i="94"/>
  <c r="L144" i="94"/>
  <c r="L160" i="94"/>
  <c r="L176" i="94"/>
  <c r="L192" i="94"/>
  <c r="L208" i="94"/>
  <c r="C12" i="94"/>
  <c r="L30" i="94"/>
  <c r="L31" i="94"/>
  <c r="L62" i="94"/>
  <c r="L63" i="94"/>
  <c r="L94" i="94"/>
  <c r="L95" i="94"/>
  <c r="L111" i="94"/>
  <c r="L191" i="94"/>
  <c r="L207" i="94"/>
  <c r="L223" i="94"/>
  <c r="L224" i="94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8" i="37"/>
  <c r="L39" i="37"/>
  <c r="L40" i="37"/>
  <c r="L41" i="37"/>
  <c r="L42" i="37"/>
  <c r="L43" i="37"/>
  <c r="L44" i="37"/>
  <c r="L45" i="37"/>
  <c r="L46" i="37"/>
  <c r="L47" i="37"/>
  <c r="L48" i="37"/>
  <c r="L49" i="37"/>
  <c r="L50" i="37"/>
  <c r="L51" i="37"/>
  <c r="L52" i="37"/>
  <c r="L53" i="37"/>
  <c r="L54" i="37"/>
  <c r="L55" i="37"/>
  <c r="L56" i="37"/>
  <c r="L57" i="37"/>
  <c r="L58" i="37"/>
  <c r="L59" i="37"/>
  <c r="L60" i="37"/>
  <c r="L16" i="37"/>
  <c r="L17" i="37"/>
  <c r="L18" i="37"/>
  <c r="L19" i="37"/>
  <c r="L20" i="37"/>
  <c r="L21" i="37"/>
  <c r="L78" i="94"/>
  <c r="L79" i="94"/>
  <c r="H126" i="94"/>
  <c r="L127" i="94"/>
  <c r="L142" i="94"/>
  <c r="L143" i="94"/>
  <c r="L159" i="94"/>
  <c r="L174" i="94"/>
  <c r="L175" i="94"/>
  <c r="L190" i="94"/>
  <c r="L206" i="94"/>
  <c r="F31" i="37"/>
  <c r="F47" i="37"/>
  <c r="F15" i="37"/>
  <c r="A64" i="37"/>
  <c r="L17" i="94"/>
  <c r="L18" i="94"/>
  <c r="L19" i="94"/>
  <c r="L20" i="94"/>
  <c r="L21" i="94"/>
  <c r="L22" i="94"/>
  <c r="L23" i="94"/>
  <c r="L24" i="94"/>
  <c r="L25" i="94"/>
  <c r="L26" i="94"/>
  <c r="L27" i="94"/>
  <c r="L28" i="94"/>
  <c r="L29" i="94"/>
  <c r="L33" i="94"/>
  <c r="L34" i="94"/>
  <c r="L35" i="94"/>
  <c r="L36" i="94"/>
  <c r="L37" i="94"/>
  <c r="L38" i="94"/>
  <c r="L39" i="94"/>
  <c r="L40" i="94"/>
  <c r="L41" i="94"/>
  <c r="L42" i="94"/>
  <c r="L43" i="94"/>
  <c r="L44" i="94"/>
  <c r="L45" i="94"/>
  <c r="L46" i="94"/>
  <c r="L47" i="94"/>
  <c r="L49" i="94"/>
  <c r="L50" i="94"/>
  <c r="L51" i="94"/>
  <c r="L52" i="94"/>
  <c r="L53" i="94"/>
  <c r="L54" i="94"/>
  <c r="L55" i="94"/>
  <c r="L56" i="94"/>
  <c r="L57" i="94"/>
  <c r="L58" i="94"/>
  <c r="L59" i="94"/>
  <c r="L60" i="94"/>
  <c r="L61" i="94"/>
  <c r="L65" i="94"/>
  <c r="L66" i="94"/>
  <c r="L67" i="94"/>
  <c r="L68" i="94"/>
  <c r="L69" i="94"/>
  <c r="L70" i="94"/>
  <c r="L71" i="94"/>
  <c r="L72" i="94"/>
  <c r="L73" i="94"/>
  <c r="L74" i="94"/>
  <c r="L75" i="94"/>
  <c r="L76" i="94"/>
  <c r="L77" i="94"/>
  <c r="L81" i="94"/>
  <c r="L82" i="94"/>
  <c r="L83" i="94"/>
  <c r="L84" i="94"/>
  <c r="L85" i="94"/>
  <c r="L86" i="94"/>
  <c r="L87" i="94"/>
  <c r="L88" i="94"/>
  <c r="L89" i="94"/>
  <c r="L90" i="94"/>
  <c r="L91" i="94"/>
  <c r="L92" i="94"/>
  <c r="L93" i="94"/>
  <c r="L97" i="94"/>
  <c r="L98" i="94"/>
  <c r="L99" i="94"/>
  <c r="L100" i="94"/>
  <c r="L101" i="94"/>
  <c r="L102" i="94"/>
  <c r="L103" i="94"/>
  <c r="L104" i="94"/>
  <c r="L105" i="94"/>
  <c r="L106" i="94"/>
  <c r="L107" i="94"/>
  <c r="L108" i="94"/>
  <c r="L109" i="94"/>
  <c r="L113" i="94"/>
  <c r="L114" i="94"/>
  <c r="L115" i="94"/>
  <c r="L116" i="94"/>
  <c r="L117" i="94"/>
  <c r="L118" i="94"/>
  <c r="L119" i="94"/>
  <c r="L120" i="94"/>
  <c r="L121" i="94"/>
  <c r="L122" i="94"/>
  <c r="L123" i="94"/>
  <c r="L124" i="94"/>
  <c r="L125" i="94"/>
  <c r="L129" i="94"/>
  <c r="L130" i="94"/>
  <c r="L131" i="94"/>
  <c r="L132" i="94"/>
  <c r="L133" i="94"/>
  <c r="L134" i="94"/>
  <c r="L135" i="94"/>
  <c r="L136" i="94"/>
  <c r="L137" i="94"/>
  <c r="L138" i="94"/>
  <c r="L139" i="94"/>
  <c r="L140" i="94"/>
  <c r="L141" i="94"/>
  <c r="L145" i="94"/>
  <c r="L146" i="94"/>
  <c r="L147" i="94"/>
  <c r="L148" i="94"/>
  <c r="L149" i="94"/>
  <c r="L150" i="94"/>
  <c r="L151" i="94"/>
  <c r="L152" i="94"/>
  <c r="L153" i="94"/>
  <c r="L154" i="94"/>
  <c r="L155" i="94"/>
  <c r="L156" i="94"/>
  <c r="L157" i="94"/>
  <c r="L161" i="94"/>
  <c r="L162" i="94"/>
  <c r="L163" i="94"/>
  <c r="L164" i="94"/>
  <c r="L165" i="94"/>
  <c r="L166" i="94"/>
  <c r="L167" i="94"/>
  <c r="L168" i="94"/>
  <c r="L169" i="94"/>
  <c r="L170" i="94"/>
  <c r="L171" i="94"/>
  <c r="L172" i="94"/>
  <c r="L173" i="94"/>
  <c r="L177" i="94"/>
  <c r="L178" i="94"/>
  <c r="L179" i="94"/>
  <c r="L180" i="94"/>
  <c r="L181" i="94"/>
  <c r="L182" i="94"/>
  <c r="L183" i="94"/>
  <c r="L184" i="94"/>
  <c r="L185" i="94"/>
  <c r="L186" i="94"/>
  <c r="L187" i="94"/>
  <c r="L188" i="94"/>
  <c r="L189" i="94"/>
  <c r="L193" i="94"/>
  <c r="L194" i="94"/>
  <c r="L195" i="94"/>
  <c r="L196" i="94"/>
  <c r="L197" i="94"/>
  <c r="L198" i="94"/>
  <c r="L199" i="94"/>
  <c r="L200" i="94"/>
  <c r="L201" i="94"/>
  <c r="L202" i="94"/>
  <c r="L203" i="94"/>
  <c r="L204" i="94"/>
  <c r="L205" i="94"/>
  <c r="L209" i="94"/>
  <c r="L210" i="94"/>
  <c r="L211" i="94"/>
  <c r="L212" i="94"/>
  <c r="L213" i="94"/>
  <c r="L214" i="94"/>
  <c r="L215" i="94"/>
  <c r="L216" i="94"/>
  <c r="L217" i="94"/>
  <c r="L218" i="94"/>
  <c r="L219" i="94"/>
  <c r="L220" i="94"/>
  <c r="L221" i="94"/>
  <c r="L225" i="94"/>
  <c r="L226" i="94"/>
  <c r="L227" i="94"/>
  <c r="F16" i="37"/>
  <c r="F17" i="37"/>
  <c r="F18" i="37"/>
  <c r="F19" i="37"/>
  <c r="F20" i="37"/>
  <c r="F21" i="37"/>
  <c r="F22" i="37"/>
  <c r="F23" i="37"/>
  <c r="F24" i="37"/>
  <c r="F25" i="37"/>
  <c r="F26" i="37"/>
  <c r="F27" i="37"/>
  <c r="F28" i="37"/>
  <c r="F29" i="37"/>
  <c r="F30" i="37"/>
  <c r="F32" i="37"/>
  <c r="F33" i="37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8" i="37"/>
  <c r="F49" i="37"/>
  <c r="F50" i="37"/>
  <c r="F51" i="37"/>
  <c r="F52" i="37"/>
  <c r="F53" i="37"/>
  <c r="F54" i="37"/>
  <c r="F55" i="37"/>
  <c r="F56" i="37"/>
  <c r="F57" i="37"/>
  <c r="F58" i="37"/>
  <c r="F59" i="37"/>
  <c r="F60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C60" i="37"/>
  <c r="H199" i="94"/>
  <c r="H212" i="94"/>
  <c r="H217" i="94"/>
  <c r="H226" i="94"/>
  <c r="H227" i="94"/>
  <c r="G228" i="94"/>
  <c r="F228" i="94"/>
  <c r="E228" i="94"/>
  <c r="H225" i="94"/>
  <c r="H220" i="94"/>
  <c r="H219" i="94"/>
  <c r="H218" i="94"/>
  <c r="H216" i="94"/>
  <c r="H214" i="94"/>
  <c r="H213" i="94"/>
  <c r="H211" i="94"/>
  <c r="H209" i="94"/>
  <c r="H204" i="94"/>
  <c r="H203" i="94"/>
  <c r="H202" i="94"/>
  <c r="H201" i="94"/>
  <c r="H200" i="94"/>
  <c r="H198" i="94"/>
  <c r="H197" i="94"/>
  <c r="H196" i="94"/>
  <c r="H195" i="94"/>
  <c r="H194" i="94"/>
  <c r="H193" i="94"/>
  <c r="H189" i="94"/>
  <c r="H188" i="94"/>
  <c r="H187" i="94"/>
  <c r="H186" i="94"/>
  <c r="H185" i="94"/>
  <c r="H184" i="94"/>
  <c r="H183" i="94"/>
  <c r="H182" i="94"/>
  <c r="H181" i="94"/>
  <c r="H180" i="94"/>
  <c r="H179" i="94"/>
  <c r="H178" i="94"/>
  <c r="H177" i="94"/>
  <c r="H173" i="94"/>
  <c r="H172" i="94"/>
  <c r="H171" i="94"/>
  <c r="H170" i="94"/>
  <c r="H169" i="94"/>
  <c r="H168" i="94"/>
  <c r="H167" i="94"/>
  <c r="H166" i="94"/>
  <c r="H165" i="94"/>
  <c r="H164" i="94"/>
  <c r="H163" i="94"/>
  <c r="H162" i="94"/>
  <c r="H161" i="94"/>
  <c r="H157" i="94"/>
  <c r="H156" i="94"/>
  <c r="H155" i="94"/>
  <c r="H154" i="94"/>
  <c r="H153" i="94"/>
  <c r="H152" i="94"/>
  <c r="H151" i="94"/>
  <c r="H150" i="94"/>
  <c r="H149" i="94"/>
  <c r="H148" i="94"/>
  <c r="H147" i="94"/>
  <c r="H146" i="94"/>
  <c r="H145" i="94"/>
  <c r="H141" i="94"/>
  <c r="H140" i="94"/>
  <c r="H139" i="94"/>
  <c r="H138" i="94"/>
  <c r="H137" i="94"/>
  <c r="H136" i="94"/>
  <c r="H135" i="94"/>
  <c r="H134" i="94"/>
  <c r="H133" i="94"/>
  <c r="H132" i="94"/>
  <c r="H131" i="94"/>
  <c r="H130" i="94"/>
  <c r="H129" i="94"/>
  <c r="H125" i="94"/>
  <c r="H124" i="94"/>
  <c r="H123" i="94"/>
  <c r="H122" i="94"/>
  <c r="H121" i="94"/>
  <c r="H120" i="94"/>
  <c r="H119" i="94"/>
  <c r="H118" i="94"/>
  <c r="H117" i="94"/>
  <c r="H116" i="94"/>
  <c r="H115" i="94"/>
  <c r="H114" i="94"/>
  <c r="H113" i="94"/>
  <c r="H109" i="94"/>
  <c r="H108" i="94"/>
  <c r="H107" i="94"/>
  <c r="H106" i="94"/>
  <c r="H105" i="94"/>
  <c r="H104" i="94"/>
  <c r="H103" i="94"/>
  <c r="H102" i="94"/>
  <c r="H101" i="94"/>
  <c r="H100" i="94"/>
  <c r="H99" i="94"/>
  <c r="H98" i="94"/>
  <c r="H97" i="94"/>
  <c r="H93" i="94"/>
  <c r="H92" i="94"/>
  <c r="H91" i="94"/>
  <c r="H90" i="94"/>
  <c r="H89" i="94"/>
  <c r="H88" i="94"/>
  <c r="H87" i="94"/>
  <c r="H86" i="94"/>
  <c r="H85" i="94"/>
  <c r="H84" i="94"/>
  <c r="H83" i="94"/>
  <c r="H82" i="94"/>
  <c r="H81" i="94"/>
  <c r="H78" i="94"/>
  <c r="H77" i="94"/>
  <c r="H76" i="94"/>
  <c r="H75" i="94"/>
  <c r="H74" i="94"/>
  <c r="H73" i="94"/>
  <c r="H72" i="94"/>
  <c r="H71" i="94"/>
  <c r="H70" i="94"/>
  <c r="H69" i="94"/>
  <c r="H68" i="94"/>
  <c r="H67" i="94"/>
  <c r="H66" i="94"/>
  <c r="H65" i="94"/>
  <c r="H61" i="94"/>
  <c r="H60" i="94"/>
  <c r="H59" i="94"/>
  <c r="H58" i="94"/>
  <c r="H57" i="94"/>
  <c r="H56" i="94"/>
  <c r="H55" i="94"/>
  <c r="H54" i="94"/>
  <c r="H53" i="94"/>
  <c r="H52" i="94"/>
  <c r="H51" i="94"/>
  <c r="H50" i="94"/>
  <c r="H49" i="94"/>
  <c r="H45" i="94"/>
  <c r="H44" i="94"/>
  <c r="H43" i="94"/>
  <c r="H42" i="94"/>
  <c r="H41" i="94"/>
  <c r="H40" i="94"/>
  <c r="H39" i="94"/>
  <c r="H38" i="94"/>
  <c r="H37" i="94"/>
  <c r="H36" i="94"/>
  <c r="H35" i="94"/>
  <c r="H34" i="94"/>
  <c r="H33" i="94"/>
  <c r="H29" i="94"/>
  <c r="H28" i="94"/>
  <c r="H27" i="94"/>
  <c r="H26" i="94"/>
  <c r="H25" i="94"/>
  <c r="H24" i="94"/>
  <c r="H23" i="94"/>
  <c r="H22" i="94"/>
  <c r="H21" i="94"/>
  <c r="H20" i="94"/>
  <c r="H19" i="94"/>
  <c r="H18" i="94"/>
  <c r="H17" i="94"/>
  <c r="H62" i="94" l="1"/>
  <c r="H46" i="94"/>
  <c r="O94" i="94"/>
  <c r="P94" i="94" s="1"/>
  <c r="H158" i="94"/>
  <c r="H205" i="94"/>
  <c r="H206" i="94"/>
  <c r="H190" i="94"/>
  <c r="L158" i="94"/>
  <c r="H174" i="94"/>
  <c r="L110" i="94"/>
  <c r="L222" i="94"/>
  <c r="L126" i="94"/>
  <c r="H142" i="94"/>
  <c r="O213" i="94"/>
  <c r="P213" i="94" s="1"/>
  <c r="O25" i="94"/>
  <c r="P25" i="94" s="1"/>
  <c r="O217" i="94"/>
  <c r="P217" i="94" s="1"/>
  <c r="O87" i="94"/>
  <c r="P87" i="94" s="1"/>
  <c r="O71" i="94"/>
  <c r="P71" i="94" s="1"/>
  <c r="O58" i="94"/>
  <c r="P58" i="94" s="1"/>
  <c r="M228" i="94"/>
  <c r="N228" i="94" s="1"/>
  <c r="H208" i="94"/>
  <c r="H160" i="94"/>
  <c r="H80" i="94"/>
  <c r="H159" i="94"/>
  <c r="M16" i="94"/>
  <c r="H63" i="94"/>
  <c r="I228" i="94"/>
  <c r="K228" i="94" s="1"/>
  <c r="L16" i="94"/>
  <c r="O17" i="94"/>
  <c r="P17" i="94" s="1"/>
  <c r="O47" i="94"/>
  <c r="P47" i="94" s="1"/>
  <c r="O24" i="94"/>
  <c r="P24" i="94" s="1"/>
  <c r="O78" i="94"/>
  <c r="P78" i="94" s="1"/>
  <c r="O104" i="94"/>
  <c r="P104" i="94" s="1"/>
  <c r="O56" i="94"/>
  <c r="P56" i="94" s="1"/>
  <c r="O120" i="94"/>
  <c r="P120" i="94" s="1"/>
  <c r="O105" i="94"/>
  <c r="P105" i="94" s="1"/>
  <c r="O20" i="94"/>
  <c r="P20" i="94" s="1"/>
  <c r="O170" i="94"/>
  <c r="P170" i="94" s="1"/>
  <c r="O74" i="94"/>
  <c r="P74" i="94" s="1"/>
  <c r="O138" i="94"/>
  <c r="P138" i="94" s="1"/>
  <c r="O38" i="94"/>
  <c r="P38" i="94" s="1"/>
  <c r="O85" i="94"/>
  <c r="P85" i="94" s="1"/>
  <c r="O165" i="94"/>
  <c r="P165" i="94" s="1"/>
  <c r="O149" i="94"/>
  <c r="P149" i="94" s="1"/>
  <c r="O133" i="94"/>
  <c r="P133" i="94" s="1"/>
  <c r="O117" i="94"/>
  <c r="P117" i="94" s="1"/>
  <c r="O66" i="94"/>
  <c r="P66" i="94" s="1"/>
  <c r="O114" i="94"/>
  <c r="P114" i="94" s="1"/>
  <c r="O164" i="94"/>
  <c r="P164" i="94" s="1"/>
  <c r="O35" i="94"/>
  <c r="P35" i="94" s="1"/>
  <c r="O148" i="94"/>
  <c r="P148" i="94" s="1"/>
  <c r="O212" i="94"/>
  <c r="P212" i="94" s="1"/>
  <c r="O84" i="94"/>
  <c r="P84" i="94" s="1"/>
  <c r="O196" i="94"/>
  <c r="P196" i="94" s="1"/>
  <c r="O131" i="94"/>
  <c r="P131" i="94" s="1"/>
  <c r="J55" i="37"/>
  <c r="J39" i="37"/>
  <c r="J23" i="37"/>
  <c r="J54" i="37"/>
  <c r="J38" i="37"/>
  <c r="J22" i="37"/>
  <c r="J21" i="37"/>
  <c r="J24" i="37"/>
  <c r="J46" i="37"/>
  <c r="J57" i="37"/>
  <c r="J25" i="37"/>
  <c r="J53" i="37"/>
  <c r="J37" i="37"/>
  <c r="J51" i="37"/>
  <c r="J35" i="37"/>
  <c r="J19" i="37"/>
  <c r="J50" i="37"/>
  <c r="J34" i="37"/>
  <c r="J18" i="37"/>
  <c r="J48" i="37"/>
  <c r="J32" i="37"/>
  <c r="J41" i="37"/>
  <c r="J56" i="37"/>
  <c r="J40" i="37"/>
  <c r="J52" i="37"/>
  <c r="J36" i="37"/>
  <c r="J20" i="37"/>
  <c r="J49" i="37"/>
  <c r="J33" i="37"/>
  <c r="J17" i="37"/>
  <c r="J16" i="37"/>
  <c r="J47" i="37"/>
  <c r="J31" i="37"/>
  <c r="J15" i="37"/>
  <c r="J30" i="37"/>
  <c r="J45" i="37"/>
  <c r="J29" i="37"/>
  <c r="J60" i="37"/>
  <c r="J44" i="37"/>
  <c r="J28" i="37"/>
  <c r="J59" i="37"/>
  <c r="J43" i="37"/>
  <c r="J27" i="37"/>
  <c r="J58" i="37"/>
  <c r="J42" i="37"/>
  <c r="J26" i="37"/>
  <c r="O98" i="94"/>
  <c r="P98" i="94" s="1"/>
  <c r="O88" i="94"/>
  <c r="P88" i="94" s="1"/>
  <c r="O65" i="94"/>
  <c r="P65" i="94" s="1"/>
  <c r="O81" i="94"/>
  <c r="P81" i="94" s="1"/>
  <c r="O116" i="94"/>
  <c r="P116" i="94" s="1"/>
  <c r="O99" i="94"/>
  <c r="P99" i="94" s="1"/>
  <c r="O146" i="94"/>
  <c r="P146" i="94" s="1"/>
  <c r="O179" i="94"/>
  <c r="P179" i="94" s="1"/>
  <c r="O75" i="94"/>
  <c r="P75" i="94" s="1"/>
  <c r="O43" i="94"/>
  <c r="P43" i="94" s="1"/>
  <c r="O210" i="94"/>
  <c r="P210" i="94" s="1"/>
  <c r="O171" i="94"/>
  <c r="P171" i="94" s="1"/>
  <c r="O199" i="94"/>
  <c r="P199" i="94" s="1"/>
  <c r="O139" i="94"/>
  <c r="P139" i="94" s="1"/>
  <c r="O36" i="94"/>
  <c r="P36" i="94" s="1"/>
  <c r="O134" i="94"/>
  <c r="P134" i="94" s="1"/>
  <c r="O194" i="94"/>
  <c r="P194" i="94" s="1"/>
  <c r="O28" i="94"/>
  <c r="P28" i="94" s="1"/>
  <c r="O52" i="94"/>
  <c r="P52" i="94" s="1"/>
  <c r="O142" i="94"/>
  <c r="P142" i="94" s="1"/>
  <c r="O86" i="94"/>
  <c r="P86" i="94" s="1"/>
  <c r="O195" i="94"/>
  <c r="P195" i="94" s="1"/>
  <c r="O145" i="94"/>
  <c r="P145" i="94" s="1"/>
  <c r="O162" i="94"/>
  <c r="P162" i="94" s="1"/>
  <c r="O55" i="94"/>
  <c r="P55" i="94" s="1"/>
  <c r="O137" i="94"/>
  <c r="P137" i="94" s="1"/>
  <c r="O206" i="94"/>
  <c r="P206" i="94" s="1"/>
  <c r="O18" i="94"/>
  <c r="P18" i="94" s="1"/>
  <c r="O67" i="94"/>
  <c r="P67" i="94" s="1"/>
  <c r="O132" i="94"/>
  <c r="P132" i="94" s="1"/>
  <c r="O190" i="94"/>
  <c r="P190" i="94" s="1"/>
  <c r="O193" i="94"/>
  <c r="P193" i="94" s="1"/>
  <c r="O225" i="94"/>
  <c r="P225" i="94" s="1"/>
  <c r="O224" i="94"/>
  <c r="P224" i="94" s="1"/>
  <c r="O156" i="94"/>
  <c r="P156" i="94" s="1"/>
  <c r="O188" i="94"/>
  <c r="P188" i="94" s="1"/>
  <c r="O96" i="94"/>
  <c r="P96" i="94" s="1"/>
  <c r="O108" i="94"/>
  <c r="P108" i="94" s="1"/>
  <c r="O124" i="94"/>
  <c r="P124" i="94" s="1"/>
  <c r="O200" i="94"/>
  <c r="P200" i="94" s="1"/>
  <c r="O92" i="94"/>
  <c r="P92" i="94" s="1"/>
  <c r="O220" i="94"/>
  <c r="P220" i="94" s="1"/>
  <c r="O192" i="94"/>
  <c r="P192" i="94" s="1"/>
  <c r="O202" i="94"/>
  <c r="P202" i="94" s="1"/>
  <c r="O61" i="94"/>
  <c r="P61" i="94" s="1"/>
  <c r="O93" i="94"/>
  <c r="P93" i="94" s="1"/>
  <c r="O182" i="94"/>
  <c r="P182" i="94" s="1"/>
  <c r="O216" i="94"/>
  <c r="P216" i="94" s="1"/>
  <c r="O205" i="94"/>
  <c r="P205" i="94" s="1"/>
  <c r="O226" i="94"/>
  <c r="P226" i="94" s="1"/>
  <c r="O152" i="94"/>
  <c r="P152" i="94" s="1"/>
  <c r="O168" i="94"/>
  <c r="P168" i="94" s="1"/>
  <c r="O198" i="94"/>
  <c r="P198" i="94" s="1"/>
  <c r="O221" i="94"/>
  <c r="P221" i="94" s="1"/>
  <c r="O209" i="94"/>
  <c r="P209" i="94" s="1"/>
  <c r="O180" i="94"/>
  <c r="P180" i="94" s="1"/>
  <c r="O109" i="94"/>
  <c r="P109" i="94" s="1"/>
  <c r="O150" i="94"/>
  <c r="P150" i="94" s="1"/>
  <c r="O157" i="94"/>
  <c r="P157" i="94" s="1"/>
  <c r="O166" i="94"/>
  <c r="P166" i="94" s="1"/>
  <c r="O214" i="94"/>
  <c r="P214" i="94" s="1"/>
  <c r="O21" i="94"/>
  <c r="P21" i="94" s="1"/>
  <c r="O22" i="94"/>
  <c r="P22" i="94" s="1"/>
  <c r="O19" i="94"/>
  <c r="P19" i="94" s="1"/>
  <c r="O90" i="94"/>
  <c r="P90" i="94" s="1"/>
  <c r="O91" i="94"/>
  <c r="P91" i="94" s="1"/>
  <c r="O53" i="94"/>
  <c r="P53" i="94" s="1"/>
  <c r="O44" i="94"/>
  <c r="P44" i="94" s="1"/>
  <c r="O172" i="94"/>
  <c r="P172" i="94" s="1"/>
  <c r="O174" i="94"/>
  <c r="P174" i="94" s="1"/>
  <c r="O185" i="94"/>
  <c r="P185" i="94" s="1"/>
  <c r="O186" i="94"/>
  <c r="P186" i="94" s="1"/>
  <c r="O51" i="94"/>
  <c r="P51" i="94" s="1"/>
  <c r="O135" i="94"/>
  <c r="P135" i="94" s="1"/>
  <c r="O211" i="94"/>
  <c r="P211" i="94" s="1"/>
  <c r="O219" i="94"/>
  <c r="P219" i="94" s="1"/>
  <c r="O128" i="94"/>
  <c r="P128" i="94" s="1"/>
  <c r="O154" i="94"/>
  <c r="P154" i="94" s="1"/>
  <c r="O77" i="94"/>
  <c r="P77" i="94" s="1"/>
  <c r="O72" i="94"/>
  <c r="P72" i="94" s="1"/>
  <c r="O184" i="94"/>
  <c r="P184" i="94" s="1"/>
  <c r="O122" i="94"/>
  <c r="P122" i="94" s="1"/>
  <c r="J229" i="94"/>
  <c r="O130" i="94"/>
  <c r="P130" i="94" s="1"/>
  <c r="O151" i="94"/>
  <c r="P151" i="94" s="1"/>
  <c r="O101" i="94"/>
  <c r="P101" i="94" s="1"/>
  <c r="O140" i="94"/>
  <c r="P140" i="94" s="1"/>
  <c r="O169" i="94"/>
  <c r="P169" i="94" s="1"/>
  <c r="O118" i="94"/>
  <c r="P118" i="94" s="1"/>
  <c r="O123" i="94"/>
  <c r="P123" i="94" s="1"/>
  <c r="O59" i="94"/>
  <c r="P59" i="94" s="1"/>
  <c r="O103" i="94"/>
  <c r="P103" i="94" s="1"/>
  <c r="O178" i="94"/>
  <c r="P178" i="94" s="1"/>
  <c r="O97" i="94"/>
  <c r="P97" i="94" s="1"/>
  <c r="O125" i="94"/>
  <c r="P125" i="94" s="1"/>
  <c r="O153" i="94"/>
  <c r="P153" i="94" s="1"/>
  <c r="O42" i="94"/>
  <c r="P42" i="94" s="1"/>
  <c r="O50" i="94"/>
  <c r="P50" i="94" s="1"/>
  <c r="O64" i="94"/>
  <c r="P64" i="94" s="1"/>
  <c r="O223" i="94"/>
  <c r="P223" i="94" s="1"/>
  <c r="O207" i="94"/>
  <c r="P207" i="94" s="1"/>
  <c r="O191" i="94"/>
  <c r="P191" i="94" s="1"/>
  <c r="O175" i="94"/>
  <c r="P175" i="94" s="1"/>
  <c r="O143" i="94"/>
  <c r="P143" i="94" s="1"/>
  <c r="O111" i="94"/>
  <c r="P111" i="94" s="1"/>
  <c r="O176" i="94"/>
  <c r="P176" i="94" s="1"/>
  <c r="O112" i="94"/>
  <c r="P112" i="94" s="1"/>
  <c r="O32" i="94"/>
  <c r="P32" i="94" s="1"/>
  <c r="O144" i="94"/>
  <c r="P144" i="94" s="1"/>
  <c r="O227" i="94"/>
  <c r="P227" i="94" s="1"/>
  <c r="H64" i="94"/>
  <c r="O136" i="94"/>
  <c r="P136" i="94" s="1"/>
  <c r="H175" i="94"/>
  <c r="O208" i="94"/>
  <c r="P208" i="94" s="1"/>
  <c r="O45" i="94"/>
  <c r="P45" i="94" s="1"/>
  <c r="O121" i="94"/>
  <c r="P121" i="94" s="1"/>
  <c r="H111" i="94"/>
  <c r="H191" i="94"/>
  <c r="H47" i="94"/>
  <c r="H176" i="94"/>
  <c r="H215" i="94"/>
  <c r="H112" i="94"/>
  <c r="H127" i="94"/>
  <c r="H143" i="94"/>
  <c r="O161" i="94"/>
  <c r="P161" i="94" s="1"/>
  <c r="H221" i="94"/>
  <c r="H31" i="94"/>
  <c r="H48" i="94"/>
  <c r="O167" i="94"/>
  <c r="P167" i="94" s="1"/>
  <c r="O181" i="94"/>
  <c r="P181" i="94" s="1"/>
  <c r="H210" i="94"/>
  <c r="H192" i="94"/>
  <c r="H95" i="94"/>
  <c r="H128" i="94"/>
  <c r="H32" i="94"/>
  <c r="O37" i="94"/>
  <c r="P37" i="94" s="1"/>
  <c r="H144" i="94"/>
  <c r="H223" i="94"/>
  <c r="H96" i="94"/>
  <c r="O63" i="94"/>
  <c r="P63" i="94" s="1"/>
  <c r="H207" i="94"/>
  <c r="H224" i="94"/>
  <c r="H79" i="94"/>
  <c r="O69" i="94"/>
  <c r="P69" i="94" s="1"/>
  <c r="H16" i="94"/>
  <c r="O106" i="94"/>
  <c r="P106" i="94" s="1"/>
  <c r="O70" i="94"/>
  <c r="P70" i="94" s="1"/>
  <c r="O102" i="94"/>
  <c r="P102" i="94" s="1"/>
  <c r="O155" i="94"/>
  <c r="P155" i="94" s="1"/>
  <c r="O177" i="94"/>
  <c r="P177" i="94" s="1"/>
  <c r="O203" i="94"/>
  <c r="P203" i="94" s="1"/>
  <c r="O215" i="94"/>
  <c r="P215" i="94" s="1"/>
  <c r="O115" i="94"/>
  <c r="P115" i="94" s="1"/>
  <c r="O83" i="94"/>
  <c r="P83" i="94" s="1"/>
  <c r="O39" i="94"/>
  <c r="P39" i="94" s="1"/>
  <c r="O48" i="94"/>
  <c r="P48" i="94" s="1"/>
  <c r="O79" i="94"/>
  <c r="P79" i="94" s="1"/>
  <c r="O89" i="94"/>
  <c r="P89" i="94" s="1"/>
  <c r="O129" i="94"/>
  <c r="P129" i="94" s="1"/>
  <c r="O82" i="94"/>
  <c r="P82" i="94" s="1"/>
  <c r="O141" i="94"/>
  <c r="P141" i="94" s="1"/>
  <c r="O147" i="94"/>
  <c r="P147" i="94" s="1"/>
  <c r="O197" i="94"/>
  <c r="P197" i="94" s="1"/>
  <c r="O60" i="94"/>
  <c r="P60" i="94" s="1"/>
  <c r="O49" i="94"/>
  <c r="P49" i="94" s="1"/>
  <c r="O62" i="94"/>
  <c r="P62" i="94" s="1"/>
  <c r="O76" i="94"/>
  <c r="P76" i="94" s="1"/>
  <c r="O204" i="94"/>
  <c r="P204" i="94" s="1"/>
  <c r="O68" i="94"/>
  <c r="P68" i="94" s="1"/>
  <c r="O100" i="94"/>
  <c r="P100" i="94" s="1"/>
  <c r="O163" i="94"/>
  <c r="P163" i="94" s="1"/>
  <c r="O218" i="94"/>
  <c r="P218" i="94" s="1"/>
  <c r="O33" i="94"/>
  <c r="P33" i="94" s="1"/>
  <c r="O27" i="94"/>
  <c r="P27" i="94" s="1"/>
  <c r="O183" i="94"/>
  <c r="P183" i="94" s="1"/>
  <c r="O73" i="94"/>
  <c r="P73" i="94" s="1"/>
  <c r="O187" i="94"/>
  <c r="P187" i="94" s="1"/>
  <c r="O159" i="94"/>
  <c r="P159" i="94" s="1"/>
  <c r="O127" i="94"/>
  <c r="P127" i="94" s="1"/>
  <c r="O23" i="94"/>
  <c r="P23" i="94" s="1"/>
  <c r="O29" i="94"/>
  <c r="P29" i="94" s="1"/>
  <c r="O46" i="94"/>
  <c r="P46" i="94" s="1"/>
  <c r="O119" i="94"/>
  <c r="P119" i="94" s="1"/>
  <c r="O173" i="94"/>
  <c r="P173" i="94" s="1"/>
  <c r="O189" i="94"/>
  <c r="P189" i="94" s="1"/>
  <c r="O201" i="94"/>
  <c r="P201" i="94" s="1"/>
  <c r="O26" i="94"/>
  <c r="P26" i="94" s="1"/>
  <c r="O113" i="94"/>
  <c r="P113" i="94" s="1"/>
  <c r="O40" i="94"/>
  <c r="P40" i="94" s="1"/>
  <c r="O41" i="94"/>
  <c r="P41" i="94" s="1"/>
  <c r="O34" i="94"/>
  <c r="P34" i="94" s="1"/>
  <c r="O107" i="94"/>
  <c r="P107" i="94" s="1"/>
  <c r="O95" i="94"/>
  <c r="P95" i="94" s="1"/>
  <c r="O57" i="94"/>
  <c r="P57" i="94" s="1"/>
  <c r="O30" i="94" l="1"/>
  <c r="P30" i="94" s="1"/>
  <c r="O126" i="94"/>
  <c r="P126" i="94" s="1"/>
  <c r="O110" i="94"/>
  <c r="P110" i="94" s="1"/>
  <c r="O158" i="94"/>
  <c r="P158" i="94" s="1"/>
  <c r="O222" i="94"/>
  <c r="P222" i="94" s="1"/>
  <c r="I229" i="94"/>
  <c r="L228" i="94"/>
  <c r="O16" i="94"/>
  <c r="P16" i="94" s="1"/>
  <c r="O160" i="94"/>
  <c r="P160" i="94" s="1"/>
  <c r="H228" i="94"/>
  <c r="H229" i="94" s="1"/>
  <c r="O80" i="94"/>
  <c r="P80" i="94" s="1"/>
  <c r="O31" i="94"/>
  <c r="P31" i="94" s="1"/>
  <c r="O228" i="94" l="1"/>
  <c r="P228" i="94" s="1"/>
  <c r="G61" i="37"/>
  <c r="H61" i="37"/>
  <c r="K60" i="37" l="1"/>
  <c r="K59" i="37"/>
  <c r="K58" i="37"/>
  <c r="K57" i="37"/>
  <c r="K56" i="37"/>
  <c r="K55" i="37"/>
  <c r="K54" i="37"/>
  <c r="K53" i="37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L15" i="37"/>
  <c r="L61" i="37" s="1"/>
  <c r="K15" i="37"/>
  <c r="E61" i="37" l="1"/>
  <c r="L62" i="37" s="1"/>
  <c r="D61" i="37"/>
  <c r="I15" i="37" l="1"/>
  <c r="I23" i="37"/>
  <c r="I31" i="37"/>
  <c r="I21" i="37"/>
  <c r="I22" i="37"/>
  <c r="I57" i="37"/>
  <c r="I18" i="37"/>
  <c r="I55" i="37"/>
  <c r="I16" i="37"/>
  <c r="I26" i="37"/>
  <c r="I32" i="37"/>
  <c r="I39" i="37"/>
  <c r="I24" i="37"/>
  <c r="I17" i="37"/>
  <c r="I48" i="37"/>
  <c r="I33" i="37"/>
  <c r="I41" i="37"/>
  <c r="I42" i="37"/>
  <c r="I43" i="37"/>
  <c r="I44" i="37"/>
  <c r="I45" i="37"/>
  <c r="I40" i="37"/>
  <c r="I49" i="37"/>
  <c r="I34" i="37"/>
  <c r="I50" i="37"/>
  <c r="I19" i="37"/>
  <c r="I59" i="37"/>
  <c r="I28" i="37"/>
  <c r="I52" i="37"/>
  <c r="I47" i="37"/>
  <c r="I56" i="37"/>
  <c r="I25" i="37"/>
  <c r="I58" i="37"/>
  <c r="I27" i="37"/>
  <c r="I35" i="37"/>
  <c r="I51" i="37"/>
  <c r="I20" i="37"/>
  <c r="I36" i="37"/>
  <c r="I60" i="37"/>
  <c r="I29" i="37"/>
  <c r="I37" i="37"/>
  <c r="I53" i="37"/>
  <c r="I30" i="37"/>
  <c r="I38" i="37"/>
  <c r="I46" i="37"/>
  <c r="I54" i="37"/>
  <c r="C61" i="37"/>
  <c r="G62" i="37"/>
  <c r="H62" i="37"/>
  <c r="F61" i="37"/>
  <c r="K61" i="37"/>
  <c r="K62" i="37" s="1"/>
  <c r="F62" i="37" l="1"/>
  <c r="J61" i="37"/>
  <c r="J62" i="37" l="1"/>
  <c r="I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  <c r="O54" i="94"/>
  <c r="P54" i="94" s="1"/>
</calcChain>
</file>

<file path=xl/sharedStrings.xml><?xml version="1.0" encoding="utf-8"?>
<sst xmlns="http://schemas.openxmlformats.org/spreadsheetml/2006/main" count="8289" uniqueCount="1750">
  <si>
    <t>GOBERNACIÓN DEL TOLIMA</t>
  </si>
  <si>
    <t>SECRETARIA DE EDUCACIÓN Y CULTURA</t>
  </si>
  <si>
    <t>COBERTURA EDUCATIVA - ACCESO</t>
  </si>
  <si>
    <t>CRITICO</t>
  </si>
  <si>
    <t xml:space="preserve">ALERTA ALTA </t>
  </si>
  <si>
    <t>ALERTA MEDIA</t>
  </si>
  <si>
    <t>ALERTA BAJA</t>
  </si>
  <si>
    <t>!FELICITACIONES¡</t>
  </si>
  <si>
    <t xml:space="preserve">MATRICULA OFICIAL 2022
Corte: 1 octubre </t>
  </si>
  <si>
    <t>COMPARATIVO 2023 VS. 2022</t>
  </si>
  <si>
    <t>N°</t>
  </si>
  <si>
    <t>MUNICIPIO</t>
  </si>
  <si>
    <t>DANE</t>
  </si>
  <si>
    <t>INSTITUCIÓN EDUCATIVA</t>
  </si>
  <si>
    <t xml:space="preserve">TOTAL MATRÍCULA </t>
  </si>
  <si>
    <t>MATRÍCULA REGULAR</t>
  </si>
  <si>
    <t>MATRÍCULA CICLOS</t>
  </si>
  <si>
    <t>DIFERENCIA MATRÍCULA REGULAR</t>
  </si>
  <si>
    <t>% 
DIFERENCIA MATRÍCULA REGULAR</t>
  </si>
  <si>
    <t>DIFERENCIA MATRÍCULA CICLOS</t>
  </si>
  <si>
    <t>% DIFERENCIA MATRICULA CICLOS</t>
  </si>
  <si>
    <t>DIFERENCIA MATRÍCULA TOTAL</t>
  </si>
  <si>
    <t>% 
DIFERENCIA MATRÍCULA TOTAL</t>
  </si>
  <si>
    <t>VENADILLO</t>
  </si>
  <si>
    <t>INSTITUCION EDUCATIVA LUIS CARLOS GALAN SARMIENTO</t>
  </si>
  <si>
    <t>LIBANO</t>
  </si>
  <si>
    <t>INSTITUCION EDUCATIVA TECNICA ALFONSO ARANGO TORO</t>
  </si>
  <si>
    <t>AMBALEMA</t>
  </si>
  <si>
    <t>INSTITUCION EDUCATIVA TECNICA EL DANUBIO</t>
  </si>
  <si>
    <t>ROVIRA</t>
  </si>
  <si>
    <t>INSTITUCION EDUCATIVA TECNICA LA CEIBA</t>
  </si>
  <si>
    <t>INSTITUCION EDUCATIVA PATIOBONITO</t>
  </si>
  <si>
    <t>COYAIMA</t>
  </si>
  <si>
    <t>INSTITUCION EDUCATIVA COYARCÓ</t>
  </si>
  <si>
    <t>LERIDA</t>
  </si>
  <si>
    <t>INSTITUCION EDUCATIVA SAN FRANCISCO DE LA SIERRA</t>
  </si>
  <si>
    <t>INSTITUCION EDUCATIVA EL TESORO</t>
  </si>
  <si>
    <t>ORTEGA</t>
  </si>
  <si>
    <t>INSTITUCION EDUCATIVA PUENTE CUCUANA</t>
  </si>
  <si>
    <t>I.E. JULIO ERNESTO ANDRADE</t>
  </si>
  <si>
    <t>HONDA</t>
  </si>
  <si>
    <t>INSTITUCION EDUCATIVA TECNICA JUAN MANUEL RUDAS</t>
  </si>
  <si>
    <t>GUAMO</t>
  </si>
  <si>
    <t>INSTITUCION EDUCATIVA TECNICA LA CHAMBA</t>
  </si>
  <si>
    <t>MURILLO</t>
  </si>
  <si>
    <t>INSTITUCION EDUCATIVA EL BOSQUE</t>
  </si>
  <si>
    <t>INSTITUCION EDUCATIVA TECNICA SAN MIGUEL</t>
  </si>
  <si>
    <t>SALDAÑA</t>
  </si>
  <si>
    <t>INSTITUCION EDUCATIVA CENTRAL</t>
  </si>
  <si>
    <t>INSTITUCION EDUCATIVA LA LIBERTAD</t>
  </si>
  <si>
    <t>INSTITUCION EDUCATIVA TECNICA MINUTO DE DIOS FE Y ALEGRIA</t>
  </si>
  <si>
    <t>CHAPARRAL</t>
  </si>
  <si>
    <t>INSTITUCION EDUCATIVA NUESTRA SEÑORA DEL ROSARIO</t>
  </si>
  <si>
    <t>INSTITUCION EDUCATIVA TECNICA ALBERTO CASTILLA</t>
  </si>
  <si>
    <t>INSTITUCION EDUCATIVA SANTA TERESA</t>
  </si>
  <si>
    <t>SANTA ISABEL</t>
  </si>
  <si>
    <t>INSTITUCION EDUCATIVA TECNICA BOLIVAR</t>
  </si>
  <si>
    <t>NATAGAIMA</t>
  </si>
  <si>
    <t>INSTITUCION EDUCATIVA POLICARPA SALAVARRIETA</t>
  </si>
  <si>
    <t>ESPINAL</t>
  </si>
  <si>
    <t>INSTITUCION EDUCATIVA PATIO BONITO</t>
  </si>
  <si>
    <t>PURIFICACION</t>
  </si>
  <si>
    <t>INSTITUCION EDUCATIVA CAIRO SOCORRO</t>
  </si>
  <si>
    <t>COELLO</t>
  </si>
  <si>
    <t>INSTITUCION EDUCATIVA TECNICA LA VEGA DE LOS PADRES</t>
  </si>
  <si>
    <t>INSTITUCION EDUCATIVA ALTOZANO</t>
  </si>
  <si>
    <t>INSTITUCION EDUCATIVA OTONIEL GUZMAN</t>
  </si>
  <si>
    <t>INSTITUCION EDUCATIVA TECNICA CAMACHO ANGARITA</t>
  </si>
  <si>
    <t>ICONONZO</t>
  </si>
  <si>
    <t>INSTITUCION EDUCATIVA EL TRIUNFO</t>
  </si>
  <si>
    <t>ANZOATEGUI</t>
  </si>
  <si>
    <t>INSTITUCION EDUCATIVA GENERAL ANZOATEGUI</t>
  </si>
  <si>
    <t>MELGAR</t>
  </si>
  <si>
    <t>INSTITUCION EDUCATIVA TECNICA CUALAMANA</t>
  </si>
  <si>
    <t>INSTITUCION EDUCATIVA TECNICA GENERAL ROBERTO LEYVA</t>
  </si>
  <si>
    <t>INSTITUCION EDUCATIVA ALFONSO LOPEZ PUMAREJO</t>
  </si>
  <si>
    <t>"GIMNASIO MILITAR FUERZA AEREA COLOMBIANA ""TC. LUIS F. PINTO"""</t>
  </si>
  <si>
    <t>VILLAHERMOSA</t>
  </si>
  <si>
    <t>INSTITUCION EDUCATIVA ESCUELA NORMAL SUPERIOR DE VILLAHERMOSA</t>
  </si>
  <si>
    <t>INSTITUCION EDUCATIVA DINDALITO CENTRO</t>
  </si>
  <si>
    <t>INSTITUCION EDUCATIVA TECNICA ANCHIQUE</t>
  </si>
  <si>
    <t>INSTITUCION EDUCATIVA RAFAEL URIBE URIBE</t>
  </si>
  <si>
    <t>MARIQUITA</t>
  </si>
  <si>
    <t>INSTITUCION EDUCATIVA LAS CAMELIAS</t>
  </si>
  <si>
    <t>INSTITUCION EDUCATIVA SOR JOSEFA DEL CASTILLO</t>
  </si>
  <si>
    <t>INSTITUCION EDUCATIVA FRANCISCO SAENZ</t>
  </si>
  <si>
    <t>INSTITUCION EDUCATIVA CHENCHE BALSILLAS</t>
  </si>
  <si>
    <t>INSTITUCION EDUCATIVA TECNICA MARIANO SANCHEZ ANDRADE</t>
  </si>
  <si>
    <t>ALPUJARRA</t>
  </si>
  <si>
    <t>INSTITUCION EDUCATIVA TECNICA LA ARADA</t>
  </si>
  <si>
    <t>CAJAMARCA</t>
  </si>
  <si>
    <t>INSTITUCION EDUCATIVA TECNICA AGROINDUSTRIAL CAJAMARCA</t>
  </si>
  <si>
    <t>HERVEO</t>
  </si>
  <si>
    <t>INSTITUCION EDUCATIVA ALFONSO DAZA AGUIRRE</t>
  </si>
  <si>
    <t>INSTITUCION EDUCATIVA CAMPOALEGRE  EUCLIDES BARRAGAN MENDEZ</t>
  </si>
  <si>
    <t>INSTITUCION EDUCATIVA LA REFORMA</t>
  </si>
  <si>
    <t>VALLE DE SAN JUAN</t>
  </si>
  <si>
    <t>INSTITUCION EDUCATIVA JUAN LASSO DE LA VEGA</t>
  </si>
  <si>
    <t>INSTITUCION EDUCATIVA LAS MERCEDES CAPILLA</t>
  </si>
  <si>
    <t>INSTITUCION EDUCATIVA ANTONIO HERRAN ZALDUA</t>
  </si>
  <si>
    <t>INSTITUCION EDUCATIVA GUATAVITA TUA</t>
  </si>
  <si>
    <t>INSTITUCION EDUCATIVA MARIANO OSPINA PEREZ</t>
  </si>
  <si>
    <t>INSTITUCION EDUCATIVA ZARAGOZA TAMARINDO</t>
  </si>
  <si>
    <t>SAN ANTONIO</t>
  </si>
  <si>
    <t>INSTITUCION EDUCATIVA SAN JOSE DE TETUAN</t>
  </si>
  <si>
    <t>VILLARRICA</t>
  </si>
  <si>
    <t>INSTITUCION EDUCATIVA TECNICA FRANCISCO PINEDA LOPEZ</t>
  </si>
  <si>
    <t>INSTITUCION EDUCATIVA TECNICA ISIDRO PARRA</t>
  </si>
  <si>
    <t>INSTITUCION EDUCATIVA TECNICA OLAYA HERRERA</t>
  </si>
  <si>
    <t>INSTITUCION EDUCATIVA PAPAGALA</t>
  </si>
  <si>
    <t>CUNDAY</t>
  </si>
  <si>
    <t>INSTITUCION EDUCATIVA SAN AGUSTIN</t>
  </si>
  <si>
    <t>PALOCABILDO</t>
  </si>
  <si>
    <t>INSTITUCION EDUCATIVA TECNICA AGROINDUSTRIAL LEOPOLDO GARCIA</t>
  </si>
  <si>
    <t>CASABIANCA</t>
  </si>
  <si>
    <t>INSTITUCION EDUCATIVA ANTONIO NARIÑO</t>
  </si>
  <si>
    <t>ALVARADO</t>
  </si>
  <si>
    <t>INSTITUCION EDUCATIVA LA TIGRERA</t>
  </si>
  <si>
    <t>INSTITUCION EDUCATIVA TECNICA FRANCISCO NUÑEZ PEDROSO</t>
  </si>
  <si>
    <t>SUAREZ</t>
  </si>
  <si>
    <t>INSTITUCION EDUCATIVA SANTA ROSA DE LIMA</t>
  </si>
  <si>
    <t>INSTITUCION EDUCATIVA TECNICA COMERCIAL GUASIMAL</t>
  </si>
  <si>
    <t>DOLORES</t>
  </si>
  <si>
    <t>INSTITUCION EDUCATIVA SAN ANDRES</t>
  </si>
  <si>
    <t>INSTITUCION EDUCATIVA TECNICA NUESTRA SEÑORA DE FATIMA</t>
  </si>
  <si>
    <t>INSTITUCION EDUCATIVA LUIS FLOREZ</t>
  </si>
  <si>
    <t>INSTITUCION EDUCATIVA EL PALMAR</t>
  </si>
  <si>
    <t>RONCESVALLES</t>
  </si>
  <si>
    <t>INSTITUCION EDUCATIVA TECNICA LA VOZ DE LA TIERRA</t>
  </si>
  <si>
    <t>RIOBLANCO</t>
  </si>
  <si>
    <t>INSTITUCION EDUCATIVA EL QUEBRADON</t>
  </si>
  <si>
    <t>INSTITUCION EDUCATIVA SAN ISIDORO</t>
  </si>
  <si>
    <t>INSTITUCION EDUCATIVA NORMAL SUPERIOR</t>
  </si>
  <si>
    <t>INSTITUCION EDUCATIVA GENERAL ENRIQUE CAICEDO</t>
  </si>
  <si>
    <t>INSTITUCION EDUCATIVA NICANOR VELASQUEZ ORTIZ</t>
  </si>
  <si>
    <t>INSTITUCION EDUCATIVA MANUEL MURILLO TORO</t>
  </si>
  <si>
    <t>INSTITUCION EDUCATIVA LAS PAVAS</t>
  </si>
  <si>
    <t>INSTITUCION EDUCATIVA TECNICA SAN LUIS GONZAGA</t>
  </si>
  <si>
    <t>INSTITUCION EDUCATIVA TECNICA SANTA LUCIA</t>
  </si>
  <si>
    <t>INSTITUCION EDUCATIVA TECNICA GABRIELA MISTRAL</t>
  </si>
  <si>
    <t>INSTITUCION EDUCATIVA MARCO FIDEL SUAREZ</t>
  </si>
  <si>
    <t>INSTITUCION EDUCATIVA GUILLERMO ANGULO GOMEZ</t>
  </si>
  <si>
    <t>INSTITUCION EDUCATIVA TECNICA NUESTRA SEÑORA DEL ROSARIO</t>
  </si>
  <si>
    <t>FRESNO</t>
  </si>
  <si>
    <t>INSTITUCION EDUCATIVA TECNICA SAN JOSE</t>
  </si>
  <si>
    <t>INSTITUCION EDUCATIVA NUESTRA SEÑORA DE LA ASUNCION</t>
  </si>
  <si>
    <t>INSTITUCION EDUCATIVA EL VERGEL</t>
  </si>
  <si>
    <t>INSTITUCION EDUCATIVA SAN ANTONIO</t>
  </si>
  <si>
    <t>INSTITUCION EDUCATIVA SAMARIA</t>
  </si>
  <si>
    <t>INSTITUCION EDUCATIVA ANAIME</t>
  </si>
  <si>
    <t>ARMERO</t>
  </si>
  <si>
    <t>INSTITUCION EDUCATIVA FE Y ALEGRIA</t>
  </si>
  <si>
    <t>INSTITUCION EDUCATIVA VARSOVIA LA FLORIDA</t>
  </si>
  <si>
    <t>INSTITUCION EDUCATIVA JOSE MARIA CARBONELL</t>
  </si>
  <si>
    <t>INSTITUCION EDUCATIVA LA AGUADITA</t>
  </si>
  <si>
    <t>INSTITUCION EDUCATIVA TECNICA INDUSTRIAL SIMON BOLIVAR</t>
  </si>
  <si>
    <t>INSTITUCION EDUCATIVA GONZALO JIMENEZ DE QUESADA</t>
  </si>
  <si>
    <t>INSTITUCION EDUCATIVA TECNICA FELIPE SALAME</t>
  </si>
  <si>
    <t>INSTITUCION EDUCATIVA TECNICA ALVARO MOLINA</t>
  </si>
  <si>
    <t>INSTITUCION EDUCATIVA TERESA CAMACHO DE SUAREZ</t>
  </si>
  <si>
    <t>INSTITUCION EDUCATIVA TECNICA LA AURORA</t>
  </si>
  <si>
    <t>CARMEN DE APICALA</t>
  </si>
  <si>
    <t>INSTITUCION EDUCATIVA TECNICA PEDRO PABON PARGA</t>
  </si>
  <si>
    <t>INSTITUCION EDUCATIVA LUIS ERNESTO VANEGAS NEIRA</t>
  </si>
  <si>
    <t>SAN LUIS</t>
  </si>
  <si>
    <t>INSTITUCION EDUCATIVA CARACOLI</t>
  </si>
  <si>
    <t>INSTITUCION EDUCATIVA TECNICA PEREZ Y ALDANA</t>
  </si>
  <si>
    <t>INSTITUCION EDUCATIVA TECNICA FRANCISCO JOSE DE CALDAS</t>
  </si>
  <si>
    <t>INSTITUCION EDUCATIVA TECNICA NUESTRA SEÑORA DE LOURDES</t>
  </si>
  <si>
    <t>INSTITUCION EDUCATIVA TECNICA SUMAPAZ</t>
  </si>
  <si>
    <t>INSTITUCION EDUCATIVA SAN PEDRO</t>
  </si>
  <si>
    <t>INSTITUCION EDUCATIVA TECNICA FELIX TIBERIO GUZMAN</t>
  </si>
  <si>
    <t>INSTITUCION EDUCATIVA TECNICA NICOLAS RAMIREZ</t>
  </si>
  <si>
    <t>INSTITUCION EDUCATIVA SAN FERNANDO</t>
  </si>
  <si>
    <t>INSTITUCION EDUCATIVA TECNICA TULIO VARON</t>
  </si>
  <si>
    <t>INSTITUCION EDUCATIVA LA RISALDA</t>
  </si>
  <si>
    <t>INSTITUCION EDUCATIVA REAL CAMPESTRE LA SAGRADA FAMILIA</t>
  </si>
  <si>
    <t>INSTITUCION EDUCATIVA JHON F KENNEDY</t>
  </si>
  <si>
    <t>ATACO</t>
  </si>
  <si>
    <t>INSTITUCION EDUCATIVA SANTIAGO PEREZ</t>
  </si>
  <si>
    <t>INSTITUCION EDUCATIVA JUAN XXIII</t>
  </si>
  <si>
    <t>INSTITUCION EDUCATIVA CARLOS LLERAS RESTREPO</t>
  </si>
  <si>
    <t>INSTITUCION EDUCATIVA TECNICA JIMENEZ DE QUESADA</t>
  </si>
  <si>
    <t>INSTITUCION EDUCATIVA ISMAEL PERDOMO</t>
  </si>
  <si>
    <t>INSTITUCION EDUCATIVA LA FLORIDA</t>
  </si>
  <si>
    <t>INSTITUCION EDUCATIVA SAN MIGUEL</t>
  </si>
  <si>
    <t>PIEDRAS</t>
  </si>
  <si>
    <t>INSTITUCION EDUCATIVA DOIMA</t>
  </si>
  <si>
    <t>INSTITUCION EDUCATIVA NUESTRA SEÑORA DEL CARMEN</t>
  </si>
  <si>
    <t>INSTITUCION EDUCATIVA FERNANDO GONZALES MESA</t>
  </si>
  <si>
    <t>INSTITUCION EDUCATIVA TECNICA LOS ALPES</t>
  </si>
  <si>
    <t>FLANDES</t>
  </si>
  <si>
    <t>INSTITUCION EDUCATIVA MARIA INMACULADA</t>
  </si>
  <si>
    <t>INSTITUCION EDUCATIVA TECNICA MEDALLA MILAGROSA</t>
  </si>
  <si>
    <t>INSTITUCION EDUCATIVA TECNICA JUAN XXIII</t>
  </si>
  <si>
    <t>FALAN</t>
  </si>
  <si>
    <t>INSTITUCION EDUCATIVA NORMAL SUPERIOR FABIO LOZANO TORRIJOS</t>
  </si>
  <si>
    <t>PRADO</t>
  </si>
  <si>
    <t>INSTITUCION EDUCATIVA LUIS FELIPE PINTO</t>
  </si>
  <si>
    <t>INSTITUCION EDUCATIVA YARUMAL</t>
  </si>
  <si>
    <t>INSTITUCION EDUCATIVA TECNICA COMERCIAL SAN JUAN BOSCO</t>
  </si>
  <si>
    <t>INSTITUCION EDUCATIVA JOSE CELESTINO MUTIS</t>
  </si>
  <si>
    <t>INSTITUCION EDUCATIVA TECNICA CAÑADA RODEO</t>
  </si>
  <si>
    <t>INSTITUCION EDUCATIVA DIEGO FALLON</t>
  </si>
  <si>
    <t>INSTITUCION EDUCATIVA TECNICA MORENO Y ESCANDON</t>
  </si>
  <si>
    <t>INSTITUCION EDUCATIVA FRANCISCO HURTADO</t>
  </si>
  <si>
    <t>INSTITUCION EDUCATIVA TECNICA MARCO FIDEL SUAREZ</t>
  </si>
  <si>
    <t>INSTITUCION EDUCATIVA SAN RAFAEL</t>
  </si>
  <si>
    <t>INSTITUCION EDUCATIVA SIMON BOLIVAR</t>
  </si>
  <si>
    <t>INSTITUCION EDUCATIVA TECNICA ARTURO MEJIA JARAMILLO</t>
  </si>
  <si>
    <t>INSTITUCION EDUCATIVA MANUEL ELKIN PATARROYO</t>
  </si>
  <si>
    <t>INSTITUCION EDUCATIVA MANUELA OMAÑA</t>
  </si>
  <si>
    <t>PLANADAS</t>
  </si>
  <si>
    <t>INSTITUCION EDUCATIVA TECNICA ALFONSO PALACIO RUDAS</t>
  </si>
  <si>
    <t>INSTITUCION EDUCATIVA JORGE ELICER GAITAN</t>
  </si>
  <si>
    <t>INSTITUCION EDUCATIVA JUAN LOZANO SANCHEZ</t>
  </si>
  <si>
    <t>INSTITUCION EDUCATIVA TECNICA NUESTRA SEÑORA DE LAS MERCEDES</t>
  </si>
  <si>
    <t>INSTITUCION EDUCATIVA SAN LUIS GONZAGA</t>
  </si>
  <si>
    <t>INSTITUCION EDUCATIVA JORGE ELIECER GAITAN</t>
  </si>
  <si>
    <t>INSTITUCION EDUCATIVA GUSTAVO PERDOMO AVILA</t>
  </si>
  <si>
    <t>INSTITUCION EDUCATIVA TECNICA AGROPECUARIA SAN RAFAEL</t>
  </si>
  <si>
    <t>INSTITUCION EDUCATIVA JESUS ANTONIO AMEZQUITA</t>
  </si>
  <si>
    <t>INSTITUCION EDUCATIVA RIOMANSO</t>
  </si>
  <si>
    <t>INSTITUCION EDUCATIVA TECNICA MARTIN POMALA</t>
  </si>
  <si>
    <t>INSTITUCION EDUCATIVA PABLO VI</t>
  </si>
  <si>
    <t>INSTITUCION EDUCATIVA TECNICA FELISA SUAREZ DE ORTIZ</t>
  </si>
  <si>
    <t>INSTITUCION EDUCATIVA ANTONIA SANTOS</t>
  </si>
  <si>
    <t>INSTITUCION EDUCATIVA TECNICA LEPANTO</t>
  </si>
  <si>
    <t>INSTITUCION EDUCATIVA TECNICA JUAN CARLOS BARRAGAN TRONCOSO</t>
  </si>
  <si>
    <t>INSTITUCION EDUCATIVA TECNICA GENERAL SANTANDER</t>
  </si>
  <si>
    <t>INSTITUCION EDUCATIVA EL RUBI</t>
  </si>
  <si>
    <t>INSTITUCION EDUCATIVA LA FILA</t>
  </si>
  <si>
    <t>INSTITUCION EDUCATIVA TECNICA NUESTRA SEÑORA DEL CARMEN</t>
  </si>
  <si>
    <t>INSTITUCION EDUCATIVA TECNICA FABIO LOZANO Y LOZANO</t>
  </si>
  <si>
    <t>INSTITUCION EDUCATIVA SANTA ANA</t>
  </si>
  <si>
    <t>INSTITUCION EDUCATIVA LA PRIMAVERA</t>
  </si>
  <si>
    <t>INSTITUCION EDUCATIVA TECNICA AGROPECUARIA EL GUAYABO</t>
  </si>
  <si>
    <t>INSTITUCION EDUCATIVA LA LUISA</t>
  </si>
  <si>
    <t>INSTITUCION EDUCATIVA SANTO DOMINGO SAVIO</t>
  </si>
  <si>
    <t>INSTITUCION EDUCATIVA LA PAZ NO 1</t>
  </si>
  <si>
    <t>INSTITUCION EDUCATIVA TECNICA CARLOS BLANCO NASSAR</t>
  </si>
  <si>
    <t>INSTITUCION EDUCATIVA TECNICA COLOMBO ALEMAN SCALAS</t>
  </si>
  <si>
    <t>INSTITUCION EDUCATIVA TECNICA MARIA AUXILIADORA</t>
  </si>
  <si>
    <t>INSTITUCION EDUCATIVA TECNICA FRANCISCO JULIAN OLAYA</t>
  </si>
  <si>
    <t>INSTITUCION EDUCATIVA  TECNICA GENERAL JOSE JOAQUIN GARCIA</t>
  </si>
  <si>
    <t>INSTITUCION EDUCATIVA BILBAO</t>
  </si>
  <si>
    <t>INSTITUCION EDUCATIVA PLAYA RICA</t>
  </si>
  <si>
    <t>INSTITUCION EDUCATIVA TECNICA CAMILA MOLANO</t>
  </si>
  <si>
    <t>INSTITUCION EDUCATIVA JOSÉ MARÍA CÓRDOBA</t>
  </si>
  <si>
    <t>INSTITUCION EDUCATIVA TECNICA SOLEDAD MEDINA</t>
  </si>
  <si>
    <t>INSTITUCION EDUCATIVA TECNICA PABLO SEXTO</t>
  </si>
  <si>
    <t>INSTITUCION EDUCATIVA SANTA MARTA</t>
  </si>
  <si>
    <t>INSTITUCION EDUCATIVA INMACULADA CONCEPCION</t>
  </si>
  <si>
    <t>INSTITUCION EDUCATIVA TOTARCO DINDE</t>
  </si>
  <si>
    <t>INSTITUCION EDUCATIVA FRANCISCO DE MIRANDA</t>
  </si>
  <si>
    <t>INSTITUCION EDUCATIVA TECNICA INSTITUTO ARMERO</t>
  </si>
  <si>
    <t>INSTITUCION EDUCATIVA TECNICA SANTA ISABEL</t>
  </si>
  <si>
    <t>INSTITUCION EDUCATIVA DOMINGO SAVIO</t>
  </si>
  <si>
    <t>INSTITUCION EDUCATIVA TECNICA NIÑA MARIA</t>
  </si>
  <si>
    <t>INSTITUCION EDUCATIVA ISLA DEL SOL</t>
  </si>
  <si>
    <t>INSTITUCION EDUCATIVA SAN JORGE</t>
  </si>
  <si>
    <t>INSTITUCION EDUCATIVA TECNICA JORGE ELIECER GAITAN AYALA</t>
  </si>
  <si>
    <t>INSTITUCION EDUCATIVA LA LEONA</t>
  </si>
  <si>
    <t>INSTITUCION EDUCATIVA BERLIN</t>
  </si>
  <si>
    <t>INSTITUCION EDUCATIVA LAGUNILLA</t>
  </si>
  <si>
    <t>INSTITUCION EDUCATIVA TECNICA COMERCIAL CALDAS</t>
  </si>
  <si>
    <t>INSTITUCION EDUCATIVA VALLECITOS</t>
  </si>
  <si>
    <t>INSTITUCION EDUCATIVA TECNICA PANAMERICANA</t>
  </si>
  <si>
    <t>INSTITUCION EDUCATIVA TECNICA LOS ANDES</t>
  </si>
  <si>
    <t>INSTITUCION EDNOEDUCATIVA TECNICA NASAWE´SX FI´ZÑI</t>
  </si>
  <si>
    <t>INSTITUCION EDUCATIVA ALTO DEL ROMPE</t>
  </si>
  <si>
    <t>TOTALES</t>
  </si>
  <si>
    <t xml:space="preserve">CRITICO </t>
  </si>
  <si>
    <t>ALERTA ALTA</t>
  </si>
  <si>
    <t>FELICITACIONES</t>
  </si>
  <si>
    <t>% DIFERENCIA MATRÍCULA TOTAL</t>
  </si>
  <si>
    <t>MATRICULA OFICIAL POR I.E. - SEDE - ZONA - JORNADA - GRADOS</t>
  </si>
  <si>
    <t>EL MORAL</t>
  </si>
  <si>
    <t>I.E.T. FELISA SUAREZ DE ORTIZ - SEDE PRINCIPAL</t>
  </si>
  <si>
    <t>LA ARADITA</t>
  </si>
  <si>
    <t>LA MIELECITA</t>
  </si>
  <si>
    <t>LAS CRUCES</t>
  </si>
  <si>
    <t>LOS MEDIOS</t>
  </si>
  <si>
    <t>EL CARMEN</t>
  </si>
  <si>
    <t>EL GUARUMO</t>
  </si>
  <si>
    <t>EL SALADO</t>
  </si>
  <si>
    <t>ESC LA ARADA</t>
  </si>
  <si>
    <t>I.E.T LA ARADA - SEDE PRINCIPAL</t>
  </si>
  <si>
    <t>LAS MERCEDES</t>
  </si>
  <si>
    <t>LOS ALPES</t>
  </si>
  <si>
    <t>LOS AMESES</t>
  </si>
  <si>
    <t>AMINTA Y EVERARDO</t>
  </si>
  <si>
    <t>CABECERA DEL LLANO</t>
  </si>
  <si>
    <t>CALDAS VIEJO</t>
  </si>
  <si>
    <t>CASITAS</t>
  </si>
  <si>
    <t>EL HATICO</t>
  </si>
  <si>
    <t>EMILIO URREA</t>
  </si>
  <si>
    <t>ESTACION CALDAS</t>
  </si>
  <si>
    <t>I.E. GENERAL ENRIQUE CAICEDO - SEDE PRINCIPAL</t>
  </si>
  <si>
    <t>LA CAIMA</t>
  </si>
  <si>
    <t>LA CHUMBA</t>
  </si>
  <si>
    <t>LA PLAZUELA</t>
  </si>
  <si>
    <t>LA TEBAIDA</t>
  </si>
  <si>
    <t>RINCON CHIPALO</t>
  </si>
  <si>
    <t>EL CONVENIO</t>
  </si>
  <si>
    <t>I.E. LA TIGRERA - SEDE PRINCIPAL</t>
  </si>
  <si>
    <t>LA LAGUNETA</t>
  </si>
  <si>
    <t>LA PEDREGOZA</t>
  </si>
  <si>
    <t>LA VIOLETA</t>
  </si>
  <si>
    <t>MONTEGRANDE</t>
  </si>
  <si>
    <t>PIEDRAS BLANCAS</t>
  </si>
  <si>
    <t>VALLECITOS</t>
  </si>
  <si>
    <t>CUMINA</t>
  </si>
  <si>
    <t>I.E. LUIS CARLOS GALAN SARMIENTO - SEDE PRINCIPAL</t>
  </si>
  <si>
    <t>JUNTAS</t>
  </si>
  <si>
    <t>LOS GUAYABOS</t>
  </si>
  <si>
    <t>SANTO DOMINGO</t>
  </si>
  <si>
    <t>TOTARITO</t>
  </si>
  <si>
    <t>VERACRUZ</t>
  </si>
  <si>
    <t>EGIDIO PONCE</t>
  </si>
  <si>
    <t>EL ALTO</t>
  </si>
  <si>
    <t>I.E. NICANOR VELASQUEZ ORTIZ - SEDE PRINCIPAL</t>
  </si>
  <si>
    <t>EL CHORRILLO</t>
  </si>
  <si>
    <t>I.E.T. EL DANUBIO - SEDE PRINCIPAL</t>
  </si>
  <si>
    <t>LA CAPILLA</t>
  </si>
  <si>
    <t>SANTA CECILIA</t>
  </si>
  <si>
    <t>BUENOS AIRES</t>
  </si>
  <si>
    <t>EL HATILLO</t>
  </si>
  <si>
    <t>I.E. GENERAL ANZOATEGUI - SEDE PRINCIPAL</t>
  </si>
  <si>
    <t>LA CAMELIA</t>
  </si>
  <si>
    <t>LA PALMERA</t>
  </si>
  <si>
    <t>LA UNION</t>
  </si>
  <si>
    <t>SANTA BARBARA</t>
  </si>
  <si>
    <t>VERDUN</t>
  </si>
  <si>
    <t>EL FIERR0</t>
  </si>
  <si>
    <t>I.E.T. CARLOS BLANCO NASSAR - SEDE PRINCIPAL</t>
  </si>
  <si>
    <t>LA  BANDERA</t>
  </si>
  <si>
    <t>LA ALEJANDRIA</t>
  </si>
  <si>
    <t>LA CABA¥A</t>
  </si>
  <si>
    <t>LA ESMERALDA</t>
  </si>
  <si>
    <t>LA FLOR</t>
  </si>
  <si>
    <t>PALOMAR</t>
  </si>
  <si>
    <t>PAPAYAL</t>
  </si>
  <si>
    <t>PUERTO COLOMBIA</t>
  </si>
  <si>
    <t>QUEBRADA NEGRA</t>
  </si>
  <si>
    <t>RIO FRIO PUEBLO NUEVO</t>
  </si>
  <si>
    <t>SIMONA AREVALO</t>
  </si>
  <si>
    <t>BALC0NES</t>
  </si>
  <si>
    <t>CHINA ALTA</t>
  </si>
  <si>
    <t>CHINA MEDIA</t>
  </si>
  <si>
    <t>EL BRILLANTE</t>
  </si>
  <si>
    <t>FONDA COLOMBIA</t>
  </si>
  <si>
    <t>JOSE HUMBERTO NU¥EZ</t>
  </si>
  <si>
    <t>LISBOA</t>
  </si>
  <si>
    <t>SANTA  ELENA</t>
  </si>
  <si>
    <t>SANTA RITA</t>
  </si>
  <si>
    <t>I.E. FE Y ALEGRIA - SEDE PRINCIPAL</t>
  </si>
  <si>
    <t>CHINELA</t>
  </si>
  <si>
    <t>EL CAIRO</t>
  </si>
  <si>
    <t>EL PLACER</t>
  </si>
  <si>
    <t>EL SOCABON</t>
  </si>
  <si>
    <t>GUILLERMO  A JARAMILLO</t>
  </si>
  <si>
    <t>I.E. SAN PEDRO - SEDE PRINCIPAL</t>
  </si>
  <si>
    <t>LA PRADERA</t>
  </si>
  <si>
    <t>AURA MARIA GALINDO</t>
  </si>
  <si>
    <t>DARIO ECHANDIA</t>
  </si>
  <si>
    <t>GONZALO OLAYA PEREZ</t>
  </si>
  <si>
    <t>I.E.T. INSTITUTO ARMERO - SEDE PRINCIPAL</t>
  </si>
  <si>
    <t>LUIS EDUARDO GUARNIZO</t>
  </si>
  <si>
    <t>DIANA TURBAY</t>
  </si>
  <si>
    <t>I.E.T. JIMENEZ DE QUESADA - SEDE PRINCIPAL</t>
  </si>
  <si>
    <t>INMACULADA CONCEPCION</t>
  </si>
  <si>
    <t>MARACAIBO</t>
  </si>
  <si>
    <t>SAN JORGE</t>
  </si>
  <si>
    <t>EL AGRADO</t>
  </si>
  <si>
    <t>EL JAZMIN</t>
  </si>
  <si>
    <t>I.E. ANTONIO NARIÑO - SEDE PRINCIPAL</t>
  </si>
  <si>
    <t>LA BETANIA</t>
  </si>
  <si>
    <t>LA ESPERANZA</t>
  </si>
  <si>
    <t>LA JAZMINIA</t>
  </si>
  <si>
    <t>LA TRIBUNA</t>
  </si>
  <si>
    <t>LAS BRISAS</t>
  </si>
  <si>
    <t>LAS PERLAS</t>
  </si>
  <si>
    <t>MADRO¥AL</t>
  </si>
  <si>
    <t>MONTELORO</t>
  </si>
  <si>
    <t>CARRUSEL</t>
  </si>
  <si>
    <t>EL SINAI</t>
  </si>
  <si>
    <t>I. E. BERLIN - SEDE PRINCIPAL</t>
  </si>
  <si>
    <t>LA NUEVA PRIMAVERA</t>
  </si>
  <si>
    <t>LAS MORRAS</t>
  </si>
  <si>
    <t>VEGA LARGA</t>
  </si>
  <si>
    <t>VILLA NUEVA</t>
  </si>
  <si>
    <t>ALTAMIRA</t>
  </si>
  <si>
    <t>ANDES ESTRELLA</t>
  </si>
  <si>
    <t>CASA DE ZINC</t>
  </si>
  <si>
    <t>CASA VERDE</t>
  </si>
  <si>
    <t>COSTA RICA</t>
  </si>
  <si>
    <t>EL BALSO</t>
  </si>
  <si>
    <t>EL LIMON</t>
  </si>
  <si>
    <t>I.E. JORGE ELIECER GAITAN - SEDE PRINCIPAL</t>
  </si>
  <si>
    <t>LA TRINIDAD</t>
  </si>
  <si>
    <t>LAS BLANCAS</t>
  </si>
  <si>
    <t>PENSILVANIA</t>
  </si>
  <si>
    <t>SAN J0SE</t>
  </si>
  <si>
    <t>SAN SEBASTIAN</t>
  </si>
  <si>
    <t>SANTA CATALINA</t>
  </si>
  <si>
    <t>VILLA PAZ</t>
  </si>
  <si>
    <t>ACEITUNO</t>
  </si>
  <si>
    <t>CAMPO HERMOSO</t>
  </si>
  <si>
    <t>CASCARILLO ALT0</t>
  </si>
  <si>
    <t>EL AGUILA</t>
  </si>
  <si>
    <t>EL CONDOR</t>
  </si>
  <si>
    <t>EL DARIEN</t>
  </si>
  <si>
    <t>EL EDEN</t>
  </si>
  <si>
    <t>EL LIBANO</t>
  </si>
  <si>
    <t>EL PANDO DE LA SOLEDAD</t>
  </si>
  <si>
    <t>EL PESCADO</t>
  </si>
  <si>
    <t>EL PORVENIR</t>
  </si>
  <si>
    <t>EL PROGRESO</t>
  </si>
  <si>
    <t>EL QUINDIO</t>
  </si>
  <si>
    <t>EL TRIUNFO</t>
  </si>
  <si>
    <t>FILADELFIA</t>
  </si>
  <si>
    <t>I.E. SANTIAGO PEREZ - SEDE PRINCIPAL</t>
  </si>
  <si>
    <t>LA CRISTALINA</t>
  </si>
  <si>
    <t>LA DORADA</t>
  </si>
  <si>
    <t>LA ENSILLADA</t>
  </si>
  <si>
    <t>LA LAGUNA</t>
  </si>
  <si>
    <t>LA MIRANDA</t>
  </si>
  <si>
    <t>LA NUEVA AURORA</t>
  </si>
  <si>
    <t>LOS CAUCHOS</t>
  </si>
  <si>
    <t>POMARROSO</t>
  </si>
  <si>
    <t>VERSALLES</t>
  </si>
  <si>
    <t>AGUA FRIA</t>
  </si>
  <si>
    <t>BALSILLAS</t>
  </si>
  <si>
    <t>BELTRAN</t>
  </si>
  <si>
    <t>BUENAVISTA</t>
  </si>
  <si>
    <t>CAMILO TORRES</t>
  </si>
  <si>
    <t>CANOAS COPETE</t>
  </si>
  <si>
    <t>CANOAS LA VAGA</t>
  </si>
  <si>
    <t>CANOAS SAN ROQUE</t>
  </si>
  <si>
    <t>CHILIRCO</t>
  </si>
  <si>
    <t>CUPILICUA</t>
  </si>
  <si>
    <t>EL NEME</t>
  </si>
  <si>
    <t>EL ROBLE</t>
  </si>
  <si>
    <t>I.E.T. MARTIN POMALA - SEDE PRINCIPAL</t>
  </si>
  <si>
    <t>LA CEIBA</t>
  </si>
  <si>
    <t>LA FLORIDA</t>
  </si>
  <si>
    <t>LA HOLANDA</t>
  </si>
  <si>
    <t>LA LINDOZA</t>
  </si>
  <si>
    <t>LA NUEVA REFORMA</t>
  </si>
  <si>
    <t>LAS MORAS</t>
  </si>
  <si>
    <t>LAS SE¥ORITAS</t>
  </si>
  <si>
    <t>MESA DE POLE</t>
  </si>
  <si>
    <t>NUESTRA SE¥ORA DE LOURDES</t>
  </si>
  <si>
    <t>PALESTINA</t>
  </si>
  <si>
    <t>PASTALITOS</t>
  </si>
  <si>
    <t>POTRERITO</t>
  </si>
  <si>
    <t>PUEBLO NUEVO</t>
  </si>
  <si>
    <t>SAN ANTONIO DE POLE</t>
  </si>
  <si>
    <t>SAN PEDRO</t>
  </si>
  <si>
    <t>SANTA RITA LA MINA</t>
  </si>
  <si>
    <t>EL RODANO</t>
  </si>
  <si>
    <t>ESC ANAIME</t>
  </si>
  <si>
    <t>I.E. ANAIME - SEDE PRINCIPAL</t>
  </si>
  <si>
    <t>LA FONDA</t>
  </si>
  <si>
    <t>LA JUDEA</t>
  </si>
  <si>
    <t>LAS HORMAS</t>
  </si>
  <si>
    <t>RECREO ALTO</t>
  </si>
  <si>
    <t>RECREO BAJO</t>
  </si>
  <si>
    <t>EL BRASIL</t>
  </si>
  <si>
    <t>EL CEDRAL</t>
  </si>
  <si>
    <t>I.E. ISMAEL PERDOMO - SEDE PRINCIPAL</t>
  </si>
  <si>
    <t>LA CERRAJOSA</t>
  </si>
  <si>
    <t>PAN DE AZUCAR</t>
  </si>
  <si>
    <t>PILOTO NO 24</t>
  </si>
  <si>
    <t>I.E. LA LEONA - SEDE PRINCIPAL</t>
  </si>
  <si>
    <t>LA CUCUANA</t>
  </si>
  <si>
    <t>LA SIBERIA</t>
  </si>
  <si>
    <t>POTOSI</t>
  </si>
  <si>
    <t>CRISTALES</t>
  </si>
  <si>
    <t>EL ESPEJO</t>
  </si>
  <si>
    <t>I.E.T. AGROINDUSTRIAL DE CAJAMARCA - SEDE PRINCIPAL</t>
  </si>
  <si>
    <t>LA BOLIVAR</t>
  </si>
  <si>
    <t>LA LUISA</t>
  </si>
  <si>
    <t>LA PALOMA</t>
  </si>
  <si>
    <t>LA TIGRERA</t>
  </si>
  <si>
    <t>LOS TUNJOS</t>
  </si>
  <si>
    <t>SAN LORENZO ALTO</t>
  </si>
  <si>
    <t>SAN LORENZO BAJO</t>
  </si>
  <si>
    <t>SANTA ANA</t>
  </si>
  <si>
    <t>I.E.T. NUESTRA SEÑORA DEL ROSARIO - SEDE PRINCIPAL</t>
  </si>
  <si>
    <t>LA ALSACIA</t>
  </si>
  <si>
    <t>NARCISO VI¥A CALDERON</t>
  </si>
  <si>
    <t>CHARCON</t>
  </si>
  <si>
    <t>CUATRO ESQUINAS</t>
  </si>
  <si>
    <t>ISAIAS MORENO</t>
  </si>
  <si>
    <t>LA  ANTIGUA</t>
  </si>
  <si>
    <t>AGUA CALIENTE</t>
  </si>
  <si>
    <t>AGUA DE DIOS</t>
  </si>
  <si>
    <t>EL CARDAL</t>
  </si>
  <si>
    <t>EL RECUERDO</t>
  </si>
  <si>
    <t>HOYO CALIENTE</t>
  </si>
  <si>
    <t>I.E.T. GENERAL JOSE JOAQUIN GARCIA - SEDE PRINCIPAL</t>
  </si>
  <si>
    <t>LA MESETA</t>
  </si>
  <si>
    <t>LA ZULIA</t>
  </si>
  <si>
    <t>LLANO GALAN</t>
  </si>
  <si>
    <t>OROMAZO</t>
  </si>
  <si>
    <t>PE¥OLCITO</t>
  </si>
  <si>
    <t>RAFAEL POMBO</t>
  </si>
  <si>
    <t>EL CORAL</t>
  </si>
  <si>
    <t>EL YUMBA</t>
  </si>
  <si>
    <t>LA GRACIELA</t>
  </si>
  <si>
    <t>LLANADAS</t>
  </si>
  <si>
    <t>EL RECREO</t>
  </si>
  <si>
    <t>I.E. MARCO FIDEL SUAREZ - SEDE PRINCIPAL</t>
  </si>
  <si>
    <t>LA  MARIA</t>
  </si>
  <si>
    <t>LA ARMENIA</t>
  </si>
  <si>
    <t>LA MEJORA</t>
  </si>
  <si>
    <t>SAN CARLOS</t>
  </si>
  <si>
    <t>ALTO REDONDO LAGUNA</t>
  </si>
  <si>
    <t>BRAZUELOS  DELICIAS</t>
  </si>
  <si>
    <t>BRAZUELOS CALARMA</t>
  </si>
  <si>
    <t>CHONTADURO</t>
  </si>
  <si>
    <t>I.E. LA RISALDA - SEDE PRINCIPAL</t>
  </si>
  <si>
    <t>LA NEVADA</t>
  </si>
  <si>
    <t>LOS LIRIOS CALARMA</t>
  </si>
  <si>
    <t>VISTAHERMOSA</t>
  </si>
  <si>
    <t>ASTILLEROS</t>
  </si>
  <si>
    <t>EL BOSQUE</t>
  </si>
  <si>
    <t>EL GUADUAL</t>
  </si>
  <si>
    <t>EL HORIZONTE</t>
  </si>
  <si>
    <t>I.E. LAGUNILLA - SEDE PRINCIPAL</t>
  </si>
  <si>
    <t>JARDIN HERMOSAS</t>
  </si>
  <si>
    <t>LA ILUSION</t>
  </si>
  <si>
    <t>LA SONRISA</t>
  </si>
  <si>
    <t>LAS BRISAS SAN PABLO AMBEIMA</t>
  </si>
  <si>
    <t>LOS SAUCES</t>
  </si>
  <si>
    <t>PANDO EL LIBANO</t>
  </si>
  <si>
    <t>SAN PABLO HERMOSAS</t>
  </si>
  <si>
    <t>CHITATO</t>
  </si>
  <si>
    <t>GABRIELA MISTRAL</t>
  </si>
  <si>
    <t>GUAINI PIPINI</t>
  </si>
  <si>
    <t>I.E. MANUEL MURILLO TORO - SEDE PRINCIPAL</t>
  </si>
  <si>
    <t>LA JULIA</t>
  </si>
  <si>
    <t>LAS PALMERAS</t>
  </si>
  <si>
    <t>LEMAYA</t>
  </si>
  <si>
    <t>LOS PLANES</t>
  </si>
  <si>
    <t>MAITO</t>
  </si>
  <si>
    <t>MARCO TULIO ALVIRA</t>
  </si>
  <si>
    <t>PATALO</t>
  </si>
  <si>
    <t>PEDREGAL</t>
  </si>
  <si>
    <t>PIPINI</t>
  </si>
  <si>
    <t>POTRERITO DE AGUA</t>
  </si>
  <si>
    <t>POTRERITO DE LUGO</t>
  </si>
  <si>
    <t>POTRERITO DE LUGO BAJO</t>
  </si>
  <si>
    <t>SAN BARTOLOME DE AMOYA</t>
  </si>
  <si>
    <t>SIMON BOLIVAR</t>
  </si>
  <si>
    <t>TALANI</t>
  </si>
  <si>
    <t>TULUNI</t>
  </si>
  <si>
    <t>YAGUARA</t>
  </si>
  <si>
    <t>ANTONIO NARI¥O</t>
  </si>
  <si>
    <t>EL ROCIO</t>
  </si>
  <si>
    <t>I.E. NUESTRA SEÑORA DEL ROSARIO - SEDE PRINCIPAL</t>
  </si>
  <si>
    <t>LA ANGUSTURA</t>
  </si>
  <si>
    <t>LA SALINA</t>
  </si>
  <si>
    <t>SALOMON UMA¥A</t>
  </si>
  <si>
    <t>VILLA DEL ROCIO</t>
  </si>
  <si>
    <t>AGUAS CLARAS</t>
  </si>
  <si>
    <t>ALBANIA</t>
  </si>
  <si>
    <t>ALTO AMBEIMA</t>
  </si>
  <si>
    <t>CAUCHAL</t>
  </si>
  <si>
    <t>DOS QUEBRADAS</t>
  </si>
  <si>
    <t>EL SANTUARIO</t>
  </si>
  <si>
    <t>ESPIRITU SANTO BALCONES</t>
  </si>
  <si>
    <t>FLORESTAL AMBEIMA</t>
  </si>
  <si>
    <t>I.E. SIMON BOLIVAR - SEDE PRINCIPAL</t>
  </si>
  <si>
    <t>LA GRANJA AMBEIMA</t>
  </si>
  <si>
    <t>LA PRIMAVERA</t>
  </si>
  <si>
    <t>LAS JUNTAS</t>
  </si>
  <si>
    <t>SAN FERNANDO</t>
  </si>
  <si>
    <t>SAN PABLO AMBEIMA</t>
  </si>
  <si>
    <t>SAN PEDRO AMBEIMA</t>
  </si>
  <si>
    <t>AGUA BONITA</t>
  </si>
  <si>
    <t>ALTO WATERLO</t>
  </si>
  <si>
    <t>AURORA HERMOSAS</t>
  </si>
  <si>
    <t>EL DAVIS</t>
  </si>
  <si>
    <t>EL ESCOBAL</t>
  </si>
  <si>
    <t>GIGANTE HERMOSAS</t>
  </si>
  <si>
    <t>I.E.T. ALVARO MOLINA - SEDE PRINCIPAL</t>
  </si>
  <si>
    <t>LA ARGENTINA HERMOSAS</t>
  </si>
  <si>
    <t>LA CIMARRONA</t>
  </si>
  <si>
    <t>LA CIMARRONA ALTA</t>
  </si>
  <si>
    <t>LA HOLANDA HERMOSAS</t>
  </si>
  <si>
    <t>LA LIBERTAD</t>
  </si>
  <si>
    <t>LA VIRGINIA</t>
  </si>
  <si>
    <t>LOS NARANJALES</t>
  </si>
  <si>
    <t>RIONEGRO</t>
  </si>
  <si>
    <t>SAN JORGE ALTO</t>
  </si>
  <si>
    <t>SAN JOSE HERMOSAS</t>
  </si>
  <si>
    <t>SAN ROQUE</t>
  </si>
  <si>
    <t>VEGA CHIQUITA</t>
  </si>
  <si>
    <t>ARGENTINA LINDAY</t>
  </si>
  <si>
    <t>BELLA VISTA</t>
  </si>
  <si>
    <t>BRUSELAS</t>
  </si>
  <si>
    <t>CALARCA</t>
  </si>
  <si>
    <t>CANADA</t>
  </si>
  <si>
    <t>CHICALA</t>
  </si>
  <si>
    <t>EL J0RDAN</t>
  </si>
  <si>
    <t>EL MADRO¥O</t>
  </si>
  <si>
    <t>EL PARAISO</t>
  </si>
  <si>
    <t>EL PRODIGIO</t>
  </si>
  <si>
    <t>EL TIBER</t>
  </si>
  <si>
    <t>EL VISO</t>
  </si>
  <si>
    <t>FINLANDIA</t>
  </si>
  <si>
    <t>GENERAL SANTANDER</t>
  </si>
  <si>
    <t>HELECHALES</t>
  </si>
  <si>
    <t>INSTITUCION EDUCATIVA TECNICA CAMACHO ANGARITA - SEDE PRINCIPAL</t>
  </si>
  <si>
    <t>IRCO DOS AGUAS</t>
  </si>
  <si>
    <t>JOSE MARIA CORDOBA</t>
  </si>
  <si>
    <t>LA ALDEA</t>
  </si>
  <si>
    <t>LA BARRIALOSA</t>
  </si>
  <si>
    <t>LA GERMANIA</t>
  </si>
  <si>
    <t>LA GLORIETA</t>
  </si>
  <si>
    <t>LA SIERRA</t>
  </si>
  <si>
    <t>MENDARCO CARBONAL</t>
  </si>
  <si>
    <t>MESON BETANIA</t>
  </si>
  <si>
    <t>PROVIDENCIA</t>
  </si>
  <si>
    <t>SANTA CRUZ</t>
  </si>
  <si>
    <t>TRES ESQUINAS</t>
  </si>
  <si>
    <t>ARACA MANGAS</t>
  </si>
  <si>
    <t>HOGAR SANTA LUISA</t>
  </si>
  <si>
    <t>JOSÉ ALFONSO SUAREZ</t>
  </si>
  <si>
    <t>LA BEGONIA</t>
  </si>
  <si>
    <t>LA CORTES</t>
  </si>
  <si>
    <t>LA UNION CORONILLO</t>
  </si>
  <si>
    <t>LOS ANGELES</t>
  </si>
  <si>
    <t>MESA DE AGUAYO</t>
  </si>
  <si>
    <t>NUESTRA SEÑORA DEL CARMEN</t>
  </si>
  <si>
    <t>POTRERITO DE AGUAYO</t>
  </si>
  <si>
    <t>SAN ALFONSO</t>
  </si>
  <si>
    <t>SANTA ROSA</t>
  </si>
  <si>
    <t>TAMARCO</t>
  </si>
  <si>
    <t>ANDRES ROCHA</t>
  </si>
  <si>
    <t>ANTONIA SANTOS</t>
  </si>
  <si>
    <t>BRISAS  CARBONAL</t>
  </si>
  <si>
    <t>CARBONALITO</t>
  </si>
  <si>
    <t>COPETE DELICIAS</t>
  </si>
  <si>
    <t>COPETE MONSERRATE</t>
  </si>
  <si>
    <t>COPETE ORIENTE</t>
  </si>
  <si>
    <t>EL AGRADO MULICU</t>
  </si>
  <si>
    <t>EL GUANABANO</t>
  </si>
  <si>
    <t>HATO VIEJO</t>
  </si>
  <si>
    <t>I.E.T. SOLEDAD MEDINA - SEDE PRINCIPAL</t>
  </si>
  <si>
    <t>LA CIMA</t>
  </si>
  <si>
    <t>LA LINEA DIAMANTE</t>
  </si>
  <si>
    <t>MANUELA BELTRAN</t>
  </si>
  <si>
    <t>MULICU JARDIN</t>
  </si>
  <si>
    <t>MULICU LAS DELICIAS</t>
  </si>
  <si>
    <t>MULICU LAS PALMAS</t>
  </si>
  <si>
    <t>NUESTRA SE¥ORA DE ROSARIO</t>
  </si>
  <si>
    <t>TAPIAS</t>
  </si>
  <si>
    <t>CHAGUALA ADENTRO</t>
  </si>
  <si>
    <t>CUNIRA</t>
  </si>
  <si>
    <t>I.E. CARLOS LLERAS RESTREPO - SEDE PRINCIPAL</t>
  </si>
  <si>
    <t>FATIMA</t>
  </si>
  <si>
    <t>GUALANDAY</t>
  </si>
  <si>
    <t>POTRERILLO</t>
  </si>
  <si>
    <t>I.E.T. LA VEGA DE LOS PADRES - SEDE PRINCIPAL</t>
  </si>
  <si>
    <t>LIBORIO MEJIA</t>
  </si>
  <si>
    <t>VINDI</t>
  </si>
  <si>
    <t>LUCHA AFUERA</t>
  </si>
  <si>
    <t>TIERRA BLANCA</t>
  </si>
  <si>
    <t>CABILDO INDIGENA MARIA DEL PILAR</t>
  </si>
  <si>
    <t>CHENCHE AGUA FRIA</t>
  </si>
  <si>
    <t>INSTITUCION EDUCATIVA CHENCHE BALSILLAS - SEDE PRINCIPAL</t>
  </si>
  <si>
    <t>MEDIA LUNA</t>
  </si>
  <si>
    <t>ACEVEDO Y GOMEZ</t>
  </si>
  <si>
    <t>CABILDO INDIGENA LOMAS DE HILARCO</t>
  </si>
  <si>
    <t>EL FLORAL</t>
  </si>
  <si>
    <t>GUAGUARCO PALMAROSA</t>
  </si>
  <si>
    <t>LOMA DE GUAGUARCO</t>
  </si>
  <si>
    <t>CABILDO INDIGENA EL PALMAR</t>
  </si>
  <si>
    <t>DOYARE CENTRO</t>
  </si>
  <si>
    <t>DOYARE ESMERALDA</t>
  </si>
  <si>
    <t>DOYARE RECRISTO</t>
  </si>
  <si>
    <t>EL DIAMANTE</t>
  </si>
  <si>
    <t>I.E. EL PALMAR - SEDE PRINCIPAL</t>
  </si>
  <si>
    <t>ANGOSTURA</t>
  </si>
  <si>
    <t>CASTILLA</t>
  </si>
  <si>
    <t>I.E. GUILLERMO ANGULO GOMEZ - SEDE PRINCIPAL</t>
  </si>
  <si>
    <t>YABERCO</t>
  </si>
  <si>
    <t>CHENCHE BUENOS AIRES</t>
  </si>
  <si>
    <t>I.E. NUESTRA SEÑORA DEL CARMEN - SEDE PRINCIPAL</t>
  </si>
  <si>
    <t>LAS PALMAS</t>
  </si>
  <si>
    <t>DOYARE PORVENIR</t>
  </si>
  <si>
    <t>I.E. SANTA MARTA - SEDE PRINCIPAL</t>
  </si>
  <si>
    <t>ALFONSO LOPEZ</t>
  </si>
  <si>
    <t>CASCABEL</t>
  </si>
  <si>
    <t>EL R0SARIO</t>
  </si>
  <si>
    <t>GUAYAQUIL</t>
  </si>
  <si>
    <t>MESAS DE SAN JUAN</t>
  </si>
  <si>
    <t>GUADUALITO</t>
  </si>
  <si>
    <t>JUAN DE BORJA</t>
  </si>
  <si>
    <t>LA JABONERA</t>
  </si>
  <si>
    <t>MECHE SAN CAYETANO</t>
  </si>
  <si>
    <t>SAN AGUSTIN</t>
  </si>
  <si>
    <t>CHILI</t>
  </si>
  <si>
    <t>I.E.T. SAN MIGUEL - SEDE PRINCIPAL</t>
  </si>
  <si>
    <t>LA NUEVA ESPERANZA</t>
  </si>
  <si>
    <t>LUSITANIA</t>
  </si>
  <si>
    <t>I.E. TOTARCO DINDE - SEDE PRINCIPAL</t>
  </si>
  <si>
    <t>NIPLE</t>
  </si>
  <si>
    <t>TOTARCO PIEDRAS</t>
  </si>
  <si>
    <t>TOTARCO TAMARINDO</t>
  </si>
  <si>
    <t>ZANJA HONDA</t>
  </si>
  <si>
    <t>AMAYARCO</t>
  </si>
  <si>
    <t>CHENCHE ZARAGOZA</t>
  </si>
  <si>
    <t>I.E. ZARAGOZA TAMARINDO - SEDE PRINCIPAL</t>
  </si>
  <si>
    <t>ALTO TORRES</t>
  </si>
  <si>
    <t>BAJO TORRES</t>
  </si>
  <si>
    <t>CIMALTA</t>
  </si>
  <si>
    <t>EL CAIMITO</t>
  </si>
  <si>
    <t>I.E. SAN AGUSTIN - SEDE PRINCIPAL</t>
  </si>
  <si>
    <t>RAFAEL  POMBO</t>
  </si>
  <si>
    <t>SAN PABLO</t>
  </si>
  <si>
    <t>VALENCIA 1</t>
  </si>
  <si>
    <t>VALENCIA 2</t>
  </si>
  <si>
    <t>VEGA DE CUINDE</t>
  </si>
  <si>
    <t>AGUA BLANCA LA FLORIDA</t>
  </si>
  <si>
    <t>EL REVES</t>
  </si>
  <si>
    <t>GUASIMAL</t>
  </si>
  <si>
    <t>I.E. SAN ANTONIO - SEDE PRINCIPAL</t>
  </si>
  <si>
    <t>LA VICTORIA</t>
  </si>
  <si>
    <t>LAS MARGARITAS</t>
  </si>
  <si>
    <t>MESA DE BETULIA</t>
  </si>
  <si>
    <t>SAN JOSE DE ARENALES</t>
  </si>
  <si>
    <t>SAN MARTIN</t>
  </si>
  <si>
    <t>AGUA BLANCA DIVISO</t>
  </si>
  <si>
    <t>I.E.T LA AURORA - SEDE PRINCIPAL</t>
  </si>
  <si>
    <t>LA PEPINA</t>
  </si>
  <si>
    <t>LAS CATORCE</t>
  </si>
  <si>
    <t>EL RODEO</t>
  </si>
  <si>
    <t>I.E. VARSOVIA  FLORIDA - SEDE PRINCIPAL</t>
  </si>
  <si>
    <t>SANTA CLARA</t>
  </si>
  <si>
    <t>VARSOVIA</t>
  </si>
  <si>
    <t>BERMEJO</t>
  </si>
  <si>
    <t>COLOPO</t>
  </si>
  <si>
    <t>I.E. ANTONIA SANTOS - SEDE PRINCIPAL</t>
  </si>
  <si>
    <t>LOS GUASIMOS</t>
  </si>
  <si>
    <t>LOS MANGOS</t>
  </si>
  <si>
    <t>LUIS LOPEZ DE MESA</t>
  </si>
  <si>
    <t>I.E. SAN ANDRES - SEDE PRINCIPAL</t>
  </si>
  <si>
    <t>LA SOLEDAD</t>
  </si>
  <si>
    <t>LLANITOS</t>
  </si>
  <si>
    <t>PALMALOSA</t>
  </si>
  <si>
    <t>CAFÝ LAS  VEGAS</t>
  </si>
  <si>
    <t>CAFÝ LAS PAVAS</t>
  </si>
  <si>
    <t>EL MACAL</t>
  </si>
  <si>
    <t>EL PIÑAL</t>
  </si>
  <si>
    <t>PALMIRA</t>
  </si>
  <si>
    <t>AMBICA</t>
  </si>
  <si>
    <t>EL JAPON</t>
  </si>
  <si>
    <t>I.E.T. SAN JOSE - SEDE PRINCIPAL</t>
  </si>
  <si>
    <t>PICACHOS</t>
  </si>
  <si>
    <t>PORTACHUELO</t>
  </si>
  <si>
    <t>COL SAN FRANCISCO DE ASIS</t>
  </si>
  <si>
    <t>ESC SAN FRANCISCO DE ASIS</t>
  </si>
  <si>
    <t>I.E. DINDALITO CENTRO - SEDE PRINCIPAL</t>
  </si>
  <si>
    <t>LA ARENOSA</t>
  </si>
  <si>
    <t>LAS DELICIAS</t>
  </si>
  <si>
    <t>ALDANA Y ANDAGOYA</t>
  </si>
  <si>
    <t>DIVINO NI¥O</t>
  </si>
  <si>
    <t>I.E. PATIO BONITO - SEDE PRINCIPAL</t>
  </si>
  <si>
    <t>MONTALVO</t>
  </si>
  <si>
    <t>PELADEROS</t>
  </si>
  <si>
    <t>AGUABLANCA ALTA</t>
  </si>
  <si>
    <t>AGUABLANCA BAJA</t>
  </si>
  <si>
    <t>GERMAN HUERTAS COMBARIZA</t>
  </si>
  <si>
    <t>I.E. RAFAEL URIBE URIBE - SEDE PRINCIPAL</t>
  </si>
  <si>
    <t>I.E. SAN ISIDORO - SEDE PRINCIPAL</t>
  </si>
  <si>
    <t>ISAIAS OLIVAR</t>
  </si>
  <si>
    <t>LA SALLE</t>
  </si>
  <si>
    <t>MANUEL ANTONIO BONILLA</t>
  </si>
  <si>
    <t>LA CLARITA</t>
  </si>
  <si>
    <t>PASO ANCHO</t>
  </si>
  <si>
    <t>SUCRE</t>
  </si>
  <si>
    <t>ANA GILMA TORRES DE PARRA</t>
  </si>
  <si>
    <t>I.E.T. FELIX TIBERIO GUZMAN - SEDE PRINCIPAL</t>
  </si>
  <si>
    <t>MARIA AUXILIADORA</t>
  </si>
  <si>
    <t>I.E.T. MARIANO SANCHEZ ANDRADE - SEDE PRINCIPAL</t>
  </si>
  <si>
    <t>JUAN PABLO II</t>
  </si>
  <si>
    <t>KENNEDY</t>
  </si>
  <si>
    <t>VILLACATALINA</t>
  </si>
  <si>
    <t>I.E.T. NUESTRA SEÑORA DE FATIMA - SEDE PRINCIPAL</t>
  </si>
  <si>
    <t>LIBERTADOR</t>
  </si>
  <si>
    <t>RONDON</t>
  </si>
  <si>
    <t>ANTONIO CAICEDO TORRES</t>
  </si>
  <si>
    <t>I.E.T. SAN LUIS GONZAGA - SEDE PRINCIPAL</t>
  </si>
  <si>
    <t>ICCE</t>
  </si>
  <si>
    <t>JUSTO GUZMÁN OLAYA</t>
  </si>
  <si>
    <t>NI¥AS CHICORAL</t>
  </si>
  <si>
    <t>I.E. ALTO DEL ROMPE - SEDE PRINCIPAL</t>
  </si>
  <si>
    <t>PIRSAS</t>
  </si>
  <si>
    <t>TAVERA</t>
  </si>
  <si>
    <t>ALTO DEL OSO</t>
  </si>
  <si>
    <t>CLARAS</t>
  </si>
  <si>
    <t>EL LLANO</t>
  </si>
  <si>
    <t>EL MANGO</t>
  </si>
  <si>
    <t>EL TOPACIO</t>
  </si>
  <si>
    <t>I.E. DIEGO FALLON - SEDE PRINCIPAL</t>
  </si>
  <si>
    <t>LA NORIA</t>
  </si>
  <si>
    <t>LA PLAYA</t>
  </si>
  <si>
    <t>CAVANDIA</t>
  </si>
  <si>
    <t>CUMBA</t>
  </si>
  <si>
    <t>EL CUCHARO</t>
  </si>
  <si>
    <t>EL REFUGIO</t>
  </si>
  <si>
    <t>EL SOCORRO</t>
  </si>
  <si>
    <t>ESC ANEXA</t>
  </si>
  <si>
    <t>HOYO NEGRO</t>
  </si>
  <si>
    <t>I.E. NORMAL SUPERIOR FABIO LOZANO TORRIJOS - SEDE PRINCIPAL</t>
  </si>
  <si>
    <t>LA LAJOSA</t>
  </si>
  <si>
    <t>LA PLATILLA</t>
  </si>
  <si>
    <t>LA RICA</t>
  </si>
  <si>
    <t>LAS LAJAS</t>
  </si>
  <si>
    <t>MONDECO</t>
  </si>
  <si>
    <t>PIEDECUESTA</t>
  </si>
  <si>
    <t>PIEDRANEGRA</t>
  </si>
  <si>
    <t>SANTA FILOMENA</t>
  </si>
  <si>
    <t>ALIANZA PILOTO NO. 8</t>
  </si>
  <si>
    <t>LA PAZ NO 2</t>
  </si>
  <si>
    <t>LLERAS</t>
  </si>
  <si>
    <t>I.E. LA PAZ NO 1 - SEDE PRINCIPAL</t>
  </si>
  <si>
    <t>I.E. MANUELA OMAÑA - SEDE PRINCIPAL</t>
  </si>
  <si>
    <t>JORGE ELIECER GAITAN</t>
  </si>
  <si>
    <t>CAMALA</t>
  </si>
  <si>
    <t>I.E. MARIA INMACULADA - SEDE PRINCIPAL</t>
  </si>
  <si>
    <t>LOS ANDES</t>
  </si>
  <si>
    <t>MARIA INMACULADA NO. 2</t>
  </si>
  <si>
    <t>PARADERO</t>
  </si>
  <si>
    <t>PARAISO</t>
  </si>
  <si>
    <t>PUERTA BLANCA</t>
  </si>
  <si>
    <t>TARQUI</t>
  </si>
  <si>
    <t>CAJA RICA</t>
  </si>
  <si>
    <t>CALIFORNIA</t>
  </si>
  <si>
    <t>I.E. FERNANDO GONZALEZ MESA - SEDE PRINCIPAL</t>
  </si>
  <si>
    <t>LA FLORESTA</t>
  </si>
  <si>
    <t>CAUCACIA</t>
  </si>
  <si>
    <t>GUAYACANAL</t>
  </si>
  <si>
    <t>HOLDOWN</t>
  </si>
  <si>
    <t>I.E. LA AGUADITA - SEDE PRINCIPAL</t>
  </si>
  <si>
    <t>LA DIVISA</t>
  </si>
  <si>
    <t>LA PICOTA</t>
  </si>
  <si>
    <t>LOS PINOS</t>
  </si>
  <si>
    <t>MATEGUADUA</t>
  </si>
  <si>
    <t>PARTIDAS</t>
  </si>
  <si>
    <t>RAIZAL I</t>
  </si>
  <si>
    <t>RAIZAL II</t>
  </si>
  <si>
    <t>TORRE DOCE</t>
  </si>
  <si>
    <t>COLOMBIA</t>
  </si>
  <si>
    <t>EL ARRAYAN</t>
  </si>
  <si>
    <t>EL REMOLINO</t>
  </si>
  <si>
    <t>GUINEAL</t>
  </si>
  <si>
    <t>I.E. REAL CAMPESTRE LA SAGRADA FAMILIA - SEDE PRINCIPAL</t>
  </si>
  <si>
    <t>LA ESTRELLA</t>
  </si>
  <si>
    <t>LAS MARIAS</t>
  </si>
  <si>
    <t>PALENQUE</t>
  </si>
  <si>
    <t>PIEDRA GRANDE</t>
  </si>
  <si>
    <t>PRIMAVERA</t>
  </si>
  <si>
    <t>BARRETO</t>
  </si>
  <si>
    <t>EL MULATO</t>
  </si>
  <si>
    <t>I.E.T. AGROPECUARIA EL GUAYABO - SEDE PRINCIPAL</t>
  </si>
  <si>
    <t>MIRAFLORES</t>
  </si>
  <si>
    <t>PARAMILLO</t>
  </si>
  <si>
    <t>PE¥ALIZA</t>
  </si>
  <si>
    <t>UCRANIA</t>
  </si>
  <si>
    <t>ALEGRIAS</t>
  </si>
  <si>
    <t>ALTO DEL AGUILA</t>
  </si>
  <si>
    <t>I.E.T. MARIA AUXILIADORA - SEDE PRINCIPAL</t>
  </si>
  <si>
    <t>JUAN B CORTES</t>
  </si>
  <si>
    <t>LIC MARIA AUXILIADORA</t>
  </si>
  <si>
    <t>EL CENTRO</t>
  </si>
  <si>
    <t>I.E.T. NIÑA MARIA - SEDE PRINCIPAL</t>
  </si>
  <si>
    <t>EL TABLAZO</t>
  </si>
  <si>
    <t>ESPA¥A</t>
  </si>
  <si>
    <t>LA LINDA</t>
  </si>
  <si>
    <t>PAVAS</t>
  </si>
  <si>
    <t>PUENTE TIERRA</t>
  </si>
  <si>
    <t>SAN ISIDRO TABLAZO</t>
  </si>
  <si>
    <t>SANTA TERESITA</t>
  </si>
  <si>
    <t>TRAVESIAS</t>
  </si>
  <si>
    <t>TRINCHERAS</t>
  </si>
  <si>
    <t>ALTO DE LA CRUZ</t>
  </si>
  <si>
    <t>CAMPEON ALTO</t>
  </si>
  <si>
    <t>CAMPEON BAJO</t>
  </si>
  <si>
    <t>CAMPEON MEDIO</t>
  </si>
  <si>
    <t>CERRO AZUL</t>
  </si>
  <si>
    <t>EL NOGAL</t>
  </si>
  <si>
    <t>LOS GUADUALES</t>
  </si>
  <si>
    <t>CERRO GORDO</t>
  </si>
  <si>
    <t>EL OVAL</t>
  </si>
  <si>
    <t>I.E. MERCEDES CAPILLA - SEDE PRINCIPAL</t>
  </si>
  <si>
    <t>LOS PE¥ONES</t>
  </si>
  <si>
    <t>CAICEDO IBA¥EZ</t>
  </si>
  <si>
    <t>EJIDOS</t>
  </si>
  <si>
    <t>EL JARDIN</t>
  </si>
  <si>
    <t>I.E. SOR JOSEFA DEL CASTILLO - SEDE PRINCIPAL</t>
  </si>
  <si>
    <t>JAGUALITO PUEBLO NUEVO</t>
  </si>
  <si>
    <t>PABLO VI</t>
  </si>
  <si>
    <t>PRINGAMOSAL LOS PASOS</t>
  </si>
  <si>
    <t>TOVAR</t>
  </si>
  <si>
    <t>BOCAS DE LEMAYA</t>
  </si>
  <si>
    <t>I.E.T. ALBERTO CASTILLA - SEDE PRINCIPAL</t>
  </si>
  <si>
    <t>LA TROJA</t>
  </si>
  <si>
    <t>ORIENTE CHIPUELO</t>
  </si>
  <si>
    <t>RINCON SANTO</t>
  </si>
  <si>
    <t>CA¥ADA ALTA</t>
  </si>
  <si>
    <t>CA¥ADA BAJA</t>
  </si>
  <si>
    <t>CALLEJON DE GUADUAS</t>
  </si>
  <si>
    <t>I.E.T. CAÑADA RODEO - SEDE PRINCIPAL</t>
  </si>
  <si>
    <t>EL SAMAN</t>
  </si>
  <si>
    <t>I.E.T. COMERCIAL CALDAS - SEDE PRINCIPAL</t>
  </si>
  <si>
    <t>LAS GARZAS</t>
  </si>
  <si>
    <t>PAUJIL</t>
  </si>
  <si>
    <t>QUINTO CHIPUELO</t>
  </si>
  <si>
    <t>SAN CAYETANO</t>
  </si>
  <si>
    <t>SERREZUELA PRIMAVERA</t>
  </si>
  <si>
    <t>SOR JOSEFA DEL CASTILLO</t>
  </si>
  <si>
    <t>BARROSO</t>
  </si>
  <si>
    <t>CENTRO</t>
  </si>
  <si>
    <t>GUACAMAYA</t>
  </si>
  <si>
    <t>GUAMAL</t>
  </si>
  <si>
    <t>GUAMALITO</t>
  </si>
  <si>
    <t>I.E.T. INDUSTRIAL SIMON BOLIVAR - SEDE PRINCIPAL</t>
  </si>
  <si>
    <t>IFA</t>
  </si>
  <si>
    <t>LA PLANADA</t>
  </si>
  <si>
    <t>LOMA DE LUISA</t>
  </si>
  <si>
    <t>CENTRO CHIPUELO</t>
  </si>
  <si>
    <t>I.E.T. LA CHAMBA - SEDE PRINCIPAL</t>
  </si>
  <si>
    <t>LA ISLA</t>
  </si>
  <si>
    <t>DAMAS ALTAS</t>
  </si>
  <si>
    <t>DAMAS BAJAS</t>
  </si>
  <si>
    <t>I.E. ALFONSO DAZA AGUIRRE - SEDE PRINCIPAL</t>
  </si>
  <si>
    <t>LA PALMA</t>
  </si>
  <si>
    <t>DELGADITAS</t>
  </si>
  <si>
    <t>I.E. JUAN XXIII - SEDE PRINCIPAL</t>
  </si>
  <si>
    <t>LA LEONERA</t>
  </si>
  <si>
    <t>LETRAS</t>
  </si>
  <si>
    <t>MONTERREDONDO</t>
  </si>
  <si>
    <t>EL GUALI</t>
  </si>
  <si>
    <t>EL PLAN</t>
  </si>
  <si>
    <t>EL TULCAN</t>
  </si>
  <si>
    <t>EL YERBAL</t>
  </si>
  <si>
    <t>I.E.T. MARCO FIDEL SUAREZ - SEDE PRINCIPAL</t>
  </si>
  <si>
    <t>SANTA LUCIA</t>
  </si>
  <si>
    <t>STA LUISA DE MARILLAC</t>
  </si>
  <si>
    <t>I.E. ALFONSO LOPEZ PUMAREJO - SEDE PRINCIPAL</t>
  </si>
  <si>
    <t>SANTA ELENA</t>
  </si>
  <si>
    <t>DOLORES AGUDELO</t>
  </si>
  <si>
    <t>INSTITUCION EDUCATIVA ANTONIO HERRAN ZALDUA - SEDE PRINCIPAL</t>
  </si>
  <si>
    <t>SANTA LUCIA 2</t>
  </si>
  <si>
    <t>I.E.T. ALFONSO PALACIOS RUDAS - SEDE PRINCIPAL</t>
  </si>
  <si>
    <t>ALTO DEL ROSARIO 1</t>
  </si>
  <si>
    <t>I.E.T. GENERAL SANTANDER - SEDE PRINCIPAL</t>
  </si>
  <si>
    <t>I.E.T. JUAN MANUEL RUDAS - SEDE PRINCIPAL</t>
  </si>
  <si>
    <t>GUAIMITOS</t>
  </si>
  <si>
    <t>HOYAGRANDE</t>
  </si>
  <si>
    <t>I.E. EL TRIUNFO - SEDE PRINCIPAL</t>
  </si>
  <si>
    <t>PARAMITO</t>
  </si>
  <si>
    <t>CAFRERIA</t>
  </si>
  <si>
    <t>I.E. FRANCISCO SAENZ - SEDE PRINCIPAL</t>
  </si>
  <si>
    <t>LA MARAVILLA</t>
  </si>
  <si>
    <t>VALPARAISO</t>
  </si>
  <si>
    <t>YOPAL</t>
  </si>
  <si>
    <t>I.E. LA FILA - SEDE PRINCIPAL</t>
  </si>
  <si>
    <t>LA GEORGINA</t>
  </si>
  <si>
    <t>LA PAZ DE BALCONCITOS</t>
  </si>
  <si>
    <t>MUNDO NUEVO</t>
  </si>
  <si>
    <t>ALTO DE ICONONZO</t>
  </si>
  <si>
    <t>DOSQUEBRADAS</t>
  </si>
  <si>
    <t>EL CHAPARRO</t>
  </si>
  <si>
    <t>EL MESON</t>
  </si>
  <si>
    <t>I.E. NORMAL SUPERIOR - SEDE PRINCIPAL</t>
  </si>
  <si>
    <t>PARROQUIA VIEJA</t>
  </si>
  <si>
    <t>SAN JOSE DEL GUATIMBOL</t>
  </si>
  <si>
    <t>INSTITUCION EDUCATIVA PANAMERICANA</t>
  </si>
  <si>
    <t>BOQUERON</t>
  </si>
  <si>
    <t>I.E. PANAMERICANA SAT BOQUERON - SEDE PRINCIPAL</t>
  </si>
  <si>
    <t>CUBA</t>
  </si>
  <si>
    <t>EL PARAMO</t>
  </si>
  <si>
    <t>I.E.T. NUESTRA SEÑORA DE LAS MERCEDES - SEDE PRINCIPAL</t>
  </si>
  <si>
    <t>LAMBERTO MUERMANS</t>
  </si>
  <si>
    <t>INSTITUCION EDUCATIVA ARTURO MEJIA JARAMILLO</t>
  </si>
  <si>
    <t>EL SABROSO</t>
  </si>
  <si>
    <t>I.E. ARTURO MEJIA JARAMILLO - SEDE PRINCIPAL</t>
  </si>
  <si>
    <t>PILOTO 9</t>
  </si>
  <si>
    <t>SERVIVIENDA</t>
  </si>
  <si>
    <t>ALTAMIRADA</t>
  </si>
  <si>
    <t>ALTO DEL BLEDO</t>
  </si>
  <si>
    <t>ALTO DEL SOL</t>
  </si>
  <si>
    <t>DELICIAS</t>
  </si>
  <si>
    <t>I.E. SAN FRANCISCO DE LA SIERRA - SEDE PRINCIPAL</t>
  </si>
  <si>
    <t>CENTRAL</t>
  </si>
  <si>
    <t>I.E.T. COLOMBO ALEMAN SCALAS - SEDE PRINCIPAL</t>
  </si>
  <si>
    <t>IGUACITO</t>
  </si>
  <si>
    <t>REPUBLICA DE FRANCIA</t>
  </si>
  <si>
    <t>I.E.T MINUTO DE DIOS FE Y ALEGRIA - SEDE PRINCIPAL</t>
  </si>
  <si>
    <t>PADILLA</t>
  </si>
  <si>
    <t>AGUADOR LOS NARANJOS</t>
  </si>
  <si>
    <t>CORALITO</t>
  </si>
  <si>
    <t>I.E. CAMPOALEGRE EUCLIDES BARRAGAN MENDEZ - SEDE PRINCIPAL</t>
  </si>
  <si>
    <t>LA ALCANCIA</t>
  </si>
  <si>
    <t>LA HELVECIA</t>
  </si>
  <si>
    <t>SABANETA</t>
  </si>
  <si>
    <t>TARAPACA</t>
  </si>
  <si>
    <t>I.E. EL TESORO - SEDE PRINCIPAL</t>
  </si>
  <si>
    <t>LA MARINA</t>
  </si>
  <si>
    <t>LA PLATA</t>
  </si>
  <si>
    <t>LAS ROCAS</t>
  </si>
  <si>
    <t>MARENGO</t>
  </si>
  <si>
    <t>PRADERA BAJA</t>
  </si>
  <si>
    <t>EL SIRPE</t>
  </si>
  <si>
    <t>FRANCISCO DE PAULA SANTANDER</t>
  </si>
  <si>
    <t>I.E. INMACULADA CONCEPCION - SEDE PRINCIPAL</t>
  </si>
  <si>
    <t>LAS AMERICAS</t>
  </si>
  <si>
    <t>TIESTOS</t>
  </si>
  <si>
    <t>I.E. LUIS FLOREZ - SEDE PRINCIPAL</t>
  </si>
  <si>
    <t>LA HONDA</t>
  </si>
  <si>
    <t>PERALTA MORRO NEGRO</t>
  </si>
  <si>
    <t>ZELANDIA</t>
  </si>
  <si>
    <t>EL TOCHE</t>
  </si>
  <si>
    <t>MATEO</t>
  </si>
  <si>
    <t>PANTANILLO</t>
  </si>
  <si>
    <t>VILLANUEVA</t>
  </si>
  <si>
    <t>I.E. SAN FERNANDO - SEDE PRINCIPAL</t>
  </si>
  <si>
    <t>MESOPOTAMIA</t>
  </si>
  <si>
    <t>BILLAR AMERICA</t>
  </si>
  <si>
    <t>EL RETIRO</t>
  </si>
  <si>
    <t>EL SUSPIRO</t>
  </si>
  <si>
    <t>I.E. SANTA TERESA - SEDE PRINCIPAL</t>
  </si>
  <si>
    <t>LA AURORA</t>
  </si>
  <si>
    <t>LA FRISOLERA</t>
  </si>
  <si>
    <t>LA GUAIRA</t>
  </si>
  <si>
    <t>SANTA TERESA 2</t>
  </si>
  <si>
    <t>ZARAGOZA</t>
  </si>
  <si>
    <t>I.E.T. ALFONSO ARANGO TORO - SEDE PRINCIPAL</t>
  </si>
  <si>
    <t>LA MARCADA VIRGINIA</t>
  </si>
  <si>
    <t>MANUEL TIBERIO GALLEGO</t>
  </si>
  <si>
    <t>EL DELIRIO</t>
  </si>
  <si>
    <t>FANNY HARTMANN</t>
  </si>
  <si>
    <t>I.E.T. ISIDRO PARRA - SEDE PRINCIPAL</t>
  </si>
  <si>
    <t>JUAN XXIII</t>
  </si>
  <si>
    <t>LA BULGARIA</t>
  </si>
  <si>
    <t>LA CUNA</t>
  </si>
  <si>
    <t>MESETA ALTA</t>
  </si>
  <si>
    <t>MESETA BAJA</t>
  </si>
  <si>
    <t>HERACLIO LASTRA CABRERA</t>
  </si>
  <si>
    <t>I.E.T. JORGE ELIECER GAITAN AYALA - SEDE PRINCIPAL</t>
  </si>
  <si>
    <t>JARD PSICOPEDAGOGICO</t>
  </si>
  <si>
    <t>MARSELLA</t>
  </si>
  <si>
    <t>ALTO DE SAN JUAN</t>
  </si>
  <si>
    <t>I.E.T. NUESTRA SEÑORA DE LOURDES - SEDE PRINCIPAL</t>
  </si>
  <si>
    <t>SAN VICENTE</t>
  </si>
  <si>
    <t>ALFONSO JARAMILLO</t>
  </si>
  <si>
    <t>I.E.T. NUESTRA SEÑORA DEL CARMEN - SEDE PRINCIPAL</t>
  </si>
  <si>
    <t>BORDE MEDINA</t>
  </si>
  <si>
    <t>EL PEDREGAL</t>
  </si>
  <si>
    <t>FLOR AZUL</t>
  </si>
  <si>
    <t>I.E. GONZALO JIMENEZ DE QUESADA - SEDE PRINCIPAL</t>
  </si>
  <si>
    <t>LA MESA</t>
  </si>
  <si>
    <t>LAS LOMAS</t>
  </si>
  <si>
    <t>SAN ANDRES</t>
  </si>
  <si>
    <t>CAMPOALEGRE</t>
  </si>
  <si>
    <t>I.E. LAS CAMELIAS - SEDE PRINCIPAL</t>
  </si>
  <si>
    <t>LAS CAMELIAS 2</t>
  </si>
  <si>
    <t>PITALITO</t>
  </si>
  <si>
    <t>TODOS LOS SANTOS</t>
  </si>
  <si>
    <t>CARLOTA ARMERO</t>
  </si>
  <si>
    <t>CARRIZALES</t>
  </si>
  <si>
    <t>EL CARIA¥O</t>
  </si>
  <si>
    <t>EL POMO</t>
  </si>
  <si>
    <t>I.E. SANTA ANA - SEDE PRINCIPAL</t>
  </si>
  <si>
    <t>ALTO RICO</t>
  </si>
  <si>
    <t>GUILLERMO ROLDAN</t>
  </si>
  <si>
    <t>I.E.T. FRANCISCO NUÑEZ PEDROSO - SEDE PRINCIPAL</t>
  </si>
  <si>
    <t>LA PARROQUIA</t>
  </si>
  <si>
    <t>PIEDRAS NEGRAS</t>
  </si>
  <si>
    <t>PUERTO NEGRO</t>
  </si>
  <si>
    <t>REINA ISABEL II</t>
  </si>
  <si>
    <t>RESURGIR BUENAVISTA</t>
  </si>
  <si>
    <t>TIERRA LIBRE</t>
  </si>
  <si>
    <t>ALEJANDRO GALINDO</t>
  </si>
  <si>
    <t>EL CAUCHO</t>
  </si>
  <si>
    <t>EL MERCADO</t>
  </si>
  <si>
    <t>ELIAS CAJELI BLECKER</t>
  </si>
  <si>
    <t>I.E.T. MORENO Y ESCANDON - SEDE PRINCIPAL</t>
  </si>
  <si>
    <t>ORITA</t>
  </si>
  <si>
    <t>SAN DIEGO</t>
  </si>
  <si>
    <t>SAN JERONIMO</t>
  </si>
  <si>
    <t>GIMNASIO MILITAR FUERZA AEREA COLOMBIANA TC. LUIS F. PINTO - SEDE PRINCIPAL</t>
  </si>
  <si>
    <t>ARABIA</t>
  </si>
  <si>
    <t>CALCUTA</t>
  </si>
  <si>
    <t>I.E.T CUALAMANA - SEDE PRINCIPAL</t>
  </si>
  <si>
    <t>LA REFORMA</t>
  </si>
  <si>
    <t>LOS OLIVOS</t>
  </si>
  <si>
    <t>BOMBOTE</t>
  </si>
  <si>
    <t>CHIMBI</t>
  </si>
  <si>
    <t>I.E.T. GABRIELA MISTRAL - SEDE PRINCIPAL</t>
  </si>
  <si>
    <t>INALI</t>
  </si>
  <si>
    <t>LUIS CARLOS GALAN SARMIENTO</t>
  </si>
  <si>
    <t>VERAGUAS</t>
  </si>
  <si>
    <t>17 DE ENERO</t>
  </si>
  <si>
    <t>ANTONIO MARIA LOZANO</t>
  </si>
  <si>
    <t>EL SALERO</t>
  </si>
  <si>
    <t>I.E.T. SUMAPAZ - SEDE PRINCIPAL</t>
  </si>
  <si>
    <t>LA CAJITA</t>
  </si>
  <si>
    <t>ARENALES</t>
  </si>
  <si>
    <t>CANAAN</t>
  </si>
  <si>
    <t>I.E. EL BOSQUE - SEDE PRINCIPAL</t>
  </si>
  <si>
    <t>LA BELLA</t>
  </si>
  <si>
    <t>PIEMORRO</t>
  </si>
  <si>
    <t>RIO AZUL</t>
  </si>
  <si>
    <t>ALFOMBRALES</t>
  </si>
  <si>
    <t>CAJONES</t>
  </si>
  <si>
    <t>COROZAL</t>
  </si>
  <si>
    <t>EL TAMBO</t>
  </si>
  <si>
    <t>FRANCISCO JOSE DE CALDAS</t>
  </si>
  <si>
    <t>I.E.T. LEPANTO - SEDE PRINCIPAL</t>
  </si>
  <si>
    <t>LA CASCADA</t>
  </si>
  <si>
    <t>LA GLORIA</t>
  </si>
  <si>
    <t>LA VINAGRE</t>
  </si>
  <si>
    <t>LAS NOVILLAS</t>
  </si>
  <si>
    <t>PAJONALES</t>
  </si>
  <si>
    <t>PRADERA ALTA</t>
  </si>
  <si>
    <t>REQUINTADEROS</t>
  </si>
  <si>
    <t>SABANALARGA</t>
  </si>
  <si>
    <t>INSTITUCION EDUCATIVA ANCHIQUE</t>
  </si>
  <si>
    <t>GUASIMAL GUADUALEJAS</t>
  </si>
  <si>
    <t>GUASIMAL MESAS</t>
  </si>
  <si>
    <t>IMBA</t>
  </si>
  <si>
    <t>LA MOLANA</t>
  </si>
  <si>
    <t>LA PALMITA</t>
  </si>
  <si>
    <t>MONTEFRIO</t>
  </si>
  <si>
    <t>RINCON ANCHIQUE</t>
  </si>
  <si>
    <t>YACO</t>
  </si>
  <si>
    <t>GENERAL GABRIEL REBEINZ PIZARRO</t>
  </si>
  <si>
    <t>I.E. GUSTAVO PERDOMO AVILA - SEDE PRINCIPAL</t>
  </si>
  <si>
    <t>MARIA MONTESSORI</t>
  </si>
  <si>
    <t>PALMA ALTA</t>
  </si>
  <si>
    <t>SAN MIGUEL</t>
  </si>
  <si>
    <t>ANGEL HERMILSON CASTA¥EDA</t>
  </si>
  <si>
    <t>I.E. MARIANO OSPINA PEREZ - SEDE PRINCIPAL</t>
  </si>
  <si>
    <t>JOSE VICENTE LIS</t>
  </si>
  <si>
    <t>RINCON VELU</t>
  </si>
  <si>
    <t>BALTAZAR</t>
  </si>
  <si>
    <t>BATEAS</t>
  </si>
  <si>
    <t>CABILDO INDIGENA TINAJAS</t>
  </si>
  <si>
    <t>I.E. POLICARPA SALAVARRIETA - SEDE PRINCIPAL</t>
  </si>
  <si>
    <t>LAUREANO GAITAN</t>
  </si>
  <si>
    <t>MERCADILLO</t>
  </si>
  <si>
    <t>POCHARCO</t>
  </si>
  <si>
    <t>YAVI</t>
  </si>
  <si>
    <t>I.E.T. FRANCISCO JOSE DE CALDAS - SEDE PRINCIPAL</t>
  </si>
  <si>
    <t>BALSA FRUTERO</t>
  </si>
  <si>
    <t>BELLAVISTA</t>
  </si>
  <si>
    <t>CACHIPAY</t>
  </si>
  <si>
    <t>CALABOZO</t>
  </si>
  <si>
    <t>CERVANTES</t>
  </si>
  <si>
    <t>GUINEAL LAS PALMAS</t>
  </si>
  <si>
    <t>I.E. ALTOZANO - SEDE PRINCIPAL</t>
  </si>
  <si>
    <t>LA MILAGROSA</t>
  </si>
  <si>
    <t>LA POPA</t>
  </si>
  <si>
    <t>LOS NARANJOS</t>
  </si>
  <si>
    <t>MESA DE ORTEGA</t>
  </si>
  <si>
    <t>SINAI</t>
  </si>
  <si>
    <t>ANABA</t>
  </si>
  <si>
    <t>BARANDAS</t>
  </si>
  <si>
    <t>CHAPAYA</t>
  </si>
  <si>
    <t>ESC EL VERGEL</t>
  </si>
  <si>
    <t>I.E. EL VERGEL - SEDE PRINCIPAL</t>
  </si>
  <si>
    <t>IRCO</t>
  </si>
  <si>
    <t>LA BANDERA</t>
  </si>
  <si>
    <t>LUCERITO ALTO</t>
  </si>
  <si>
    <t>MESONES</t>
  </si>
  <si>
    <t>PILU</t>
  </si>
  <si>
    <t>SAN PEDRO EL DIVISO</t>
  </si>
  <si>
    <t>AICO</t>
  </si>
  <si>
    <t>BOCAS DE TETUAN</t>
  </si>
  <si>
    <t>CUCHARO SAN ANTONIO</t>
  </si>
  <si>
    <t>GUATAVITA</t>
  </si>
  <si>
    <t>I.E. GUATAVITA TUA - SEDE PRINCIPAL</t>
  </si>
  <si>
    <t>NICOLAS RAMIREZ</t>
  </si>
  <si>
    <t>VUELTA DEL RIO CENTRO</t>
  </si>
  <si>
    <t>FLAUTILLO</t>
  </si>
  <si>
    <t>MESA DE CUCUANA</t>
  </si>
  <si>
    <t>MOLA</t>
  </si>
  <si>
    <t>PALERMO</t>
  </si>
  <si>
    <t>PLAYA VERDE</t>
  </si>
  <si>
    <t>POCARA</t>
  </si>
  <si>
    <t>SAGRADA FAMILIA</t>
  </si>
  <si>
    <t>TECHITOS</t>
  </si>
  <si>
    <t>BOCA DE CUCUANA</t>
  </si>
  <si>
    <t>CHICUAMBE</t>
  </si>
  <si>
    <t>EL RECINTO</t>
  </si>
  <si>
    <t>HATO DE IGLESIA</t>
  </si>
  <si>
    <t>I.E. PUENTE CUCUANA - SEDE PRINCIPAL</t>
  </si>
  <si>
    <t>RESG INDIG PASO ANCHO</t>
  </si>
  <si>
    <t>TOPORCO</t>
  </si>
  <si>
    <t>ALTO GUAYABO</t>
  </si>
  <si>
    <t>CEDRALES PERALONSO</t>
  </si>
  <si>
    <t>CHAPINERO</t>
  </si>
  <si>
    <t>CHICALA PERALONSO</t>
  </si>
  <si>
    <t>COPIAL</t>
  </si>
  <si>
    <t>CORAZON PERALONSO</t>
  </si>
  <si>
    <t>EL CARMEN PERALONSO</t>
  </si>
  <si>
    <t>ESC SAMARIA</t>
  </si>
  <si>
    <t>ESMERALDA LLOVEDERO</t>
  </si>
  <si>
    <t>GUAYABITO</t>
  </si>
  <si>
    <t>I.E. SAMARIA - SEDE PRINCIPAL</t>
  </si>
  <si>
    <t>LA FRANCIA</t>
  </si>
  <si>
    <t>LOS GUAYABOS PUEBLO NUEVO</t>
  </si>
  <si>
    <t>MANGALES</t>
  </si>
  <si>
    <t>MESA DE LIMON</t>
  </si>
  <si>
    <t>PALOMA</t>
  </si>
  <si>
    <t>SAN MIGUEL PERALONSO</t>
  </si>
  <si>
    <t>SAN NICOLAS</t>
  </si>
  <si>
    <t>SANTUARIO</t>
  </si>
  <si>
    <t>TAQUIMA</t>
  </si>
  <si>
    <t>ALTO DEL CIELO</t>
  </si>
  <si>
    <t>CEDRALES ALTO ORTEGA</t>
  </si>
  <si>
    <t>EL SILENCIO</t>
  </si>
  <si>
    <t>ESCOBALES</t>
  </si>
  <si>
    <t>I.E.T. NICOLAS RAMIREZ - SEDE PRINCIPAL</t>
  </si>
  <si>
    <t>LA BETULIA</t>
  </si>
  <si>
    <t>LA COROLADA</t>
  </si>
  <si>
    <t>LA SORTIJA</t>
  </si>
  <si>
    <t>LA VEGA</t>
  </si>
  <si>
    <t>LAS MESETAS</t>
  </si>
  <si>
    <t>LETICIA</t>
  </si>
  <si>
    <t>BOCA DE PERALONSO</t>
  </si>
  <si>
    <t>CANALI SAN ISIDRO</t>
  </si>
  <si>
    <t>CHICALA CANALI</t>
  </si>
  <si>
    <t>EL MAQUITO</t>
  </si>
  <si>
    <t>GUAIPA</t>
  </si>
  <si>
    <t>I.E.T. OLAYA HERRERA - SEDE PRINCIPAL</t>
  </si>
  <si>
    <t>LA CALERA</t>
  </si>
  <si>
    <t>MACO ALTO</t>
  </si>
  <si>
    <t>RINCON DE CANALI</t>
  </si>
  <si>
    <t>ABEJAS</t>
  </si>
  <si>
    <t>ALTO BONITO</t>
  </si>
  <si>
    <t>EL OLIMPO</t>
  </si>
  <si>
    <t>I.E. PLAYA RICA - SEDE PRINCIPAL</t>
  </si>
  <si>
    <t>LOS ARRAYANES</t>
  </si>
  <si>
    <t>MULEROS</t>
  </si>
  <si>
    <t>POMPONA</t>
  </si>
  <si>
    <t>ALTO GUALI</t>
  </si>
  <si>
    <t>EL PALMAR</t>
  </si>
  <si>
    <t>EL REPOSO</t>
  </si>
  <si>
    <t>ERNESTO GUZMAN ARCINIEGAS</t>
  </si>
  <si>
    <t>GUALI BAJO</t>
  </si>
  <si>
    <t>I.E.T. AGROINDUSTRIAL LEOPOLDO GARCIA - SEDE PRINCIPAL</t>
  </si>
  <si>
    <t>LA ARGELIA</t>
  </si>
  <si>
    <t>LA MARIA</t>
  </si>
  <si>
    <t>LEOPOLDO GARCIA 2</t>
  </si>
  <si>
    <t>SAN JOSE</t>
  </si>
  <si>
    <t>ESC DOIMA</t>
  </si>
  <si>
    <t>INSTITUCION EDUCATIVA DOIMA  - SEDE PRINCIPAL</t>
  </si>
  <si>
    <t>PARADERO DE CHIPALO</t>
  </si>
  <si>
    <t>I.E.T. FABIO LOZANO Y LOZANO - SEDE PRINCIPAL</t>
  </si>
  <si>
    <t>MANGA DE LA CEIBA</t>
  </si>
  <si>
    <t>AGUA BLANCA</t>
  </si>
  <si>
    <t>ALTAMIRA BAJA</t>
  </si>
  <si>
    <t>LA FLORESTA ALTA</t>
  </si>
  <si>
    <t>LAS PALOMAS</t>
  </si>
  <si>
    <t>LUCERO</t>
  </si>
  <si>
    <t>SEDE SAN PEDRO 02</t>
  </si>
  <si>
    <t>ALTOSANO</t>
  </si>
  <si>
    <t>EL CAIMAN</t>
  </si>
  <si>
    <t>EL JORDAN</t>
  </si>
  <si>
    <t>EL MIRADOR</t>
  </si>
  <si>
    <t>EL OSO</t>
  </si>
  <si>
    <t>LA HACIENDA</t>
  </si>
  <si>
    <t>PE¥ARICA</t>
  </si>
  <si>
    <t>PUERTO LIMON</t>
  </si>
  <si>
    <t>PUERTO TOLIMA</t>
  </si>
  <si>
    <t>RIO CLARO</t>
  </si>
  <si>
    <t>RIO LOS GUAYABOS</t>
  </si>
  <si>
    <t>BOLIVIA</t>
  </si>
  <si>
    <t>EL CASTILL0</t>
  </si>
  <si>
    <t>EL SIQUILA</t>
  </si>
  <si>
    <t>FUNDADORES</t>
  </si>
  <si>
    <t>I.E. BILBAO - SEDE PRINCIPAL</t>
  </si>
  <si>
    <t>LA LOMA</t>
  </si>
  <si>
    <t>LA PATAGONIA</t>
  </si>
  <si>
    <t>VILLA LUZ</t>
  </si>
  <si>
    <t>BERLIN</t>
  </si>
  <si>
    <t>CAICEDONIA</t>
  </si>
  <si>
    <t>I.E. EL RUBI - SEDE PRINCIPAL</t>
  </si>
  <si>
    <t>LA CUMBRE</t>
  </si>
  <si>
    <t>LA ORTIGA</t>
  </si>
  <si>
    <t>SAN FERMIN DE LA CUMBRE</t>
  </si>
  <si>
    <t>SAN FRANCISCO</t>
  </si>
  <si>
    <t>VISTA HERMOSA</t>
  </si>
  <si>
    <t>I.E. PRIMAVERA - SEDE PRINCIPAL</t>
  </si>
  <si>
    <t>OASIS ALTO</t>
  </si>
  <si>
    <t>OASIS BAJO</t>
  </si>
  <si>
    <t>SAN JOAQUIN ALTO</t>
  </si>
  <si>
    <t>SAN JOAQUIN BAJO</t>
  </si>
  <si>
    <t>I.E. SANTO DOMINGO SAVIO - SEDE PRINCIPAL</t>
  </si>
  <si>
    <t>PUEBLITOS</t>
  </si>
  <si>
    <t>SAN GABRIEL ALTO</t>
  </si>
  <si>
    <t>SAN GABRIEL BAJO</t>
  </si>
  <si>
    <t>SANTA TERESITA DEL NI¥O JESUS</t>
  </si>
  <si>
    <t>BARRANQUILLA</t>
  </si>
  <si>
    <t>CONC DE DESARR RUR PLANADAS</t>
  </si>
  <si>
    <t>EL DIVISO</t>
  </si>
  <si>
    <t>EL DORADO</t>
  </si>
  <si>
    <t>EL NAZARENO</t>
  </si>
  <si>
    <t>HIGUERON</t>
  </si>
  <si>
    <t>I.E.T. LOS ANDES - SEDE PRINCIPAL</t>
  </si>
  <si>
    <t>LA ESMERALDA  BAJA</t>
  </si>
  <si>
    <t>LA ESMERALDA ALTA</t>
  </si>
  <si>
    <t>LA GUAJIRA</t>
  </si>
  <si>
    <t>LA ORQUIDEA</t>
  </si>
  <si>
    <t>MAQUENCAL</t>
  </si>
  <si>
    <t>SAN ISIDRO</t>
  </si>
  <si>
    <t>SANTA HELENA</t>
  </si>
  <si>
    <t>SUR DE ATA</t>
  </si>
  <si>
    <t>CA¥OFISTO</t>
  </si>
  <si>
    <t>COLORADAS</t>
  </si>
  <si>
    <t>EL PLAYON</t>
  </si>
  <si>
    <t>I.E.T. PABLO SEXTO - SEDE PRINCIPAL</t>
  </si>
  <si>
    <t>LOS CAMBULOS</t>
  </si>
  <si>
    <t>ACO</t>
  </si>
  <si>
    <t>CORINTO</t>
  </si>
  <si>
    <t>I.E. ISLA DEL SOL - SEDE PRINCIPAL</t>
  </si>
  <si>
    <t>TOMOGÓ</t>
  </si>
  <si>
    <t>ALTAGRACIA</t>
  </si>
  <si>
    <t>BALKANES</t>
  </si>
  <si>
    <t>BELLO HORIZONTE</t>
  </si>
  <si>
    <t>CLARITA ORTIZ DE  ALVARADO</t>
  </si>
  <si>
    <t>EL FIQUE</t>
  </si>
  <si>
    <t>I.E. JOSE CELESTINO MUTIS - SEDE PRINCIPAL</t>
  </si>
  <si>
    <t>JERICO</t>
  </si>
  <si>
    <t>VEGONES</t>
  </si>
  <si>
    <t>CHENCHITO</t>
  </si>
  <si>
    <t>EFIGENIA LEYVA</t>
  </si>
  <si>
    <t>I.E. LUIS FELIPE PINTO - SEDE PRINCIPAL</t>
  </si>
  <si>
    <t>JUAN ORTIZ ORJUELA</t>
  </si>
  <si>
    <t>MALTA</t>
  </si>
  <si>
    <t>NICOLAS ESGUERRA</t>
  </si>
  <si>
    <t>OJO DE AGUA</t>
  </si>
  <si>
    <t>PE¥ON ALTO</t>
  </si>
  <si>
    <t>TORTUGAS</t>
  </si>
  <si>
    <t>CAIRO BRISAS</t>
  </si>
  <si>
    <t>I.E. CAIRO SOCORRO - SEDE PRINCIPAL</t>
  </si>
  <si>
    <t>CAIRO LETICIA</t>
  </si>
  <si>
    <t>CERRITOS</t>
  </si>
  <si>
    <t>I.E. SAN JORGE - SEDE PRINCIPAL</t>
  </si>
  <si>
    <t>CORA GRIMALDO</t>
  </si>
  <si>
    <t>EL BAURA</t>
  </si>
  <si>
    <t>HATO DE CHENCHE</t>
  </si>
  <si>
    <t>I.E.T. PEREZ  Y ALADANA - SEDE PRINCIPAL</t>
  </si>
  <si>
    <t>LA CANDELARIA</t>
  </si>
  <si>
    <t>LA OVEJERA</t>
  </si>
  <si>
    <t>OSPINA PEREZ</t>
  </si>
  <si>
    <t>PATRICIO LIS RAGA</t>
  </si>
  <si>
    <t>RESTREPO JARAMILLO</t>
  </si>
  <si>
    <t>VILLA COLOMBIA</t>
  </si>
  <si>
    <t>AGUA NEGRA</t>
  </si>
  <si>
    <t>BOCAS DEL SALERO</t>
  </si>
  <si>
    <t>EL ACEITUNO</t>
  </si>
  <si>
    <t>EL TIGRE</t>
  </si>
  <si>
    <t>ESC SANTA LUCIA</t>
  </si>
  <si>
    <t>I.E.T. SANTA LUCIA - SEDE PRINCIPAL</t>
  </si>
  <si>
    <t>LOZANIA</t>
  </si>
  <si>
    <t>NSTRA SE¥ORA DEL AMPARO</t>
  </si>
  <si>
    <t>SAMARIA</t>
  </si>
  <si>
    <t>SAN BUENAVENTURA</t>
  </si>
  <si>
    <t>VILLA ESPERANZA</t>
  </si>
  <si>
    <t>CHENCHE ASOLEADOS NO 2</t>
  </si>
  <si>
    <t>COYA</t>
  </si>
  <si>
    <t>HILARCO</t>
  </si>
  <si>
    <t>I.E.T. TULIO VARON - SEDE PRINCIPAL</t>
  </si>
  <si>
    <t>I.E. QUEBRADON - SEDE PRINCIPAL</t>
  </si>
  <si>
    <t>LA BRECHA</t>
  </si>
  <si>
    <t>LA IRLANDA</t>
  </si>
  <si>
    <t>LA PORFIA</t>
  </si>
  <si>
    <t>MANZANARES</t>
  </si>
  <si>
    <t>ALFONSO CARRILLO</t>
  </si>
  <si>
    <t>EL DUDA</t>
  </si>
  <si>
    <t>EL TESORO DE LA PAZ</t>
  </si>
  <si>
    <t>EL TOLIMA</t>
  </si>
  <si>
    <t>I.E. JESUS ANTONIO AMEZQUITA - SEDE PRINCIPAL</t>
  </si>
  <si>
    <t>LA ALBANIA</t>
  </si>
  <si>
    <t>LA CATALINA</t>
  </si>
  <si>
    <t>LA LEGIA</t>
  </si>
  <si>
    <t>LOS LIRIOS</t>
  </si>
  <si>
    <t>MARIA INMACULADA</t>
  </si>
  <si>
    <t>RIO VERDE</t>
  </si>
  <si>
    <t>SAN MATEO</t>
  </si>
  <si>
    <t>SAN RAFAEL</t>
  </si>
  <si>
    <t>SANTAFE</t>
  </si>
  <si>
    <t>YARUMALES</t>
  </si>
  <si>
    <t>CAMPO ALEGRE</t>
  </si>
  <si>
    <t>GUADUALEJAS</t>
  </si>
  <si>
    <t>LA OCASION</t>
  </si>
  <si>
    <t>PE¥AS BLANCAS</t>
  </si>
  <si>
    <t>BRISAS DEL PALMAR</t>
  </si>
  <si>
    <t>CRISTOBAL COLON</t>
  </si>
  <si>
    <t>I.E. LUIS ERNESTO VANEGAS NEIRA - SEDE PRINCIPAL</t>
  </si>
  <si>
    <t>JESUS ANTONIO YAGUARA</t>
  </si>
  <si>
    <t>BARBACOAS</t>
  </si>
  <si>
    <t>CAMPOHERMOSO</t>
  </si>
  <si>
    <t>CIB NASAUUS DOMINGO MEDINA L.M.</t>
  </si>
  <si>
    <t>I.E.T. AGROPECUARIA SAN RAFAEL - SEDE PRINCIPAL</t>
  </si>
  <si>
    <t>LAS MIRLAS</t>
  </si>
  <si>
    <t>LOS CRISTALES</t>
  </si>
  <si>
    <t>MANUEL QUINTIN LAME</t>
  </si>
  <si>
    <t>PALONEGRO CAMILO TORRES</t>
  </si>
  <si>
    <t>ALTO PALMICHAL</t>
  </si>
  <si>
    <t>BELALCAZAR</t>
  </si>
  <si>
    <t>CRUZ VERDE</t>
  </si>
  <si>
    <t>EL DANUBIO</t>
  </si>
  <si>
    <t>I.E.T. FRANCISCO JULIAN OLAYA - SEDE PRINCIPAL</t>
  </si>
  <si>
    <t>LA ARABIA</t>
  </si>
  <si>
    <t>LA ARGENTINA</t>
  </si>
  <si>
    <t>LA LINDOSA</t>
  </si>
  <si>
    <t>LA VERBENA</t>
  </si>
  <si>
    <t>MESA DE PALMICHAL</t>
  </si>
  <si>
    <t>SAN JOSE DE LINDOZA</t>
  </si>
  <si>
    <t>BOCAS DE ANAMICHU EL CANELO</t>
  </si>
  <si>
    <t>BOCAS DE RIO BLANCO</t>
  </si>
  <si>
    <t>EL  VERGEL</t>
  </si>
  <si>
    <t>EL CASTILLO</t>
  </si>
  <si>
    <t>LA GALLERA</t>
  </si>
  <si>
    <t>LA MARMAJA</t>
  </si>
  <si>
    <t>LA MARMAJITA</t>
  </si>
  <si>
    <t>LA URIBE</t>
  </si>
  <si>
    <t>LOS FUNDADORES</t>
  </si>
  <si>
    <t>RELATOR</t>
  </si>
  <si>
    <t>CARDALES</t>
  </si>
  <si>
    <t>DIAMANTE CHILI</t>
  </si>
  <si>
    <t>I.E. MANUEL ELKIN PATARROYO - SEDE PRINCIPAL</t>
  </si>
  <si>
    <t>ORISOL</t>
  </si>
  <si>
    <t>RETORNO</t>
  </si>
  <si>
    <t>TOLDA VIEJA</t>
  </si>
  <si>
    <t>AYACUCHO</t>
  </si>
  <si>
    <t>DINAMARCA</t>
  </si>
  <si>
    <t>EL COCO</t>
  </si>
  <si>
    <t>EL TESORO</t>
  </si>
  <si>
    <t>I.E.T. LA VOZ DE LA TIERRA - SEDE PRINCIPAL</t>
  </si>
  <si>
    <t>LAS ORQUIDEAS</t>
  </si>
  <si>
    <t>ROSALES</t>
  </si>
  <si>
    <t>SAN MARCOS</t>
  </si>
  <si>
    <t>I.E. FRANCISCO DE MIRANDA - SEDE PRINCIPAL</t>
  </si>
  <si>
    <t>LAURA MARIA ZARATE GIL</t>
  </si>
  <si>
    <t>MARCO MANUEL RUIZ</t>
  </si>
  <si>
    <t>INSTITUCION EDUCATIVA JULIO ERNESTO ANDRADE</t>
  </si>
  <si>
    <t>I.E. JULIO ERNESTO ANDRADE - SEDE PRINCIPAL</t>
  </si>
  <si>
    <t>QUEBRADA GRANDE</t>
  </si>
  <si>
    <t>SAN PACHO</t>
  </si>
  <si>
    <t>VEGAS DE CHILI</t>
  </si>
  <si>
    <t>CUCAL LA BRECHA</t>
  </si>
  <si>
    <t>EL CALABOZO</t>
  </si>
  <si>
    <t>EL CUCAL</t>
  </si>
  <si>
    <t>GUAIMARAL</t>
  </si>
  <si>
    <t>I.E. LA FLORIDA - SEDE PRINCIPAL</t>
  </si>
  <si>
    <t>PIJAO</t>
  </si>
  <si>
    <t>PUENTE TUAMO</t>
  </si>
  <si>
    <t>SAN JUAN BAJO</t>
  </si>
  <si>
    <t>FLORIDA ALTA</t>
  </si>
  <si>
    <t>I.E. LA LIBERTAD - SEDE PRINCIPAL</t>
  </si>
  <si>
    <t>LA TOMA</t>
  </si>
  <si>
    <t>PASTALES</t>
  </si>
  <si>
    <t>SAN ELOY</t>
  </si>
  <si>
    <t>SAN JUAN ALTO</t>
  </si>
  <si>
    <t>SAN PEDRO ALTO</t>
  </si>
  <si>
    <t>GUADUAL ALTO</t>
  </si>
  <si>
    <t>GUADUAL BAJO</t>
  </si>
  <si>
    <t>I.E. LA LUISA - SEDE PRINCIPAL</t>
  </si>
  <si>
    <t>LA ISLANDIA</t>
  </si>
  <si>
    <t>LA MANGA</t>
  </si>
  <si>
    <t>MONTENEGRO</t>
  </si>
  <si>
    <t>SAN ROQUE ALTO</t>
  </si>
  <si>
    <t>VEGA LA TROJA</t>
  </si>
  <si>
    <t>AURAS Y EL PALO</t>
  </si>
  <si>
    <t>CALICA</t>
  </si>
  <si>
    <t>COLON</t>
  </si>
  <si>
    <t>EL CORAZON</t>
  </si>
  <si>
    <t>EL HERVIDERO</t>
  </si>
  <si>
    <t>HERVIDERO ALTO</t>
  </si>
  <si>
    <t>I.E. LA REFORMA - SEDE PRINCIPAL</t>
  </si>
  <si>
    <t>PATIO BONITO</t>
  </si>
  <si>
    <t>PIJADITO</t>
  </si>
  <si>
    <t>PRADO PANDO</t>
  </si>
  <si>
    <t>EL BARBULA</t>
  </si>
  <si>
    <t>EL MADRO¥AL</t>
  </si>
  <si>
    <t>FLORESTAL</t>
  </si>
  <si>
    <t>I.E. RIOMANSO - SEDE PRINCIPAL</t>
  </si>
  <si>
    <t>PURECE EL VOLGA</t>
  </si>
  <si>
    <t>CAMELLON</t>
  </si>
  <si>
    <t>EL PANDO LA JOYA</t>
  </si>
  <si>
    <t>EL PAUJIL</t>
  </si>
  <si>
    <t>I.E.T FELIPE SALAME - SEDE PRINCIPAL</t>
  </si>
  <si>
    <t>LA CAUCHERA</t>
  </si>
  <si>
    <t>LA OSERA</t>
  </si>
  <si>
    <t>LAS MANGAS</t>
  </si>
  <si>
    <t>LIMONCITO</t>
  </si>
  <si>
    <t>EL GOLUPO</t>
  </si>
  <si>
    <t>EL MORRO</t>
  </si>
  <si>
    <t>I.E.T. LA CEIBA - SEDE PRINCIPAL</t>
  </si>
  <si>
    <t>LA CEIBA 2</t>
  </si>
  <si>
    <t>LA CHAPA</t>
  </si>
  <si>
    <t>LA RETIRADA</t>
  </si>
  <si>
    <t>MARTINEZ</t>
  </si>
  <si>
    <t>I.E. CENTRAL - SEDE PRINCIPAL</t>
  </si>
  <si>
    <t>MUTIS</t>
  </si>
  <si>
    <t>NORMANDIA</t>
  </si>
  <si>
    <t>SANTA INES</t>
  </si>
  <si>
    <t>VEINTE DE JULIO</t>
  </si>
  <si>
    <t>CUCHARO</t>
  </si>
  <si>
    <t>EL REDIL</t>
  </si>
  <si>
    <t>I.E. PAPAGALA - SEDE PRINCIPAL</t>
  </si>
  <si>
    <t>INSTITUCION EDUCATIVA TECNICA GENERAL ROBERTO LEYVA SEDE CAMPESTRE</t>
  </si>
  <si>
    <t>I.E.T. GENERAL ROBERTO LEYVA SEDE CAMPESTRE - SEDE PRINCIPAL</t>
  </si>
  <si>
    <t>JABALCON ANIMAS</t>
  </si>
  <si>
    <t>PALMAR ARENOSA</t>
  </si>
  <si>
    <t>URBANA ANTIGUA</t>
  </si>
  <si>
    <t>CAJAMARCA ALTA</t>
  </si>
  <si>
    <t>CAJAMARCA VIRGINIA</t>
  </si>
  <si>
    <t>I.E. DOMINGO SAVIO - SEDE PRINCIPAL</t>
  </si>
  <si>
    <t>LA PALMERA COMUNIDAD INDIGENA</t>
  </si>
  <si>
    <t>LA SOLEDAD BERLIN</t>
  </si>
  <si>
    <t>LEGIA ALTA</t>
  </si>
  <si>
    <t>LOS LAURELES</t>
  </si>
  <si>
    <t>CALARMA</t>
  </si>
  <si>
    <t>CARRASPOSO</t>
  </si>
  <si>
    <t>EL CURAL</t>
  </si>
  <si>
    <t>EL LUGO ALTO</t>
  </si>
  <si>
    <t>EL POLEO</t>
  </si>
  <si>
    <t>EL SALAD0</t>
  </si>
  <si>
    <t>I.E. JOSE MARIA CARBONELL - SEDE PRINCIPAL</t>
  </si>
  <si>
    <t>JESUS MARIA HERNANDEZ</t>
  </si>
  <si>
    <t>JOSE MARIA CARBONELL 2</t>
  </si>
  <si>
    <t>LOMA LARGA</t>
  </si>
  <si>
    <t>MESETAS</t>
  </si>
  <si>
    <t>QUINTA CAJON</t>
  </si>
  <si>
    <t>RAFAEL ROCHA</t>
  </si>
  <si>
    <t>COMPARTIR LOS NARANJOS</t>
  </si>
  <si>
    <t>EL DIVINO NI¥O</t>
  </si>
  <si>
    <t>GRACIELA PINILLA DE RAMIREZ</t>
  </si>
  <si>
    <t>I.E. PABLO VI - SEDE PRINCIPAL</t>
  </si>
  <si>
    <t>JOSE JOAQUIN ALDANA</t>
  </si>
  <si>
    <t>LA FLORIDA BAJA</t>
  </si>
  <si>
    <t>LA LIBRADA</t>
  </si>
  <si>
    <t>LA MESETA VENTILLAS</t>
  </si>
  <si>
    <t>LAS PAVAS</t>
  </si>
  <si>
    <t>PRINGAMOZAL</t>
  </si>
  <si>
    <t>TOLDA BLANCA</t>
  </si>
  <si>
    <t>DESIERTO PE¥ALISA</t>
  </si>
  <si>
    <t>I.E. SAN JOSE DE TETUÁN - SEDE PRINCIPAL</t>
  </si>
  <si>
    <t>PALMIRA ALTA</t>
  </si>
  <si>
    <t>SANTA ROSA DE TETUAN</t>
  </si>
  <si>
    <t>TETUANCITO</t>
  </si>
  <si>
    <t>I.E. CARACOLI - SEDE PRINCIPAL</t>
  </si>
  <si>
    <t>JAGUA FLOR</t>
  </si>
  <si>
    <t>CAIMITAL</t>
  </si>
  <si>
    <t>CARLOS J. BONILLA</t>
  </si>
  <si>
    <t>CAROLITA</t>
  </si>
  <si>
    <t>I.E. SAN LUIS GONZAGA - SEDE PRINCIPAL</t>
  </si>
  <si>
    <t>LOS CIRUELOS</t>
  </si>
  <si>
    <t>PARAGUAY</t>
  </si>
  <si>
    <t>TOMONGO</t>
  </si>
  <si>
    <t>EL SALITRE</t>
  </si>
  <si>
    <t>I.E. SAN MIGUEL - SEDE PRINCIPAL</t>
  </si>
  <si>
    <t>PAYANDE</t>
  </si>
  <si>
    <t>CAMPOALEGRE ( NUEVA)</t>
  </si>
  <si>
    <t>CENTRO EDUC PICO DE ORO ALTO</t>
  </si>
  <si>
    <t>CORDIALIDAD</t>
  </si>
  <si>
    <t>EL LIMONAR</t>
  </si>
  <si>
    <t>GALLEGO</t>
  </si>
  <si>
    <t>GUADALAJARA</t>
  </si>
  <si>
    <t>I.E.T. COMERCIAL SAN JUAN BOSCO - SEDE PRINCIPAL</t>
  </si>
  <si>
    <t>LA CA¥ADA</t>
  </si>
  <si>
    <t>LUISA GARCIA</t>
  </si>
  <si>
    <t>PIEDRA BLANCA</t>
  </si>
  <si>
    <t>EL COROZO</t>
  </si>
  <si>
    <t>I.E. SAN RAFAEL - SEDE PRINCIPAL</t>
  </si>
  <si>
    <t>LA ESTRELLA COLON</t>
  </si>
  <si>
    <t>I.E.T. BOLIVAR - SEDE PRINCIPAL</t>
  </si>
  <si>
    <t>LA HUMAREDA</t>
  </si>
  <si>
    <t>LA YUCA</t>
  </si>
  <si>
    <t>LAS DAMAS</t>
  </si>
  <si>
    <t>I.E.T. SANTA ISABEL - SEDE PRINCIPAL</t>
  </si>
  <si>
    <t>LA CONGOJA</t>
  </si>
  <si>
    <t>LA PAVA</t>
  </si>
  <si>
    <t>ARRAYANES</t>
  </si>
  <si>
    <t>CA¥AVERALES</t>
  </si>
  <si>
    <t>CAMACHO Y CARDENAS</t>
  </si>
  <si>
    <t>GARZON Y COLLAZOS</t>
  </si>
  <si>
    <t>HATO VIEJO PABLO VI</t>
  </si>
  <si>
    <t>LAS MESAS</t>
  </si>
  <si>
    <t>MERCEDES ABREGO</t>
  </si>
  <si>
    <t>SANTA ISABEL DE HUNGRIA</t>
  </si>
  <si>
    <t>BUENAVISTA BAJA</t>
  </si>
  <si>
    <t>EL CAPOTE</t>
  </si>
  <si>
    <t>EL DINDE</t>
  </si>
  <si>
    <t>I.E. JUAN LASSO DE LA VEGA - SEDE PRINCIPAL</t>
  </si>
  <si>
    <t>JUAN LASSO DE LA VEGA 2</t>
  </si>
  <si>
    <t>MICHU</t>
  </si>
  <si>
    <t>BUENAVISTA ALTA</t>
  </si>
  <si>
    <t>I.E. VALLECITOS - SEDE PRINCIPAL</t>
  </si>
  <si>
    <t>LA ALEGRIA</t>
  </si>
  <si>
    <t>LA SEDALIA</t>
  </si>
  <si>
    <t>SAN JACINTO</t>
  </si>
  <si>
    <t>TIERRAS BLANCAS</t>
  </si>
  <si>
    <t>I.E. FRANCISCO HURTADO - SEDE PRINCIPAL</t>
  </si>
  <si>
    <t>VILE</t>
  </si>
  <si>
    <t>LUCRECIA BOCANEGRA</t>
  </si>
  <si>
    <t>MESA DE RIO RECIO</t>
  </si>
  <si>
    <t>AGRADO BUENAVISTA</t>
  </si>
  <si>
    <t>EL SALTO</t>
  </si>
  <si>
    <t>I.E. OTONIEL GUZMAN - SEDE PRINCIPAL</t>
  </si>
  <si>
    <t>PILOTO DE OSORIO</t>
  </si>
  <si>
    <t>PUERTO BOY</t>
  </si>
  <si>
    <t>ALCIDES GUZMAN TAVERA</t>
  </si>
  <si>
    <t>LA SIERRITA</t>
  </si>
  <si>
    <t>LICEO VENADILLO</t>
  </si>
  <si>
    <t>BALCONES</t>
  </si>
  <si>
    <t>I.E. TERESA CAMACHO DE SUAREZ - SEDE PRINCIPAL</t>
  </si>
  <si>
    <t>PALMAR BETULIA</t>
  </si>
  <si>
    <t>PALMAR ESPERANZA</t>
  </si>
  <si>
    <t>ROSACRUZ</t>
  </si>
  <si>
    <t>ALTO DEL NARNAJO</t>
  </si>
  <si>
    <t>BETULIA</t>
  </si>
  <si>
    <t>GUAYABAL</t>
  </si>
  <si>
    <t>I.E. ESCUELA NORMAL SUPERIOR DE VILLAHERMOSA - SEDE PRINCIPAL</t>
  </si>
  <si>
    <t>LA COLORADA</t>
  </si>
  <si>
    <t>LA LADERA</t>
  </si>
  <si>
    <t>LA SAMARIA</t>
  </si>
  <si>
    <t>MINA POBRE</t>
  </si>
  <si>
    <t>NUEVO HORIZONTE</t>
  </si>
  <si>
    <t>PALOSANTO</t>
  </si>
  <si>
    <t>PRIMAVERA BAJA</t>
  </si>
  <si>
    <t>I.E. PAVAS - SEDE PRINCIPAL</t>
  </si>
  <si>
    <t>LA JULIA BAGAZAL</t>
  </si>
  <si>
    <t>LLANO ALTO</t>
  </si>
  <si>
    <t>EL ORIAN</t>
  </si>
  <si>
    <t>EL PRADO</t>
  </si>
  <si>
    <t>ENTREVALLES</t>
  </si>
  <si>
    <t>JOSE JESUS LOPEZ</t>
  </si>
  <si>
    <t>LA LORENA</t>
  </si>
  <si>
    <t>LORENA BAJA</t>
  </si>
  <si>
    <t>POLICARPA SALAVARRIETA</t>
  </si>
  <si>
    <t>PRIMAVERA ALTA</t>
  </si>
  <si>
    <t>EL REGUARDO</t>
  </si>
  <si>
    <t>I.E. YARUMAL - SEDE PRINCIPAL</t>
  </si>
  <si>
    <t>PALMITAL</t>
  </si>
  <si>
    <t>ALTO CUINDE BLANCO</t>
  </si>
  <si>
    <t>BAJO BELGICA</t>
  </si>
  <si>
    <t>BAJO ROBLE</t>
  </si>
  <si>
    <t>EL CRUCERO</t>
  </si>
  <si>
    <t>I.E.T. FRANCISCO PINEDA LOPEZ - SEDE PRINCIPAL</t>
  </si>
  <si>
    <t>LA COLONIA</t>
  </si>
  <si>
    <t>LA MERCADILLA</t>
  </si>
  <si>
    <t>PUERTO LLERAS</t>
  </si>
  <si>
    <t>RIOLINDO</t>
  </si>
  <si>
    <t>ALTO BELGICA</t>
  </si>
  <si>
    <t>ALTO MOSCU</t>
  </si>
  <si>
    <t>ANIBAL TOBON VILLEGAS</t>
  </si>
  <si>
    <t>I.E.T. LOS ALPES - SEDE PRINCIPAL</t>
  </si>
  <si>
    <t>LA MANZANITA</t>
  </si>
  <si>
    <t>LOS ALPES 2</t>
  </si>
  <si>
    <t>MARAYAL</t>
  </si>
  <si>
    <t>SAN JOAQUIN</t>
  </si>
  <si>
    <t>ELABORÓ: JULIO IVÁN MONTERO DÍAZ - TO - COBERTURA EDUCATIVA - ACCESO</t>
  </si>
  <si>
    <t>VEGA GRANDE</t>
  </si>
  <si>
    <t>MATRICULA POR GRADOS</t>
  </si>
  <si>
    <t>LA YUCALA</t>
  </si>
  <si>
    <t>0 MUNICIPIOS QUE LES FALTA MAS DEL 15,1%  DE REGISTRO DE MATRICULA TOTAL DEL AÑO ANTERIOR</t>
  </si>
  <si>
    <t>0 MUNICIPIOS QUE LES FALTA ENTRE 10,1% y 15,0% DE REGISTRO DE MATRICULA TOTAL DEL AÑO ANTERIOR</t>
  </si>
  <si>
    <t>CICLOS</t>
  </si>
  <si>
    <t>CONS_SEDE</t>
  </si>
  <si>
    <t>VILLAS DE MONTECRISTO</t>
  </si>
  <si>
    <t>EL QUESO</t>
  </si>
  <si>
    <t>URBANA</t>
  </si>
  <si>
    <t>RURAL</t>
  </si>
  <si>
    <t>REGULAR</t>
  </si>
  <si>
    <t>ELABORÓ: JULIO IVÁN MONTERO DÍAZ - T.O. - COBERTURA EDUCATIVA - ACCESO</t>
  </si>
  <si>
    <t>13 MUNICIPIOS QUE LES FALTA  ENTRE 5,1% Y 10,0% DE REGISTRO DE MATRICULA TOTAL DEL AÑO ANTERIOR</t>
  </si>
  <si>
    <t>I.E.T. JUAN CARLOS BARRAGAN TRONCOSO - SEDE PRINCIPAL</t>
  </si>
  <si>
    <t>I.E.T PEDRO PABON PARGA - SEDE PRINCIPAL</t>
  </si>
  <si>
    <t>MORTIÑO</t>
  </si>
  <si>
    <t>I.E.T. MEDALLA MILAGROSA - SEDE PRINCIPAL</t>
  </si>
  <si>
    <t>INSTITUCION EDUCATIVA TECNICA SIMON BOLIVAR</t>
  </si>
  <si>
    <t>I.E.T. SIMON BOLIVAR - SEDE PRINCIPAL</t>
  </si>
  <si>
    <t>I.E.T. JUAN XXIII - SEDE PRINCIPAL</t>
  </si>
  <si>
    <t>INSTITUCION EDUCATIVA COYARCO</t>
  </si>
  <si>
    <t>I.E. COYARCO - SEDE PRINCIPAL</t>
  </si>
  <si>
    <t>INSTITUCION EDUCATIVA TECNICA JUAN LOZANO SANCHEZ</t>
  </si>
  <si>
    <t>I.E.T JUAN LOZANO SANCHEZ - SEDE PRINCIPAL</t>
  </si>
  <si>
    <t>I.E.T. COMERCIAL GUASIMAL -SEDE PRINCIPAL</t>
  </si>
  <si>
    <t>INSTITUCION EDUCATIVA FERNANDO GONZALEZ MESA</t>
  </si>
  <si>
    <t>I.E.T.  NUESTRA SEÑORA DE LA ASUNCION - SEDE PRINCIPAL</t>
  </si>
  <si>
    <t>BLANCA SAENZ</t>
  </si>
  <si>
    <t>LA GREGORITA</t>
  </si>
  <si>
    <t>I.E ANCHIQUE - SEDE PRINCIPAL</t>
  </si>
  <si>
    <t>INSTITUCION EDUCATIVA JOHN F. KENNEDY</t>
  </si>
  <si>
    <t>I.E. JOHN F. KENNEDY - SEDE PRINCIPAL</t>
  </si>
  <si>
    <t>I.E.T NASAWE´SX FI´ZÑI - SEDE PRINCIPAL</t>
  </si>
  <si>
    <t>INSTITUCION EDUCATIVA JOSE MARIA CORDOBA</t>
  </si>
  <si>
    <t>I.E. JOSE MARIA CORDOBA - SEDE PRINCIPAL</t>
  </si>
  <si>
    <t>LAS JUNTAS (EL AGARRE)</t>
  </si>
  <si>
    <t>I.E.T. CAMILA MOLANO - SEDE PRINCIPAL</t>
  </si>
  <si>
    <t>TOTAL</t>
  </si>
  <si>
    <t>NOMBRE SEDE</t>
  </si>
  <si>
    <t>ZONA SEDE</t>
  </si>
  <si>
    <t>INSTITUCION EDUCATIVA ANTONIO NARIÃ‘O</t>
  </si>
  <si>
    <t>INSTITUCION EDUCATIVA TECNICA NUESTRA SEÃ‘ORA DEL ROSARIO</t>
  </si>
  <si>
    <t>INSTITUCION EDUCATIVA NUESTRA SEÃ‘ORA DEL ROSARIO</t>
  </si>
  <si>
    <t>INSTITUCION EDUCATIVA NUESTRA SEÃ‘ORA DEL CARMEN</t>
  </si>
  <si>
    <t>INSTITUCION EDUCATIVA TECNICA NUESTRA SEÃ‘ORA DE FATIMA</t>
  </si>
  <si>
    <t>INSTITUCION EDUCATIVA MANUELA OMAÃ‘A</t>
  </si>
  <si>
    <t>INSTITUCION EDUCATIVA TECNICA NIÃ‘A MARIA</t>
  </si>
  <si>
    <t>INSTITUCION EDUCATIVA TECNICA NUESTRA SEÃ‘ORA DE LA ASUNCION</t>
  </si>
  <si>
    <t>ANA MARIA CABEZAS</t>
  </si>
  <si>
    <t>INSTITUCION EDUCATIVA TECNICA CAÃ‘ADA RODEO</t>
  </si>
  <si>
    <t>INSTITUCION EDUCATIVA TECNICA NUESTRA SEÃ‘ORA DE LAS MERCEDES</t>
  </si>
  <si>
    <t>INSTITUCION EDUCATIVA TECNICA NUESTRA SEÃ‘ORA DEL CARMEN</t>
  </si>
  <si>
    <t>INSTITUCION EDUCATIVA TECNICA NUESTRA SEÃ‘ORA DE LOURDES</t>
  </si>
  <si>
    <t>INSTITUCION EDUCATIVA TECNICA FRANCISCO NUÃ‘EZ PEDROSO</t>
  </si>
  <si>
    <t>GIMNASIO MILITAR FUERZA AEREA COLOMBIANA "TC. LUIS F. PINTO"</t>
  </si>
  <si>
    <t>INSTITUCION EDNOEDUCATIVA TECNICA NASAWEÂ´SX FIÂ´ZÃ‘I</t>
  </si>
  <si>
    <t>48 INSTITUCIONES EDUCATIVAS A LA FECHA LOGRARON Y/O SUPERARON LA MATRICULA REGULAR DEL AÑO ANTERIOR</t>
  </si>
  <si>
    <t>57 INSTITUCIONES EDUCATIVAS QUE LES FALTA  ENTRE 5,1% Y 10,0% DE REGISTRO DE MATRICULA REGULAR DEL AÑO ANTERIOR</t>
  </si>
  <si>
    <t>2 MUNICIPIOS QUE A LA FECHA LOGRARON Y/O SUPERARON LA MATRICULA TOTAL DEL AÑO ANTERIOR DEL AÑO ANTERIOR</t>
  </si>
  <si>
    <t>32 MUNICIPIOS QUE LES FALTA  ENTRE 0,1% Y 5,0% DE REGISTRO DE MATRICULA TOTAL DEL AÑO ANTERIOR</t>
  </si>
  <si>
    <t>MATRICULA OFICIAL 2023. COMPARATIVO MATRICULA 1 OCTUBRE DE 2023 VS 1 OCTUBRE DE 2022.</t>
  </si>
  <si>
    <t>MATRICULA OFICIAL 2023
Corte: 1 octubre</t>
  </si>
  <si>
    <t>FUENTE:  COBERTURA EDUCATIVA - SIMAT:  ANEXO 6A 1 OCTUBRE DE 2023.</t>
  </si>
  <si>
    <t>MATRICULA OFICIAL 2023 POR MUNICIPIO. COMPARATIVO MATRICULA 1 OCTUBRE 2023 VS 1 OCTUBRE 2022.</t>
  </si>
  <si>
    <t>CORTE: 01-10-2023</t>
  </si>
  <si>
    <t>DANE_SEDE</t>
  </si>
  <si>
    <t>DANE_ I.E.</t>
  </si>
  <si>
    <t>NOMBRE INSTITUCIÓN EDUCATIVA</t>
  </si>
  <si>
    <t>ARROYUELO</t>
  </si>
  <si>
    <t>SEDE BUENAVISTA ALTA</t>
  </si>
  <si>
    <t>82 INSTITUCIONES EDUCATIVAS QUE LES FALTA ENTRE 0,1% Y 5,0% DE REGISTRO DE MATRICULA REGULAR DEL AÑO ANTERIOR</t>
  </si>
  <si>
    <t>19 INSTITUCIONES EDUCATIVAS QUE LES FALTA  ENTRE 10,1% y 15,0% DE REGISTRO DE MATRICULA REGULAR DEL AÑO ANTERIOR</t>
  </si>
  <si>
    <t>7 INSTITUCIONES EDUCATIVAS QUE LES FALTA MAS DEL 15,1%  DE REGISTRO DE MATRICULA REGULAR DEL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</si>
</sst>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0" xfId="0" applyNumberFormat="1" applyFont="1" applyAlignment="1">
      <alignment horizontal="center" vertical="center" wrapText="1"/>
    </xf>
    <xf numFmtId="3" fontId="2" fillId="6" borderId="0" xfId="0" applyNumberFormat="1" applyFont="1" applyFill="1" applyAlignment="1">
      <alignment horizontal="left" vertical="center"/>
    </xf>
    <xf numFmtId="164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1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6" fillId="0" borderId="25" xfId="1" applyNumberFormat="1" applyFont="1" applyFill="1" applyBorder="1" applyAlignment="1">
      <alignment horizontal="center" vertical="center" wrapText="1"/>
    </xf>
    <xf numFmtId="164" fontId="16" fillId="0" borderId="2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" fontId="13" fillId="7" borderId="8" xfId="2" applyNumberFormat="1" applyFont="1" applyFill="1" applyBorder="1" applyAlignment="1">
      <alignment vertical="center" wrapText="1"/>
    </xf>
    <xf numFmtId="3" fontId="2" fillId="7" borderId="0" xfId="0" applyNumberFormat="1" applyFont="1" applyFill="1" applyAlignment="1">
      <alignment horizontal="left" vertical="center"/>
    </xf>
    <xf numFmtId="1" fontId="13" fillId="6" borderId="8" xfId="2" applyNumberFormat="1" applyFont="1" applyFill="1" applyBorder="1" applyAlignment="1">
      <alignment vertical="center" wrapText="1"/>
    </xf>
    <xf numFmtId="10" fontId="2" fillId="0" borderId="4" xfId="1" applyNumberFormat="1" applyFont="1" applyFill="1" applyBorder="1" applyAlignment="1">
      <alignment horizontal="center" vertical="center"/>
    </xf>
    <xf numFmtId="164" fontId="8" fillId="0" borderId="29" xfId="1" applyNumberFormat="1" applyFont="1" applyFill="1" applyBorder="1" applyAlignment="1">
      <alignment horizontal="right" vertical="center" wrapText="1"/>
    </xf>
    <xf numFmtId="1" fontId="14" fillId="0" borderId="0" xfId="0" applyNumberFormat="1" applyFont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10" fontId="14" fillId="0" borderId="0" xfId="0" applyNumberFormat="1" applyFont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41" fontId="0" fillId="0" borderId="0" xfId="1" applyNumberFormat="1" applyFont="1" applyFill="1" applyBorder="1" applyAlignment="1">
      <alignment vertical="center"/>
    </xf>
    <xf numFmtId="1" fontId="0" fillId="0" borderId="0" xfId="0" applyNumberFormat="1"/>
    <xf numFmtId="10" fontId="0" fillId="0" borderId="9" xfId="1" applyNumberFormat="1" applyFont="1" applyFill="1" applyBorder="1" applyAlignment="1">
      <alignment horizontal="center" vertical="center"/>
    </xf>
    <xf numFmtId="10" fontId="0" fillId="0" borderId="18" xfId="1" applyNumberFormat="1" applyFont="1" applyFill="1" applyBorder="1" applyAlignment="1">
      <alignment horizontal="center" vertical="center"/>
    </xf>
    <xf numFmtId="164" fontId="16" fillId="0" borderId="31" xfId="1" applyNumberFormat="1" applyFont="1" applyFill="1" applyBorder="1" applyAlignment="1">
      <alignment horizontal="right" vertical="center" wrapText="1"/>
    </xf>
    <xf numFmtId="164" fontId="16" fillId="0" borderId="32" xfId="1" applyNumberFormat="1" applyFont="1" applyFill="1" applyBorder="1" applyAlignment="1">
      <alignment horizontal="right" vertical="center" wrapText="1"/>
    </xf>
    <xf numFmtId="164" fontId="16" fillId="0" borderId="33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164" fontId="5" fillId="0" borderId="21" xfId="1" applyNumberFormat="1" applyFont="1" applyFill="1" applyBorder="1" applyAlignment="1">
      <alignment horizontal="center" vertical="center"/>
    </xf>
    <xf numFmtId="1" fontId="13" fillId="6" borderId="16" xfId="2" applyNumberFormat="1" applyFont="1" applyFill="1" applyBorder="1" applyAlignment="1">
      <alignment vertical="center" wrapText="1"/>
    </xf>
    <xf numFmtId="3" fontId="2" fillId="9" borderId="0" xfId="0" applyNumberFormat="1" applyFont="1" applyFill="1" applyAlignment="1">
      <alignment horizontal="left" vertical="center"/>
    </xf>
    <xf numFmtId="49" fontId="9" fillId="5" borderId="2" xfId="2" applyNumberFormat="1" applyFont="1" applyFill="1" applyBorder="1" applyAlignment="1">
      <alignment horizontal="center" vertical="center"/>
    </xf>
    <xf numFmtId="3" fontId="10" fillId="8" borderId="4" xfId="2" applyNumberFormat="1" applyFont="1" applyFill="1" applyBorder="1" applyAlignment="1">
      <alignment horizontal="center" vertical="center" wrapText="1"/>
    </xf>
    <xf numFmtId="3" fontId="10" fillId="11" borderId="3" xfId="2" applyNumberFormat="1" applyFont="1" applyFill="1" applyBorder="1" applyAlignment="1">
      <alignment horizontal="center" vertical="center" wrapText="1"/>
    </xf>
    <xf numFmtId="3" fontId="10" fillId="10" borderId="2" xfId="2" applyNumberFormat="1" applyFont="1" applyFill="1" applyBorder="1" applyAlignment="1">
      <alignment horizontal="center" vertical="center" wrapText="1"/>
    </xf>
    <xf numFmtId="3" fontId="10" fillId="12" borderId="5" xfId="2" applyNumberFormat="1" applyFont="1" applyFill="1" applyBorder="1" applyAlignment="1">
      <alignment horizontal="center" vertical="center" wrapText="1"/>
    </xf>
    <xf numFmtId="3" fontId="10" fillId="13" borderId="3" xfId="2" applyNumberFormat="1" applyFont="1" applyFill="1" applyBorder="1" applyAlignment="1">
      <alignment horizontal="center" vertical="center" wrapText="1"/>
    </xf>
    <xf numFmtId="3" fontId="10" fillId="14" borderId="2" xfId="2" applyNumberFormat="1" applyFont="1" applyFill="1" applyBorder="1" applyAlignment="1">
      <alignment horizontal="center" vertical="center" wrapText="1"/>
    </xf>
    <xf numFmtId="0" fontId="11" fillId="15" borderId="25" xfId="0" applyFont="1" applyFill="1" applyBorder="1" applyAlignment="1">
      <alignment horizontal="center" vertical="center" wrapText="1"/>
    </xf>
    <xf numFmtId="164" fontId="11" fillId="15" borderId="4" xfId="0" applyNumberFormat="1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 wrapText="1"/>
    </xf>
    <xf numFmtId="0" fontId="11" fillId="16" borderId="4" xfId="0" applyFont="1" applyFill="1" applyBorder="1" applyAlignment="1">
      <alignment horizontal="center" vertical="center" wrapText="1"/>
    </xf>
    <xf numFmtId="0" fontId="11" fillId="17" borderId="19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center" vertical="center" wrapText="1"/>
    </xf>
    <xf numFmtId="3" fontId="10" fillId="8" borderId="5" xfId="2" applyNumberFormat="1" applyFont="1" applyFill="1" applyBorder="1" applyAlignment="1">
      <alignment horizontal="center" vertical="center" wrapText="1"/>
    </xf>
    <xf numFmtId="0" fontId="11" fillId="15" borderId="33" xfId="0" applyFont="1" applyFill="1" applyBorder="1" applyAlignment="1">
      <alignment horizontal="center" vertical="center" wrapText="1"/>
    </xf>
    <xf numFmtId="0" fontId="11" fillId="16" borderId="32" xfId="0" applyFont="1" applyFill="1" applyBorder="1" applyAlignment="1">
      <alignment horizontal="center" vertical="center" wrapText="1"/>
    </xf>
    <xf numFmtId="0" fontId="11" fillId="17" borderId="32" xfId="0" applyFont="1" applyFill="1" applyBorder="1" applyAlignment="1">
      <alignment horizontal="center" vertical="center" wrapText="1"/>
    </xf>
    <xf numFmtId="164" fontId="11" fillId="17" borderId="31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10" fontId="2" fillId="0" borderId="32" xfId="1" applyNumberFormat="1" applyFont="1" applyFill="1" applyBorder="1" applyAlignment="1">
      <alignment horizontal="center" vertical="center"/>
    </xf>
    <xf numFmtId="164" fontId="2" fillId="0" borderId="32" xfId="1" applyNumberFormat="1" applyFont="1" applyFill="1" applyBorder="1" applyAlignment="1">
      <alignment horizontal="center" vertical="center"/>
    </xf>
    <xf numFmtId="164" fontId="2" fillId="0" borderId="3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center" vertical="center" wrapText="1"/>
    </xf>
    <xf numFmtId="10" fontId="2" fillId="0" borderId="0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right" vertical="center" wrapText="1"/>
    </xf>
    <xf numFmtId="1" fontId="8" fillId="7" borderId="8" xfId="0" applyNumberFormat="1" applyFont="1" applyFill="1" applyBorder="1" applyAlignment="1">
      <alignment horizontal="center" vertical="center" wrapText="1"/>
    </xf>
    <xf numFmtId="1" fontId="13" fillId="7" borderId="12" xfId="2" applyNumberFormat="1" applyFont="1" applyFill="1" applyBorder="1" applyAlignment="1">
      <alignment vertical="center" wrapText="1"/>
    </xf>
    <xf numFmtId="1" fontId="8" fillId="7" borderId="12" xfId="0" applyNumberFormat="1" applyFont="1" applyFill="1" applyBorder="1" applyAlignment="1">
      <alignment horizontal="center" vertical="center" wrapText="1"/>
    </xf>
    <xf numFmtId="1" fontId="15" fillId="7" borderId="8" xfId="0" applyNumberFormat="1" applyFont="1" applyFill="1" applyBorder="1" applyAlignment="1">
      <alignment horizontal="center" vertical="center" wrapText="1"/>
    </xf>
    <xf numFmtId="41" fontId="8" fillId="7" borderId="7" xfId="0" applyNumberFormat="1" applyFont="1" applyFill="1" applyBorder="1" applyAlignment="1">
      <alignment horizontal="center" vertical="center" wrapText="1"/>
    </xf>
    <xf numFmtId="164" fontId="14" fillId="7" borderId="22" xfId="1" applyNumberFormat="1" applyFont="1" applyFill="1" applyBorder="1" applyAlignment="1">
      <alignment horizontal="center" vertical="center"/>
    </xf>
    <xf numFmtId="1" fontId="13" fillId="6" borderId="12" xfId="2" applyNumberFormat="1" applyFont="1" applyFill="1" applyBorder="1" applyAlignment="1">
      <alignment vertical="center" wrapText="1"/>
    </xf>
    <xf numFmtId="1" fontId="8" fillId="6" borderId="8" xfId="0" applyNumberFormat="1" applyFont="1" applyFill="1" applyBorder="1" applyAlignment="1">
      <alignment horizontal="center" vertical="center" wrapText="1"/>
    </xf>
    <xf numFmtId="1" fontId="13" fillId="6" borderId="7" xfId="2" applyNumberFormat="1" applyFont="1" applyFill="1" applyBorder="1" applyAlignment="1">
      <alignment vertical="center" wrapText="1"/>
    </xf>
    <xf numFmtId="1" fontId="15" fillId="6" borderId="8" xfId="0" applyNumberFormat="1" applyFont="1" applyFill="1" applyBorder="1" applyAlignment="1">
      <alignment horizontal="center" vertical="center" wrapText="1"/>
    </xf>
    <xf numFmtId="1" fontId="10" fillId="6" borderId="12" xfId="0" applyNumberFormat="1" applyFont="1" applyFill="1" applyBorder="1"/>
    <xf numFmtId="1" fontId="8" fillId="6" borderId="12" xfId="0" applyNumberFormat="1" applyFont="1" applyFill="1" applyBorder="1" applyAlignment="1">
      <alignment horizontal="center" vertical="center" wrapText="1"/>
    </xf>
    <xf numFmtId="41" fontId="8" fillId="6" borderId="7" xfId="0" applyNumberFormat="1" applyFont="1" applyFill="1" applyBorder="1" applyAlignment="1">
      <alignment horizontal="center" vertical="center" wrapText="1"/>
    </xf>
    <xf numFmtId="164" fontId="14" fillId="6" borderId="22" xfId="1" applyNumberFormat="1" applyFont="1" applyFill="1" applyBorder="1" applyAlignment="1">
      <alignment horizontal="center" vertical="center"/>
    </xf>
    <xf numFmtId="1" fontId="13" fillId="3" borderId="12" xfId="2" applyNumberFormat="1" applyFont="1" applyFill="1" applyBorder="1" applyAlignment="1">
      <alignment vertical="center" wrapText="1"/>
    </xf>
    <xf numFmtId="1" fontId="8" fillId="3" borderId="8" xfId="0" applyNumberFormat="1" applyFont="1" applyFill="1" applyBorder="1" applyAlignment="1">
      <alignment horizontal="center" vertical="center" wrapText="1"/>
    </xf>
    <xf numFmtId="1" fontId="13" fillId="3" borderId="8" xfId="2" applyNumberFormat="1" applyFont="1" applyFill="1" applyBorder="1" applyAlignment="1">
      <alignment vertical="center" wrapText="1"/>
    </xf>
    <xf numFmtId="41" fontId="8" fillId="3" borderId="7" xfId="0" applyNumberFormat="1" applyFont="1" applyFill="1" applyBorder="1" applyAlignment="1">
      <alignment horizontal="center" vertical="center" wrapText="1"/>
    </xf>
    <xf numFmtId="164" fontId="14" fillId="3" borderId="22" xfId="1" applyNumberFormat="1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3" fontId="16" fillId="0" borderId="24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 wrapText="1"/>
    </xf>
    <xf numFmtId="3" fontId="16" fillId="0" borderId="20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0" fillId="0" borderId="12" xfId="0" applyBorder="1"/>
    <xf numFmtId="1" fontId="13" fillId="6" borderId="12" xfId="2" applyNumberFormat="1" applyFont="1" applyFill="1" applyBorder="1" applyAlignment="1">
      <alignment vertical="center"/>
    </xf>
    <xf numFmtId="0" fontId="2" fillId="8" borderId="12" xfId="0" applyFont="1" applyFill="1" applyBorder="1"/>
    <xf numFmtId="1" fontId="2" fillId="0" borderId="0" xfId="0" applyNumberFormat="1" applyFont="1"/>
    <xf numFmtId="0" fontId="2" fillId="8" borderId="12" xfId="0" applyFont="1" applyFill="1" applyBorder="1" applyAlignment="1">
      <alignment horizontal="center"/>
    </xf>
    <xf numFmtId="1" fontId="17" fillId="6" borderId="8" xfId="2" applyNumberFormat="1" applyFont="1" applyFill="1" applyBorder="1" applyAlignment="1">
      <alignment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20" fillId="0" borderId="0" xfId="0" applyFont="1"/>
    <xf numFmtId="0" fontId="15" fillId="7" borderId="12" xfId="0" applyFont="1" applyFill="1" applyBorder="1" applyAlignment="1">
      <alignment horizontal="left" vertical="center" wrapText="1"/>
    </xf>
    <xf numFmtId="1" fontId="15" fillId="7" borderId="8" xfId="0" applyNumberFormat="1" applyFont="1" applyFill="1" applyBorder="1" applyAlignment="1">
      <alignment horizontal="left" vertical="center" wrapText="1"/>
    </xf>
    <xf numFmtId="0" fontId="15" fillId="7" borderId="8" xfId="0" applyFont="1" applyFill="1" applyBorder="1" applyAlignment="1">
      <alignment horizontal="left" vertical="center" wrapText="1"/>
    </xf>
    <xf numFmtId="1" fontId="13" fillId="6" borderId="15" xfId="2" applyNumberFormat="1" applyFont="1" applyFill="1" applyBorder="1" applyAlignment="1">
      <alignment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14" fillId="6" borderId="29" xfId="1" applyNumberFormat="1" applyFont="1" applyFill="1" applyBorder="1" applyAlignment="1">
      <alignment horizontal="center" vertical="center"/>
    </xf>
    <xf numFmtId="1" fontId="13" fillId="4" borderId="12" xfId="2" applyNumberFormat="1" applyFont="1" applyFill="1" applyBorder="1" applyAlignment="1">
      <alignment vertical="center" wrapText="1"/>
    </xf>
    <xf numFmtId="1" fontId="8" fillId="4" borderId="8" xfId="0" applyNumberFormat="1" applyFont="1" applyFill="1" applyBorder="1" applyAlignment="1">
      <alignment horizontal="center" vertical="center" wrapText="1"/>
    </xf>
    <xf numFmtId="1" fontId="13" fillId="4" borderId="8" xfId="2" applyNumberFormat="1" applyFont="1" applyFill="1" applyBorder="1" applyAlignment="1">
      <alignment vertical="center" wrapText="1"/>
    </xf>
    <xf numFmtId="1" fontId="8" fillId="4" borderId="12" xfId="0" applyNumberFormat="1" applyFont="1" applyFill="1" applyBorder="1" applyAlignment="1">
      <alignment horizontal="center" vertical="center" wrapText="1"/>
    </xf>
    <xf numFmtId="1" fontId="13" fillId="4" borderId="12" xfId="2" applyNumberFormat="1" applyFont="1" applyFill="1" applyBorder="1" applyAlignment="1">
      <alignment horizontal="left" vertical="center"/>
    </xf>
    <xf numFmtId="41" fontId="8" fillId="4" borderId="7" xfId="0" applyNumberFormat="1" applyFont="1" applyFill="1" applyBorder="1" applyAlignment="1">
      <alignment horizontal="center" vertical="center" wrapText="1"/>
    </xf>
    <xf numFmtId="164" fontId="14" fillId="4" borderId="22" xfId="1" applyNumberFormat="1" applyFont="1" applyFill="1" applyBorder="1" applyAlignment="1">
      <alignment horizontal="center" vertical="center"/>
    </xf>
    <xf numFmtId="1" fontId="13" fillId="3" borderId="7" xfId="2" applyNumberFormat="1" applyFont="1" applyFill="1" applyBorder="1" applyAlignment="1">
      <alignment vertical="center" wrapText="1"/>
    </xf>
    <xf numFmtId="1" fontId="13" fillId="7" borderId="15" xfId="2" applyNumberFormat="1" applyFont="1" applyFill="1" applyBorder="1" applyAlignment="1">
      <alignment vertical="center" wrapText="1"/>
    </xf>
    <xf numFmtId="1" fontId="15" fillId="7" borderId="16" xfId="0" applyNumberFormat="1" applyFont="1" applyFill="1" applyBorder="1" applyAlignment="1">
      <alignment horizontal="center" vertical="center" wrapText="1"/>
    </xf>
    <xf numFmtId="1" fontId="10" fillId="6" borderId="8" xfId="0" applyNumberFormat="1" applyFont="1" applyFill="1" applyBorder="1"/>
    <xf numFmtId="1" fontId="8" fillId="7" borderId="14" xfId="0" applyNumberFormat="1" applyFont="1" applyFill="1" applyBorder="1" applyAlignment="1">
      <alignment horizontal="center" vertical="center" wrapText="1"/>
    </xf>
    <xf numFmtId="1" fontId="13" fillId="7" borderId="16" xfId="2" applyNumberFormat="1" applyFont="1" applyFill="1" applyBorder="1" applyAlignment="1">
      <alignment vertical="center" wrapText="1"/>
    </xf>
    <xf numFmtId="1" fontId="13" fillId="3" borderId="13" xfId="2" applyNumberFormat="1" applyFont="1" applyFill="1" applyBorder="1" applyAlignment="1">
      <alignment vertical="center" wrapText="1"/>
    </xf>
    <xf numFmtId="164" fontId="14" fillId="7" borderId="29" xfId="1" applyNumberFormat="1" applyFont="1" applyFill="1" applyBorder="1" applyAlignment="1">
      <alignment horizontal="center" vertical="center"/>
    </xf>
    <xf numFmtId="1" fontId="13" fillId="6" borderId="13" xfId="2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1" fontId="2" fillId="8" borderId="12" xfId="0" applyNumberFormat="1" applyFont="1" applyFill="1" applyBorder="1"/>
    <xf numFmtId="1" fontId="0" fillId="0" borderId="12" xfId="0" applyNumberFormat="1" applyBorder="1"/>
    <xf numFmtId="3" fontId="2" fillId="0" borderId="12" xfId="0" applyNumberFormat="1" applyFont="1" applyBorder="1" applyAlignment="1">
      <alignment horizontal="center"/>
    </xf>
    <xf numFmtId="1" fontId="0" fillId="0" borderId="0" xfId="1" applyNumberFormat="1" applyFont="1" applyFill="1" applyAlignment="1">
      <alignment vertical="center"/>
    </xf>
    <xf numFmtId="1" fontId="13" fillId="6" borderId="7" xfId="2" applyNumberFormat="1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1" fontId="13" fillId="0" borderId="8" xfId="2" applyNumberFormat="1" applyFont="1" applyBorder="1" applyAlignment="1">
      <alignment vertical="center" wrapText="1"/>
    </xf>
    <xf numFmtId="41" fontId="8" fillId="0" borderId="6" xfId="0" applyNumberFormat="1" applyFont="1" applyBorder="1" applyAlignment="1">
      <alignment horizontal="center" vertical="center" wrapText="1"/>
    </xf>
    <xf numFmtId="41" fontId="8" fillId="0" borderId="7" xfId="0" applyNumberFormat="1" applyFont="1" applyBorder="1" applyAlignment="1">
      <alignment horizontal="center" vertical="center" wrapText="1"/>
    </xf>
    <xf numFmtId="41" fontId="8" fillId="0" borderId="8" xfId="0" applyNumberFormat="1" applyFont="1" applyBorder="1" applyAlignment="1">
      <alignment horizontal="center" vertical="center" wrapText="1"/>
    </xf>
    <xf numFmtId="41" fontId="8" fillId="0" borderId="10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/>
    </xf>
    <xf numFmtId="10" fontId="14" fillId="0" borderId="22" xfId="0" applyNumberFormat="1" applyFont="1" applyBorder="1" applyAlignment="1">
      <alignment horizontal="center" vertical="center"/>
    </xf>
    <xf numFmtId="1" fontId="14" fillId="0" borderId="26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13" fillId="0" borderId="13" xfId="2" applyNumberFormat="1" applyFont="1" applyBorder="1" applyAlignment="1">
      <alignment vertical="center" wrapText="1"/>
    </xf>
    <xf numFmtId="17" fontId="0" fillId="0" borderId="0" xfId="0" applyNumberFormat="1" applyAlignment="1">
      <alignment vertical="center"/>
    </xf>
    <xf numFmtId="0" fontId="0" fillId="0" borderId="28" xfId="0" applyBorder="1" applyAlignment="1">
      <alignment horizontal="center" vertical="center"/>
    </xf>
    <xf numFmtId="1" fontId="13" fillId="0" borderId="16" xfId="2" applyNumberFormat="1" applyFont="1" applyBorder="1" applyAlignment="1">
      <alignment vertical="center" wrapText="1"/>
    </xf>
    <xf numFmtId="41" fontId="8" fillId="0" borderId="17" xfId="0" applyNumberFormat="1" applyFont="1" applyBorder="1" applyAlignment="1">
      <alignment horizontal="center" vertical="center" wrapText="1"/>
    </xf>
    <xf numFmtId="41" fontId="8" fillId="0" borderId="27" xfId="0" applyNumberFormat="1" applyFont="1" applyBorder="1" applyAlignment="1">
      <alignment horizontal="center" vertical="center" wrapText="1"/>
    </xf>
    <xf numFmtId="41" fontId="8" fillId="0" borderId="16" xfId="0" applyNumberFormat="1" applyFont="1" applyBorder="1" applyAlignment="1">
      <alignment horizontal="center" vertical="center" wrapText="1"/>
    </xf>
    <xf numFmtId="1" fontId="14" fillId="0" borderId="30" xfId="0" applyNumberFormat="1" applyFont="1" applyBorder="1" applyAlignment="1">
      <alignment horizontal="center" vertical="center"/>
    </xf>
    <xf numFmtId="41" fontId="16" fillId="0" borderId="2" xfId="0" applyNumberFormat="1" applyFont="1" applyBorder="1" applyAlignment="1">
      <alignment horizontal="center" vertical="center" wrapText="1"/>
    </xf>
    <xf numFmtId="41" fontId="16" fillId="0" borderId="3" xfId="0" applyNumberFormat="1" applyFont="1" applyBorder="1" applyAlignment="1">
      <alignment horizontal="center" vertical="center" wrapText="1"/>
    </xf>
    <xf numFmtId="41" fontId="16" fillId="0" borderId="5" xfId="0" applyNumberFormat="1" applyFont="1" applyBorder="1" applyAlignment="1">
      <alignment horizontal="center" vertical="center" wrapText="1"/>
    </xf>
    <xf numFmtId="41" fontId="16" fillId="0" borderId="4" xfId="0" applyNumberFormat="1" applyFont="1" applyBorder="1" applyAlignment="1">
      <alignment horizontal="center" vertical="center" wrapText="1"/>
    </xf>
    <xf numFmtId="41" fontId="16" fillId="0" borderId="25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13" fillId="0" borderId="8" xfId="2" applyNumberFormat="1" applyFont="1" applyBorder="1" applyAlignment="1">
      <alignment vertic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0" fontId="14" fillId="0" borderId="6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37" xfId="0" applyNumberFormat="1" applyFont="1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13" fillId="0" borderId="34" xfId="2" applyNumberFormat="1" applyFont="1" applyBorder="1" applyAlignment="1">
      <alignment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10" fontId="14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35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" fontId="13" fillId="0" borderId="13" xfId="2" applyNumberFormat="1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3" fontId="8" fillId="0" borderId="34" xfId="0" applyNumberFormat="1" applyFont="1" applyBorder="1" applyAlignment="1">
      <alignment horizontal="center" vertical="center" wrapText="1"/>
    </xf>
    <xf numFmtId="10" fontId="14" fillId="0" borderId="28" xfId="0" applyNumberFormat="1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2" fontId="0" fillId="0" borderId="0" xfId="1" applyNumberFormat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" fontId="13" fillId="9" borderId="12" xfId="2" applyNumberFormat="1" applyFont="1" applyFill="1" applyBorder="1" applyAlignment="1">
      <alignment vertical="center" wrapText="1"/>
    </xf>
    <xf numFmtId="1" fontId="8" fillId="9" borderId="12" xfId="0" applyNumberFormat="1" applyFont="1" applyFill="1" applyBorder="1" applyAlignment="1">
      <alignment horizontal="center" vertical="center" wrapText="1"/>
    </xf>
    <xf numFmtId="1" fontId="13" fillId="9" borderId="8" xfId="2" applyNumberFormat="1" applyFont="1" applyFill="1" applyBorder="1" applyAlignment="1">
      <alignment vertical="center" wrapText="1"/>
    </xf>
    <xf numFmtId="1" fontId="8" fillId="9" borderId="8" xfId="0" applyNumberFormat="1" applyFont="1" applyFill="1" applyBorder="1" applyAlignment="1">
      <alignment horizontal="center" vertical="center" wrapText="1"/>
    </xf>
    <xf numFmtId="41" fontId="8" fillId="9" borderId="7" xfId="0" applyNumberFormat="1" applyFont="1" applyFill="1" applyBorder="1" applyAlignment="1">
      <alignment horizontal="center" vertical="center" wrapText="1"/>
    </xf>
    <xf numFmtId="164" fontId="14" fillId="9" borderId="22" xfId="1" applyNumberFormat="1" applyFont="1" applyFill="1" applyBorder="1" applyAlignment="1">
      <alignment horizontal="center" vertical="center"/>
    </xf>
    <xf numFmtId="1" fontId="13" fillId="9" borderId="7" xfId="2" applyNumberFormat="1" applyFont="1" applyFill="1" applyBorder="1" applyAlignment="1">
      <alignment vertical="center" wrapText="1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" fontId="0" fillId="0" borderId="0" xfId="0" applyNumberForma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/>
    </xf>
    <xf numFmtId="0" fontId="2" fillId="8" borderId="38" xfId="0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FF5050"/>
      <color rgb="FFFFFF66"/>
      <color rgb="FFFFFFCC"/>
      <color rgb="FF00FF00"/>
      <color rgb="FFCCFF66"/>
      <color rgb="FF99FF99"/>
      <color rgb="FF99FF6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340243</xdr:colOff>
      <xdr:row>0</xdr:row>
      <xdr:rowOff>117724</xdr:rowOff>
    </xdr:from>
    <xdr:to>
      <xdr:col>1</xdr:col>
      <xdr:colOff>684944</xdr:colOff>
      <xdr:row>3</xdr:row>
      <xdr:rowOff>321067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24C0721E-73DF-461F-991D-B3B92A67A7A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243" y="117724"/>
          <a:ext cx="763801" cy="765318"/>
        </a:xfrm>
        <a:prstGeom prst="rect">
          <a:avLst/>
        </a:prstGeom>
      </xdr:spPr>
    </xdr:pic>
    <xdr:clientData/>
  </xdr:twoCellAnchor>
  <xdr:twoCellAnchor editAs="oneCell">
    <xdr:from>
      <xdr:col>1</xdr:col>
      <xdr:colOff>764208</xdr:colOff>
      <xdr:row>0</xdr:row>
      <xdr:rowOff>128427</xdr:rowOff>
    </xdr:from>
    <xdr:to>
      <xdr:col>2</xdr:col>
      <xdr:colOff>417388</xdr:colOff>
      <xdr:row>3</xdr:row>
      <xdr:rowOff>363876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CD632B-7B73-4C28-A286-9AF847433B9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308" y="128427"/>
          <a:ext cx="920005" cy="797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340243</xdr:colOff>
      <xdr:row>0</xdr:row>
      <xdr:rowOff>117724</xdr:rowOff>
    </xdr:from>
    <xdr:to>
      <xdr:col>1</xdr:col>
      <xdr:colOff>684944</xdr:colOff>
      <xdr:row>3</xdr:row>
      <xdr:rowOff>321067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87873BC3-4E53-4C39-89CC-F9588607C6F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243" y="117724"/>
          <a:ext cx="762089" cy="770562"/>
        </a:xfrm>
        <a:prstGeom prst="rect">
          <a:avLst/>
        </a:prstGeom>
      </xdr:spPr>
    </xdr:pic>
    <xdr:clientData/>
  </xdr:twoCellAnchor>
  <xdr:twoCellAnchor editAs="oneCell">
    <xdr:from>
      <xdr:col>1</xdr:col>
      <xdr:colOff>764208</xdr:colOff>
      <xdr:row>0</xdr:row>
      <xdr:rowOff>128427</xdr:rowOff>
    </xdr:from>
    <xdr:to>
      <xdr:col>2</xdr:col>
      <xdr:colOff>417388</xdr:colOff>
      <xdr:row>3</xdr:row>
      <xdr:rowOff>363876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3F3A5D-D788-43D7-B48E-82791D0B8B2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596" y="128427"/>
          <a:ext cx="916045" cy="802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219075</xdr:colOff>
      <xdr:row>3</xdr:row>
      <xdr:rowOff>123825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715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38100</xdr:rowOff>
    </xdr:from>
    <xdr:to>
      <xdr:col>1</xdr:col>
      <xdr:colOff>1156631</xdr:colOff>
      <xdr:row>3</xdr:row>
      <xdr:rowOff>96855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7C37A0-E19D-481B-BFF4-1D8382C847B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8100"/>
          <a:ext cx="851831" cy="620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42C22-2E68-49BD-9191-07550A017C14}">
  <dimension ref="A1:W237"/>
  <sheetViews>
    <sheetView tabSelected="1" zoomScale="90" zoomScaleNormal="90" workbookViewId="0">
      <pane ySplit="15" topLeftCell="A16" activePane="bottomLeft" state="frozen"/>
      <selection pane="bottomLeft" activeCell="D16" sqref="D16"/>
    </sheetView>
  </sheetViews>
  <sheetFormatPr baseColWidth="10" defaultColWidth="11.42578125" defaultRowHeight="15" x14ac:dyDescent="0.25"/>
  <cols>
    <col min="1" max="1" width="6.28515625" style="2" customWidth="1"/>
    <col min="2" max="2" width="19" style="1" customWidth="1"/>
    <col min="3" max="3" width="15.5703125" style="4" customWidth="1"/>
    <col min="4" max="4" width="44" style="5" customWidth="1"/>
    <col min="5" max="5" width="12.140625" style="6" customWidth="1"/>
    <col min="6" max="6" width="12.28515625" style="6" customWidth="1"/>
    <col min="7" max="7" width="12.42578125" style="6" customWidth="1"/>
    <col min="8" max="8" width="11.7109375" style="6" customWidth="1"/>
    <col min="9" max="9" width="12.140625" style="6" customWidth="1"/>
    <col min="10" max="10" width="12.42578125" style="6" customWidth="1"/>
    <col min="11" max="11" width="12.28515625" style="1" customWidth="1"/>
    <col min="12" max="12" width="12.7109375" style="33" customWidth="1"/>
    <col min="13" max="13" width="12.85546875" style="1" customWidth="1"/>
    <col min="14" max="14" width="12.7109375" style="1" customWidth="1"/>
    <col min="15" max="15" width="12" style="1" customWidth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</row>
    <row r="2" spans="1:23" ht="14.25" customHeight="1" x14ac:dyDescent="0.2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3" ht="15" customHeight="1" x14ac:dyDescent="0.25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3" ht="36.75" customHeight="1" x14ac:dyDescent="0.25"/>
    <row r="5" spans="1:23" ht="21" x14ac:dyDescent="0.25">
      <c r="B5" s="3" t="s">
        <v>1737</v>
      </c>
    </row>
    <row r="6" spans="1:23" ht="21" x14ac:dyDescent="0.25">
      <c r="B6" s="3"/>
    </row>
    <row r="7" spans="1:23" ht="15" customHeight="1" x14ac:dyDescent="0.25">
      <c r="B7" s="66" t="s">
        <v>3</v>
      </c>
      <c r="C7" s="43">
        <f>7/212</f>
        <v>3.3018867924528301E-2</v>
      </c>
      <c r="D7" s="1" t="s">
        <v>1749</v>
      </c>
      <c r="F7" s="9"/>
      <c r="I7" s="13"/>
      <c r="K7" s="10"/>
      <c r="L7" s="8"/>
      <c r="M7" s="8"/>
    </row>
    <row r="8" spans="1:23" ht="15" customHeight="1" x14ac:dyDescent="0.25">
      <c r="B8" s="11" t="s">
        <v>4</v>
      </c>
      <c r="C8" s="43">
        <f>19/212</f>
        <v>8.9622641509433956E-2</v>
      </c>
      <c r="D8" s="1" t="s">
        <v>1748</v>
      </c>
      <c r="E8" s="2"/>
      <c r="F8" s="9"/>
      <c r="G8" s="1"/>
      <c r="I8" s="13"/>
      <c r="K8" s="14"/>
      <c r="L8" s="34"/>
      <c r="M8" s="8"/>
    </row>
    <row r="9" spans="1:23" ht="15" customHeight="1" x14ac:dyDescent="0.25">
      <c r="B9" s="15" t="s">
        <v>5</v>
      </c>
      <c r="C9" s="43">
        <f>57/212</f>
        <v>0.26886792452830188</v>
      </c>
      <c r="D9" s="1" t="s">
        <v>1734</v>
      </c>
      <c r="F9" s="9"/>
      <c r="I9" s="29"/>
      <c r="J9" s="13"/>
      <c r="K9" s="10"/>
      <c r="L9" s="34"/>
      <c r="M9" s="12"/>
    </row>
    <row r="10" spans="1:23" ht="15" customHeight="1" x14ac:dyDescent="0.25">
      <c r="B10" s="27" t="s">
        <v>6</v>
      </c>
      <c r="C10" s="43">
        <f>82/212</f>
        <v>0.3867924528301887</v>
      </c>
      <c r="D10" s="1" t="s">
        <v>1747</v>
      </c>
      <c r="F10" s="9"/>
      <c r="I10" s="13"/>
      <c r="J10" s="28"/>
      <c r="K10" s="10"/>
      <c r="L10" s="35"/>
      <c r="M10" s="16"/>
    </row>
    <row r="11" spans="1:23" ht="15" customHeight="1" x14ac:dyDescent="0.25">
      <c r="B11" s="47" t="s">
        <v>7</v>
      </c>
      <c r="C11" s="43">
        <f>48/212</f>
        <v>0.22641509433962265</v>
      </c>
      <c r="D11" s="1" t="s">
        <v>1733</v>
      </c>
      <c r="I11" s="13"/>
      <c r="J11" s="13"/>
      <c r="K11" s="159"/>
      <c r="L11" s="36"/>
      <c r="M11" s="31"/>
    </row>
    <row r="12" spans="1:23" x14ac:dyDescent="0.25">
      <c r="B12" s="16"/>
      <c r="C12" s="13">
        <f>SUBTOTAL(9,C7:C11)</f>
        <v>1.0047169811320755</v>
      </c>
      <c r="D12" s="16"/>
      <c r="I12" s="13"/>
      <c r="L12" s="35"/>
      <c r="M12" s="16"/>
    </row>
    <row r="13" spans="1:23" ht="15.75" thickBot="1" x14ac:dyDescent="0.3">
      <c r="B13" s="16"/>
      <c r="C13" s="28"/>
      <c r="J13" s="13"/>
    </row>
    <row r="14" spans="1:23" s="20" customFormat="1" ht="40.5" customHeight="1" thickBot="1" x14ac:dyDescent="0.3">
      <c r="A14" s="17"/>
      <c r="B14" s="18"/>
      <c r="C14" s="30"/>
      <c r="D14" s="19"/>
      <c r="E14" s="237" t="s">
        <v>8</v>
      </c>
      <c r="F14" s="238"/>
      <c r="G14" s="239"/>
      <c r="H14" s="237" t="s">
        <v>1738</v>
      </c>
      <c r="I14" s="238"/>
      <c r="J14" s="240"/>
      <c r="K14" s="241" t="s">
        <v>9</v>
      </c>
      <c r="L14" s="242"/>
      <c r="M14" s="242"/>
      <c r="N14" s="242"/>
      <c r="O14" s="242"/>
      <c r="P14" s="243"/>
    </row>
    <row r="15" spans="1:23" s="24" customFormat="1" ht="74.25" customHeight="1" thickBot="1" x14ac:dyDescent="0.3">
      <c r="A15" s="21" t="s">
        <v>10</v>
      </c>
      <c r="B15" s="22" t="s">
        <v>11</v>
      </c>
      <c r="C15" s="22" t="s">
        <v>12</v>
      </c>
      <c r="D15" s="23" t="s">
        <v>13</v>
      </c>
      <c r="E15" s="73" t="s">
        <v>14</v>
      </c>
      <c r="F15" s="72" t="s">
        <v>15</v>
      </c>
      <c r="G15" s="71" t="s">
        <v>16</v>
      </c>
      <c r="H15" s="70" t="s">
        <v>14</v>
      </c>
      <c r="I15" s="69" t="s">
        <v>15</v>
      </c>
      <c r="J15" s="68" t="s">
        <v>16</v>
      </c>
      <c r="K15" s="74" t="s">
        <v>17</v>
      </c>
      <c r="L15" s="75" t="s">
        <v>18</v>
      </c>
      <c r="M15" s="76" t="s">
        <v>19</v>
      </c>
      <c r="N15" s="77" t="s">
        <v>20</v>
      </c>
      <c r="O15" s="78" t="s">
        <v>21</v>
      </c>
      <c r="P15" s="79" t="s">
        <v>22</v>
      </c>
      <c r="S15" s="25"/>
      <c r="T15" s="25"/>
      <c r="U15" s="25"/>
      <c r="V15" s="25"/>
      <c r="W15" s="25"/>
    </row>
    <row r="16" spans="1:23" ht="30.95" customHeight="1" x14ac:dyDescent="0.25">
      <c r="A16" s="161">
        <v>98</v>
      </c>
      <c r="B16" s="231" t="s">
        <v>40</v>
      </c>
      <c r="C16" s="228">
        <v>173349000255</v>
      </c>
      <c r="D16" s="227" t="s">
        <v>41</v>
      </c>
      <c r="E16" s="163">
        <v>651</v>
      </c>
      <c r="F16" s="164">
        <v>421</v>
      </c>
      <c r="G16" s="165">
        <v>230</v>
      </c>
      <c r="H16" s="163">
        <f t="shared" ref="H16:H79" si="0">SUM(I16:J16)</f>
        <v>420</v>
      </c>
      <c r="I16" s="229">
        <v>337</v>
      </c>
      <c r="J16" s="164">
        <v>83</v>
      </c>
      <c r="K16" s="166">
        <f t="shared" ref="K16:K79" si="1">+I16-F16</f>
        <v>-84</v>
      </c>
      <c r="L16" s="230">
        <f t="shared" ref="L16:L79" si="2">+K16/F16</f>
        <v>-0.1995249406175772</v>
      </c>
      <c r="M16" s="167">
        <f t="shared" ref="M16:M79" si="3">+J16-G16</f>
        <v>-147</v>
      </c>
      <c r="N16" s="168">
        <f>+M16/G16</f>
        <v>-0.63913043478260867</v>
      </c>
      <c r="O16" s="169">
        <f t="shared" ref="O16:O79" si="4">+K16+M16</f>
        <v>-231</v>
      </c>
      <c r="P16" s="58">
        <f t="shared" ref="P16:P79" si="5">+O16/E16</f>
        <v>-0.35483870967741937</v>
      </c>
      <c r="Q16" s="40"/>
      <c r="R16" s="10"/>
    </row>
    <row r="17" spans="1:18" ht="30.95" customHeight="1" x14ac:dyDescent="0.25">
      <c r="A17" s="170">
        <v>29</v>
      </c>
      <c r="B17" s="225" t="s">
        <v>51</v>
      </c>
      <c r="C17" s="228">
        <v>173168000105</v>
      </c>
      <c r="D17" s="227" t="s">
        <v>52</v>
      </c>
      <c r="E17" s="163">
        <v>1534</v>
      </c>
      <c r="F17" s="164">
        <v>1291</v>
      </c>
      <c r="G17" s="165">
        <v>243</v>
      </c>
      <c r="H17" s="163">
        <f t="shared" si="0"/>
        <v>1228</v>
      </c>
      <c r="I17" s="229">
        <v>1065</v>
      </c>
      <c r="J17" s="164">
        <v>163</v>
      </c>
      <c r="K17" s="166">
        <f t="shared" si="1"/>
        <v>-226</v>
      </c>
      <c r="L17" s="230">
        <f t="shared" si="2"/>
        <v>-0.17505809450038728</v>
      </c>
      <c r="M17" s="167">
        <f t="shared" si="3"/>
        <v>-80</v>
      </c>
      <c r="N17" s="168">
        <f>+M17/G17</f>
        <v>-0.32921810699588477</v>
      </c>
      <c r="O17" s="169">
        <f t="shared" si="4"/>
        <v>-306</v>
      </c>
      <c r="P17" s="58">
        <f t="shared" si="5"/>
        <v>-0.19947848761408082</v>
      </c>
      <c r="Q17" s="40"/>
      <c r="R17" s="10"/>
    </row>
    <row r="18" spans="1:18" ht="30.95" customHeight="1" x14ac:dyDescent="0.25">
      <c r="A18" s="161">
        <v>116</v>
      </c>
      <c r="B18" s="225" t="s">
        <v>25</v>
      </c>
      <c r="C18" s="228">
        <v>273411000466</v>
      </c>
      <c r="D18" s="227" t="s">
        <v>36</v>
      </c>
      <c r="E18" s="163">
        <v>240</v>
      </c>
      <c r="F18" s="164">
        <v>240</v>
      </c>
      <c r="G18" s="165">
        <v>0</v>
      </c>
      <c r="H18" s="163">
        <f t="shared" si="0"/>
        <v>198</v>
      </c>
      <c r="I18" s="229">
        <v>198</v>
      </c>
      <c r="J18" s="164"/>
      <c r="K18" s="166">
        <f t="shared" si="1"/>
        <v>-42</v>
      </c>
      <c r="L18" s="230">
        <f t="shared" si="2"/>
        <v>-0.17499999999999999</v>
      </c>
      <c r="M18" s="167">
        <f t="shared" si="3"/>
        <v>0</v>
      </c>
      <c r="N18" s="168"/>
      <c r="O18" s="169">
        <f t="shared" si="4"/>
        <v>-42</v>
      </c>
      <c r="P18" s="58">
        <f t="shared" si="5"/>
        <v>-0.17499999999999999</v>
      </c>
      <c r="Q18" s="40"/>
      <c r="R18" s="10"/>
    </row>
    <row r="19" spans="1:18" ht="30.95" customHeight="1" x14ac:dyDescent="0.25">
      <c r="A19" s="170">
        <v>112</v>
      </c>
      <c r="B19" s="225" t="s">
        <v>25</v>
      </c>
      <c r="C19" s="228">
        <v>173411000054</v>
      </c>
      <c r="D19" s="227" t="s">
        <v>26</v>
      </c>
      <c r="E19" s="163">
        <v>476</v>
      </c>
      <c r="F19" s="164">
        <v>476</v>
      </c>
      <c r="G19" s="165">
        <v>0</v>
      </c>
      <c r="H19" s="163">
        <f t="shared" si="0"/>
        <v>445</v>
      </c>
      <c r="I19" s="229">
        <v>396</v>
      </c>
      <c r="J19" s="164">
        <v>49</v>
      </c>
      <c r="K19" s="166">
        <f t="shared" si="1"/>
        <v>-80</v>
      </c>
      <c r="L19" s="230">
        <f t="shared" si="2"/>
        <v>-0.16806722689075632</v>
      </c>
      <c r="M19" s="167">
        <f t="shared" si="3"/>
        <v>49</v>
      </c>
      <c r="N19" s="168"/>
      <c r="O19" s="169">
        <f t="shared" si="4"/>
        <v>-31</v>
      </c>
      <c r="P19" s="58">
        <f t="shared" si="5"/>
        <v>-6.5126050420168072E-2</v>
      </c>
      <c r="Q19" s="40"/>
      <c r="R19" s="10"/>
    </row>
    <row r="20" spans="1:18" ht="30.95" customHeight="1" x14ac:dyDescent="0.25">
      <c r="A20" s="161">
        <v>177</v>
      </c>
      <c r="B20" s="225" t="s">
        <v>29</v>
      </c>
      <c r="C20" s="228">
        <v>173624001704</v>
      </c>
      <c r="D20" s="227" t="s">
        <v>30</v>
      </c>
      <c r="E20" s="163">
        <v>545</v>
      </c>
      <c r="F20" s="164">
        <v>545</v>
      </c>
      <c r="G20" s="165">
        <v>0</v>
      </c>
      <c r="H20" s="163">
        <f t="shared" si="0"/>
        <v>459</v>
      </c>
      <c r="I20" s="229">
        <v>459</v>
      </c>
      <c r="J20" s="164"/>
      <c r="K20" s="166">
        <f t="shared" si="1"/>
        <v>-86</v>
      </c>
      <c r="L20" s="230">
        <f t="shared" si="2"/>
        <v>-0.15779816513761469</v>
      </c>
      <c r="M20" s="167">
        <f t="shared" si="3"/>
        <v>0</v>
      </c>
      <c r="N20" s="168"/>
      <c r="O20" s="169">
        <f t="shared" si="4"/>
        <v>-86</v>
      </c>
      <c r="P20" s="58">
        <f t="shared" si="5"/>
        <v>-0.15779816513761469</v>
      </c>
      <c r="Q20" s="40"/>
      <c r="R20" s="10"/>
    </row>
    <row r="21" spans="1:18" ht="30.95" customHeight="1" x14ac:dyDescent="0.25">
      <c r="A21" s="170">
        <v>110</v>
      </c>
      <c r="B21" s="225" t="s">
        <v>34</v>
      </c>
      <c r="C21" s="228">
        <v>273408000137</v>
      </c>
      <c r="D21" s="227" t="s">
        <v>35</v>
      </c>
      <c r="E21" s="163">
        <v>419</v>
      </c>
      <c r="F21" s="164">
        <v>419</v>
      </c>
      <c r="G21" s="165">
        <v>0</v>
      </c>
      <c r="H21" s="163">
        <f t="shared" si="0"/>
        <v>354</v>
      </c>
      <c r="I21" s="229">
        <v>354</v>
      </c>
      <c r="J21" s="164"/>
      <c r="K21" s="166">
        <f t="shared" si="1"/>
        <v>-65</v>
      </c>
      <c r="L21" s="230">
        <f t="shared" si="2"/>
        <v>-0.15513126491646778</v>
      </c>
      <c r="M21" s="167">
        <f t="shared" si="3"/>
        <v>0</v>
      </c>
      <c r="N21" s="168"/>
      <c r="O21" s="169">
        <f t="shared" si="4"/>
        <v>-65</v>
      </c>
      <c r="P21" s="58">
        <f t="shared" si="5"/>
        <v>-0.15513126491646778</v>
      </c>
      <c r="Q21" s="40"/>
      <c r="R21" s="10"/>
    </row>
    <row r="22" spans="1:18" ht="30.95" customHeight="1" x14ac:dyDescent="0.25">
      <c r="A22" s="161">
        <v>130</v>
      </c>
      <c r="B22" s="225" t="s">
        <v>72</v>
      </c>
      <c r="C22" s="228">
        <v>273449000141</v>
      </c>
      <c r="D22" s="227" t="s">
        <v>73</v>
      </c>
      <c r="E22" s="163">
        <v>869</v>
      </c>
      <c r="F22" s="164">
        <v>869</v>
      </c>
      <c r="G22" s="165">
        <v>0</v>
      </c>
      <c r="H22" s="163">
        <f t="shared" si="0"/>
        <v>735</v>
      </c>
      <c r="I22" s="229">
        <v>735</v>
      </c>
      <c r="J22" s="164"/>
      <c r="K22" s="166">
        <f t="shared" si="1"/>
        <v>-134</v>
      </c>
      <c r="L22" s="230">
        <f t="shared" si="2"/>
        <v>-0.15420023014959724</v>
      </c>
      <c r="M22" s="167">
        <f t="shared" si="3"/>
        <v>0</v>
      </c>
      <c r="N22" s="168"/>
      <c r="O22" s="169">
        <f t="shared" si="4"/>
        <v>-134</v>
      </c>
      <c r="P22" s="58">
        <f t="shared" si="5"/>
        <v>-0.15420023014959724</v>
      </c>
      <c r="Q22" s="40"/>
      <c r="R22" s="10"/>
    </row>
    <row r="23" spans="1:18" ht="30.95" customHeight="1" x14ac:dyDescent="0.25">
      <c r="A23" s="170">
        <v>120</v>
      </c>
      <c r="B23" s="110" t="s">
        <v>25</v>
      </c>
      <c r="C23" s="111">
        <v>273411000687</v>
      </c>
      <c r="D23" s="112" t="s">
        <v>94</v>
      </c>
      <c r="E23" s="163">
        <v>229</v>
      </c>
      <c r="F23" s="164">
        <v>206</v>
      </c>
      <c r="G23" s="165">
        <v>23</v>
      </c>
      <c r="H23" s="163">
        <f t="shared" si="0"/>
        <v>175</v>
      </c>
      <c r="I23" s="113">
        <v>175</v>
      </c>
      <c r="J23" s="164"/>
      <c r="K23" s="166">
        <f t="shared" si="1"/>
        <v>-31</v>
      </c>
      <c r="L23" s="114">
        <f t="shared" si="2"/>
        <v>-0.15048543689320387</v>
      </c>
      <c r="M23" s="167">
        <f t="shared" si="3"/>
        <v>-23</v>
      </c>
      <c r="N23" s="168">
        <f>+M23/G23</f>
        <v>-1</v>
      </c>
      <c r="O23" s="169">
        <f t="shared" si="4"/>
        <v>-54</v>
      </c>
      <c r="P23" s="58">
        <f t="shared" si="5"/>
        <v>-0.23580786026200873</v>
      </c>
      <c r="Q23" s="40"/>
      <c r="R23" s="10"/>
    </row>
    <row r="24" spans="1:18" ht="30.95" customHeight="1" x14ac:dyDescent="0.25">
      <c r="A24" s="161">
        <v>132</v>
      </c>
      <c r="B24" s="110" t="s">
        <v>44</v>
      </c>
      <c r="C24" s="115">
        <v>273411000695</v>
      </c>
      <c r="D24" s="112" t="s">
        <v>45</v>
      </c>
      <c r="E24" s="163">
        <v>166</v>
      </c>
      <c r="F24" s="164">
        <v>166</v>
      </c>
      <c r="G24" s="165">
        <v>0</v>
      </c>
      <c r="H24" s="163">
        <f t="shared" si="0"/>
        <v>142</v>
      </c>
      <c r="I24" s="113">
        <v>142</v>
      </c>
      <c r="J24" s="164"/>
      <c r="K24" s="166">
        <f t="shared" si="1"/>
        <v>-24</v>
      </c>
      <c r="L24" s="114">
        <f t="shared" si="2"/>
        <v>-0.14457831325301204</v>
      </c>
      <c r="M24" s="167">
        <f t="shared" si="3"/>
        <v>0</v>
      </c>
      <c r="N24" s="168"/>
      <c r="O24" s="169">
        <f t="shared" si="4"/>
        <v>-24</v>
      </c>
      <c r="P24" s="58">
        <f t="shared" si="5"/>
        <v>-0.14457831325301204</v>
      </c>
      <c r="Q24" s="40"/>
      <c r="R24" s="10"/>
    </row>
    <row r="25" spans="1:18" ht="30.95" customHeight="1" x14ac:dyDescent="0.25">
      <c r="A25" s="170">
        <v>211</v>
      </c>
      <c r="B25" s="110" t="s">
        <v>105</v>
      </c>
      <c r="C25" s="111">
        <v>173873000041</v>
      </c>
      <c r="D25" s="112" t="s">
        <v>106</v>
      </c>
      <c r="E25" s="163">
        <v>581</v>
      </c>
      <c r="F25" s="164">
        <v>581</v>
      </c>
      <c r="G25" s="165">
        <v>0</v>
      </c>
      <c r="H25" s="163">
        <f t="shared" si="0"/>
        <v>502</v>
      </c>
      <c r="I25" s="113">
        <v>502</v>
      </c>
      <c r="J25" s="164"/>
      <c r="K25" s="166">
        <f t="shared" si="1"/>
        <v>-79</v>
      </c>
      <c r="L25" s="114">
        <f t="shared" si="2"/>
        <v>-0.13597246127366611</v>
      </c>
      <c r="M25" s="167">
        <f t="shared" si="3"/>
        <v>0</v>
      </c>
      <c r="N25" s="168"/>
      <c r="O25" s="169">
        <f t="shared" si="4"/>
        <v>-79</v>
      </c>
      <c r="P25" s="58">
        <f t="shared" si="5"/>
        <v>-0.13597246127366611</v>
      </c>
      <c r="Q25" s="40"/>
      <c r="R25" s="10"/>
    </row>
    <row r="26" spans="1:18" ht="30.95" customHeight="1" x14ac:dyDescent="0.25">
      <c r="A26" s="161">
        <v>39</v>
      </c>
      <c r="B26" s="110" t="s">
        <v>63</v>
      </c>
      <c r="C26" s="111">
        <v>273200000095</v>
      </c>
      <c r="D26" s="112" t="s">
        <v>64</v>
      </c>
      <c r="E26" s="163">
        <v>208</v>
      </c>
      <c r="F26" s="164">
        <v>208</v>
      </c>
      <c r="G26" s="165">
        <v>0</v>
      </c>
      <c r="H26" s="163">
        <f t="shared" si="0"/>
        <v>182</v>
      </c>
      <c r="I26" s="113">
        <v>182</v>
      </c>
      <c r="J26" s="164"/>
      <c r="K26" s="166">
        <f t="shared" si="1"/>
        <v>-26</v>
      </c>
      <c r="L26" s="114">
        <f t="shared" si="2"/>
        <v>-0.125</v>
      </c>
      <c r="M26" s="167">
        <f t="shared" si="3"/>
        <v>0</v>
      </c>
      <c r="N26" s="168"/>
      <c r="O26" s="169">
        <f t="shared" si="4"/>
        <v>-26</v>
      </c>
      <c r="P26" s="58">
        <f t="shared" si="5"/>
        <v>-0.125</v>
      </c>
      <c r="Q26" s="40"/>
      <c r="R26" s="10"/>
    </row>
    <row r="27" spans="1:18" ht="30.95" customHeight="1" x14ac:dyDescent="0.25">
      <c r="A27" s="170">
        <v>117</v>
      </c>
      <c r="B27" s="110" t="s">
        <v>25</v>
      </c>
      <c r="C27" s="111">
        <v>273411000491</v>
      </c>
      <c r="D27" s="112" t="s">
        <v>31</v>
      </c>
      <c r="E27" s="163">
        <v>197</v>
      </c>
      <c r="F27" s="164">
        <v>197</v>
      </c>
      <c r="G27" s="165">
        <v>0</v>
      </c>
      <c r="H27" s="163">
        <f t="shared" si="0"/>
        <v>173</v>
      </c>
      <c r="I27" s="113">
        <v>173</v>
      </c>
      <c r="J27" s="164"/>
      <c r="K27" s="166">
        <f t="shared" si="1"/>
        <v>-24</v>
      </c>
      <c r="L27" s="114">
        <f t="shared" si="2"/>
        <v>-0.12182741116751269</v>
      </c>
      <c r="M27" s="167">
        <f t="shared" si="3"/>
        <v>0</v>
      </c>
      <c r="N27" s="168"/>
      <c r="O27" s="169">
        <f t="shared" si="4"/>
        <v>-24</v>
      </c>
      <c r="P27" s="58">
        <f t="shared" si="5"/>
        <v>-0.12182741116751269</v>
      </c>
      <c r="Q27" s="40"/>
      <c r="R27" s="10"/>
    </row>
    <row r="28" spans="1:18" ht="30.95" customHeight="1" x14ac:dyDescent="0.25">
      <c r="A28" s="161">
        <v>142</v>
      </c>
      <c r="B28" s="110" t="s">
        <v>37</v>
      </c>
      <c r="C28" s="111">
        <v>273504000415</v>
      </c>
      <c r="D28" s="112" t="s">
        <v>38</v>
      </c>
      <c r="E28" s="163">
        <v>315</v>
      </c>
      <c r="F28" s="164">
        <v>315</v>
      </c>
      <c r="G28" s="165">
        <v>0</v>
      </c>
      <c r="H28" s="163">
        <f t="shared" si="0"/>
        <v>277</v>
      </c>
      <c r="I28" s="113">
        <v>277</v>
      </c>
      <c r="J28" s="164"/>
      <c r="K28" s="166">
        <f t="shared" si="1"/>
        <v>-38</v>
      </c>
      <c r="L28" s="114">
        <f t="shared" si="2"/>
        <v>-0.12063492063492064</v>
      </c>
      <c r="M28" s="167">
        <f t="shared" si="3"/>
        <v>0</v>
      </c>
      <c r="N28" s="168"/>
      <c r="O28" s="169">
        <f t="shared" si="4"/>
        <v>-38</v>
      </c>
      <c r="P28" s="58">
        <f t="shared" si="5"/>
        <v>-0.12063492063492064</v>
      </c>
      <c r="Q28" s="40"/>
      <c r="R28" s="10"/>
    </row>
    <row r="29" spans="1:18" ht="30.95" customHeight="1" x14ac:dyDescent="0.25">
      <c r="A29" s="170">
        <v>65</v>
      </c>
      <c r="B29" s="110" t="s">
        <v>59</v>
      </c>
      <c r="C29" s="111">
        <v>173268001346</v>
      </c>
      <c r="D29" s="112" t="s">
        <v>81</v>
      </c>
      <c r="E29" s="163">
        <v>697</v>
      </c>
      <c r="F29" s="164">
        <v>697</v>
      </c>
      <c r="G29" s="165">
        <v>0</v>
      </c>
      <c r="H29" s="163">
        <f t="shared" si="0"/>
        <v>614</v>
      </c>
      <c r="I29" s="113">
        <v>614</v>
      </c>
      <c r="J29" s="164"/>
      <c r="K29" s="166">
        <f t="shared" si="1"/>
        <v>-83</v>
      </c>
      <c r="L29" s="114">
        <f t="shared" si="2"/>
        <v>-0.11908177905308465</v>
      </c>
      <c r="M29" s="167">
        <f t="shared" si="3"/>
        <v>0</v>
      </c>
      <c r="N29" s="168"/>
      <c r="O29" s="169">
        <f t="shared" si="4"/>
        <v>-83</v>
      </c>
      <c r="P29" s="58">
        <f t="shared" si="5"/>
        <v>-0.11908177905308465</v>
      </c>
      <c r="Q29" s="40"/>
      <c r="R29" s="10"/>
    </row>
    <row r="30" spans="1:18" ht="30.95" customHeight="1" x14ac:dyDescent="0.25">
      <c r="A30" s="161">
        <v>4</v>
      </c>
      <c r="B30" s="110" t="s">
        <v>116</v>
      </c>
      <c r="C30" s="111">
        <v>273026000099</v>
      </c>
      <c r="D30" s="112" t="s">
        <v>117</v>
      </c>
      <c r="E30" s="163">
        <v>218</v>
      </c>
      <c r="F30" s="164">
        <v>218</v>
      </c>
      <c r="G30" s="165">
        <v>0</v>
      </c>
      <c r="H30" s="163">
        <f t="shared" si="0"/>
        <v>193</v>
      </c>
      <c r="I30" s="113">
        <v>193</v>
      </c>
      <c r="J30" s="164"/>
      <c r="K30" s="166">
        <f t="shared" si="1"/>
        <v>-25</v>
      </c>
      <c r="L30" s="114">
        <f t="shared" si="2"/>
        <v>-0.11467889908256881</v>
      </c>
      <c r="M30" s="167">
        <f t="shared" si="3"/>
        <v>0</v>
      </c>
      <c r="N30" s="168"/>
      <c r="O30" s="169">
        <f t="shared" si="4"/>
        <v>-25</v>
      </c>
      <c r="P30" s="58">
        <f t="shared" si="5"/>
        <v>-0.11467889908256881</v>
      </c>
      <c r="Q30" s="40"/>
      <c r="R30" s="224"/>
    </row>
    <row r="31" spans="1:18" ht="30.95" customHeight="1" x14ac:dyDescent="0.25">
      <c r="A31" s="170">
        <v>14</v>
      </c>
      <c r="B31" s="110" t="s">
        <v>150</v>
      </c>
      <c r="C31" s="111">
        <v>273055000219</v>
      </c>
      <c r="D31" s="112" t="s">
        <v>170</v>
      </c>
      <c r="E31" s="163">
        <v>257</v>
      </c>
      <c r="F31" s="164">
        <v>257</v>
      </c>
      <c r="G31" s="165">
        <v>0</v>
      </c>
      <c r="H31" s="163">
        <f t="shared" si="0"/>
        <v>228</v>
      </c>
      <c r="I31" s="113">
        <v>228</v>
      </c>
      <c r="J31" s="164"/>
      <c r="K31" s="166">
        <f t="shared" si="1"/>
        <v>-29</v>
      </c>
      <c r="L31" s="114">
        <f t="shared" si="2"/>
        <v>-0.11284046692607004</v>
      </c>
      <c r="M31" s="167">
        <f t="shared" si="3"/>
        <v>0</v>
      </c>
      <c r="N31" s="168"/>
      <c r="O31" s="169">
        <f t="shared" si="4"/>
        <v>-29</v>
      </c>
      <c r="P31" s="58">
        <f t="shared" si="5"/>
        <v>-0.11284046692607004</v>
      </c>
      <c r="Q31" s="40"/>
      <c r="R31" s="10"/>
    </row>
    <row r="32" spans="1:18" ht="30.95" customHeight="1" x14ac:dyDescent="0.25">
      <c r="A32" s="161">
        <v>181</v>
      </c>
      <c r="B32" s="110" t="s">
        <v>29</v>
      </c>
      <c r="C32" s="111">
        <v>273624000583</v>
      </c>
      <c r="D32" s="112" t="s">
        <v>39</v>
      </c>
      <c r="E32" s="163">
        <v>239</v>
      </c>
      <c r="F32" s="164">
        <v>239</v>
      </c>
      <c r="G32" s="165">
        <v>0</v>
      </c>
      <c r="H32" s="163">
        <f t="shared" si="0"/>
        <v>213</v>
      </c>
      <c r="I32" s="113">
        <v>213</v>
      </c>
      <c r="J32" s="164"/>
      <c r="K32" s="166">
        <f t="shared" si="1"/>
        <v>-26</v>
      </c>
      <c r="L32" s="114">
        <f t="shared" si="2"/>
        <v>-0.10878661087866109</v>
      </c>
      <c r="M32" s="167">
        <f t="shared" si="3"/>
        <v>0</v>
      </c>
      <c r="N32" s="168"/>
      <c r="O32" s="169">
        <f t="shared" si="4"/>
        <v>-26</v>
      </c>
      <c r="P32" s="58">
        <f t="shared" si="5"/>
        <v>-0.10878661087866109</v>
      </c>
      <c r="Q32" s="40"/>
      <c r="R32" s="10"/>
    </row>
    <row r="33" spans="1:18" ht="30.95" customHeight="1" x14ac:dyDescent="0.25">
      <c r="A33" s="170">
        <v>204</v>
      </c>
      <c r="B33" s="110" t="s">
        <v>23</v>
      </c>
      <c r="C33" s="111">
        <v>173861000771</v>
      </c>
      <c r="D33" s="112" t="s">
        <v>24</v>
      </c>
      <c r="E33" s="163">
        <v>323</v>
      </c>
      <c r="F33" s="164">
        <v>269</v>
      </c>
      <c r="G33" s="165">
        <v>54</v>
      </c>
      <c r="H33" s="163">
        <f t="shared" si="0"/>
        <v>300</v>
      </c>
      <c r="I33" s="113">
        <v>240</v>
      </c>
      <c r="J33" s="164">
        <v>60</v>
      </c>
      <c r="K33" s="166">
        <f t="shared" si="1"/>
        <v>-29</v>
      </c>
      <c r="L33" s="114">
        <f t="shared" si="2"/>
        <v>-0.10780669144981413</v>
      </c>
      <c r="M33" s="167">
        <f t="shared" si="3"/>
        <v>6</v>
      </c>
      <c r="N33" s="168">
        <f>+M33/G33</f>
        <v>0.1111111111111111</v>
      </c>
      <c r="O33" s="169">
        <f t="shared" si="4"/>
        <v>-23</v>
      </c>
      <c r="P33" s="58">
        <f t="shared" si="5"/>
        <v>-7.1207430340557279E-2</v>
      </c>
      <c r="Q33" s="40"/>
      <c r="R33" s="10"/>
    </row>
    <row r="34" spans="1:18" ht="30.95" customHeight="1" x14ac:dyDescent="0.25">
      <c r="A34" s="161">
        <v>89</v>
      </c>
      <c r="B34" s="110" t="s">
        <v>42</v>
      </c>
      <c r="C34" s="115">
        <v>273319000841</v>
      </c>
      <c r="D34" s="152" t="s">
        <v>53</v>
      </c>
      <c r="E34" s="163">
        <v>262</v>
      </c>
      <c r="F34" s="164">
        <v>262</v>
      </c>
      <c r="G34" s="165">
        <v>0</v>
      </c>
      <c r="H34" s="163">
        <f t="shared" si="0"/>
        <v>234</v>
      </c>
      <c r="I34" s="113">
        <v>234</v>
      </c>
      <c r="J34" s="164"/>
      <c r="K34" s="166">
        <f t="shared" si="1"/>
        <v>-28</v>
      </c>
      <c r="L34" s="114">
        <f t="shared" si="2"/>
        <v>-0.10687022900763359</v>
      </c>
      <c r="M34" s="167">
        <f t="shared" si="3"/>
        <v>0</v>
      </c>
      <c r="N34" s="168"/>
      <c r="O34" s="169">
        <f t="shared" si="4"/>
        <v>-28</v>
      </c>
      <c r="P34" s="58">
        <f t="shared" si="5"/>
        <v>-0.10687022900763359</v>
      </c>
      <c r="Q34" s="40"/>
      <c r="R34" s="10"/>
    </row>
    <row r="35" spans="1:18" ht="30.95" customHeight="1" x14ac:dyDescent="0.25">
      <c r="A35" s="170">
        <v>147</v>
      </c>
      <c r="B35" s="146" t="s">
        <v>112</v>
      </c>
      <c r="C35" s="111">
        <v>273270000181</v>
      </c>
      <c r="D35" s="112" t="s">
        <v>246</v>
      </c>
      <c r="E35" s="163">
        <v>208</v>
      </c>
      <c r="F35" s="164">
        <v>208</v>
      </c>
      <c r="G35" s="165">
        <v>0</v>
      </c>
      <c r="H35" s="163">
        <f t="shared" si="0"/>
        <v>186</v>
      </c>
      <c r="I35" s="113">
        <v>186</v>
      </c>
      <c r="J35" s="164"/>
      <c r="K35" s="166">
        <f t="shared" si="1"/>
        <v>-22</v>
      </c>
      <c r="L35" s="114">
        <f t="shared" si="2"/>
        <v>-0.10576923076923077</v>
      </c>
      <c r="M35" s="167">
        <f t="shared" si="3"/>
        <v>0</v>
      </c>
      <c r="N35" s="168"/>
      <c r="O35" s="169">
        <f t="shared" si="4"/>
        <v>-22</v>
      </c>
      <c r="P35" s="58">
        <f t="shared" si="5"/>
        <v>-0.10576923076923077</v>
      </c>
      <c r="Q35" s="40"/>
      <c r="R35" s="10"/>
    </row>
    <row r="36" spans="1:18" ht="30.95" customHeight="1" x14ac:dyDescent="0.25">
      <c r="A36" s="161">
        <v>108</v>
      </c>
      <c r="B36" s="110" t="s">
        <v>34</v>
      </c>
      <c r="C36" s="111">
        <v>173408000469</v>
      </c>
      <c r="D36" s="112" t="s">
        <v>50</v>
      </c>
      <c r="E36" s="163">
        <v>517</v>
      </c>
      <c r="F36" s="164">
        <v>399</v>
      </c>
      <c r="G36" s="165">
        <v>118</v>
      </c>
      <c r="H36" s="163">
        <f t="shared" si="0"/>
        <v>446</v>
      </c>
      <c r="I36" s="113">
        <v>357</v>
      </c>
      <c r="J36" s="164">
        <v>89</v>
      </c>
      <c r="K36" s="166">
        <f t="shared" si="1"/>
        <v>-42</v>
      </c>
      <c r="L36" s="114">
        <f t="shared" si="2"/>
        <v>-0.10526315789473684</v>
      </c>
      <c r="M36" s="167">
        <f t="shared" si="3"/>
        <v>-29</v>
      </c>
      <c r="N36" s="168">
        <f>+M36/G36</f>
        <v>-0.24576271186440679</v>
      </c>
      <c r="O36" s="169">
        <f t="shared" si="4"/>
        <v>-71</v>
      </c>
      <c r="P36" s="58">
        <f t="shared" si="5"/>
        <v>-0.13733075435203096</v>
      </c>
      <c r="Q36" s="40"/>
      <c r="R36" s="10"/>
    </row>
    <row r="37" spans="1:18" ht="30.95" customHeight="1" x14ac:dyDescent="0.25">
      <c r="A37" s="170">
        <v>59</v>
      </c>
      <c r="B37" s="110" t="s">
        <v>122</v>
      </c>
      <c r="C37" s="111">
        <v>273236000172</v>
      </c>
      <c r="D37" s="112" t="s">
        <v>123</v>
      </c>
      <c r="E37" s="163">
        <v>288</v>
      </c>
      <c r="F37" s="164">
        <v>288</v>
      </c>
      <c r="G37" s="165">
        <v>0</v>
      </c>
      <c r="H37" s="163">
        <f t="shared" si="0"/>
        <v>258</v>
      </c>
      <c r="I37" s="113">
        <v>258</v>
      </c>
      <c r="J37" s="164"/>
      <c r="K37" s="166">
        <f t="shared" si="1"/>
        <v>-30</v>
      </c>
      <c r="L37" s="114">
        <f t="shared" si="2"/>
        <v>-0.10416666666666667</v>
      </c>
      <c r="M37" s="167">
        <f t="shared" si="3"/>
        <v>0</v>
      </c>
      <c r="N37" s="168"/>
      <c r="O37" s="169">
        <f t="shared" si="4"/>
        <v>-30</v>
      </c>
      <c r="P37" s="58">
        <f t="shared" si="5"/>
        <v>-0.10416666666666667</v>
      </c>
      <c r="Q37" s="40"/>
      <c r="R37" s="10"/>
    </row>
    <row r="38" spans="1:18" ht="30.95" customHeight="1" x14ac:dyDescent="0.25">
      <c r="A38" s="161">
        <v>43</v>
      </c>
      <c r="B38" s="110" t="s">
        <v>32</v>
      </c>
      <c r="C38" s="111">
        <v>273217000072</v>
      </c>
      <c r="D38" s="112" t="s">
        <v>33</v>
      </c>
      <c r="E38" s="163">
        <v>407</v>
      </c>
      <c r="F38" s="164">
        <v>407</v>
      </c>
      <c r="G38" s="165">
        <v>0</v>
      </c>
      <c r="H38" s="163">
        <f t="shared" si="0"/>
        <v>365</v>
      </c>
      <c r="I38" s="113">
        <v>365</v>
      </c>
      <c r="J38" s="164"/>
      <c r="K38" s="166">
        <f t="shared" si="1"/>
        <v>-42</v>
      </c>
      <c r="L38" s="114">
        <f t="shared" si="2"/>
        <v>-0.10319410319410319</v>
      </c>
      <c r="M38" s="167">
        <f t="shared" si="3"/>
        <v>0</v>
      </c>
      <c r="N38" s="168"/>
      <c r="O38" s="169">
        <f t="shared" si="4"/>
        <v>-42</v>
      </c>
      <c r="P38" s="58">
        <f t="shared" si="5"/>
        <v>-0.10319410319410319</v>
      </c>
      <c r="Q38" s="40"/>
      <c r="R38" s="10"/>
    </row>
    <row r="39" spans="1:18" ht="30.95" customHeight="1" x14ac:dyDescent="0.25">
      <c r="A39" s="170">
        <v>119</v>
      </c>
      <c r="B39" s="110" t="s">
        <v>25</v>
      </c>
      <c r="C39" s="111">
        <v>273411000661</v>
      </c>
      <c r="D39" s="112" t="s">
        <v>125</v>
      </c>
      <c r="E39" s="163">
        <v>194</v>
      </c>
      <c r="F39" s="164">
        <v>194</v>
      </c>
      <c r="G39" s="165">
        <v>0</v>
      </c>
      <c r="H39" s="163">
        <f t="shared" si="0"/>
        <v>174</v>
      </c>
      <c r="I39" s="113">
        <v>174</v>
      </c>
      <c r="J39" s="164"/>
      <c r="K39" s="166">
        <f t="shared" si="1"/>
        <v>-20</v>
      </c>
      <c r="L39" s="114">
        <f t="shared" si="2"/>
        <v>-0.10309278350515463</v>
      </c>
      <c r="M39" s="167">
        <f t="shared" si="3"/>
        <v>0</v>
      </c>
      <c r="N39" s="168"/>
      <c r="O39" s="169">
        <f t="shared" si="4"/>
        <v>-20</v>
      </c>
      <c r="P39" s="58">
        <f t="shared" si="5"/>
        <v>-0.10309278350515463</v>
      </c>
      <c r="Q39" s="40"/>
      <c r="R39" s="10"/>
    </row>
    <row r="40" spans="1:18" ht="30.95" customHeight="1" x14ac:dyDescent="0.25">
      <c r="A40" s="161">
        <v>165</v>
      </c>
      <c r="B40" s="110" t="s">
        <v>61</v>
      </c>
      <c r="C40" s="111">
        <v>273585000864</v>
      </c>
      <c r="D40" s="112" t="s">
        <v>62</v>
      </c>
      <c r="E40" s="163">
        <v>214</v>
      </c>
      <c r="F40" s="164">
        <v>214</v>
      </c>
      <c r="G40" s="165">
        <v>0</v>
      </c>
      <c r="H40" s="163">
        <f t="shared" si="0"/>
        <v>192</v>
      </c>
      <c r="I40" s="113">
        <v>192</v>
      </c>
      <c r="J40" s="164"/>
      <c r="K40" s="166">
        <f t="shared" si="1"/>
        <v>-22</v>
      </c>
      <c r="L40" s="114">
        <f t="shared" si="2"/>
        <v>-0.10280373831775701</v>
      </c>
      <c r="M40" s="167">
        <f t="shared" si="3"/>
        <v>0</v>
      </c>
      <c r="N40" s="168"/>
      <c r="O40" s="169">
        <f t="shared" si="4"/>
        <v>-22</v>
      </c>
      <c r="P40" s="58">
        <f t="shared" si="5"/>
        <v>-0.10280373831775701</v>
      </c>
      <c r="Q40" s="40"/>
      <c r="R40" s="10"/>
    </row>
    <row r="41" spans="1:18" ht="30.95" customHeight="1" x14ac:dyDescent="0.25">
      <c r="A41" s="170">
        <v>66</v>
      </c>
      <c r="B41" s="110" t="s">
        <v>59</v>
      </c>
      <c r="C41" s="111">
        <v>273268000336</v>
      </c>
      <c r="D41" s="112" t="s">
        <v>60</v>
      </c>
      <c r="E41" s="163">
        <v>257</v>
      </c>
      <c r="F41" s="164">
        <v>257</v>
      </c>
      <c r="G41" s="165">
        <v>0</v>
      </c>
      <c r="H41" s="163">
        <f t="shared" si="0"/>
        <v>231</v>
      </c>
      <c r="I41" s="113">
        <v>231</v>
      </c>
      <c r="J41" s="164"/>
      <c r="K41" s="166">
        <f t="shared" si="1"/>
        <v>-26</v>
      </c>
      <c r="L41" s="114">
        <f t="shared" si="2"/>
        <v>-0.10116731517509728</v>
      </c>
      <c r="M41" s="167">
        <f t="shared" si="3"/>
        <v>0</v>
      </c>
      <c r="N41" s="168"/>
      <c r="O41" s="169">
        <f t="shared" si="4"/>
        <v>-26</v>
      </c>
      <c r="P41" s="58">
        <f t="shared" si="5"/>
        <v>-0.10116731517509728</v>
      </c>
      <c r="Q41" s="40"/>
      <c r="R41" s="10"/>
    </row>
    <row r="42" spans="1:18" ht="30.95" customHeight="1" x14ac:dyDescent="0.25">
      <c r="A42" s="161">
        <v>106</v>
      </c>
      <c r="B42" s="139" t="s">
        <v>68</v>
      </c>
      <c r="C42" s="140">
        <v>273352000651</v>
      </c>
      <c r="D42" s="141" t="s">
        <v>69</v>
      </c>
      <c r="E42" s="163">
        <v>181</v>
      </c>
      <c r="F42" s="164">
        <v>181</v>
      </c>
      <c r="G42" s="165">
        <v>0</v>
      </c>
      <c r="H42" s="163">
        <f t="shared" si="0"/>
        <v>163</v>
      </c>
      <c r="I42" s="144">
        <v>163</v>
      </c>
      <c r="J42" s="164"/>
      <c r="K42" s="166">
        <f t="shared" si="1"/>
        <v>-18</v>
      </c>
      <c r="L42" s="145">
        <f t="shared" si="2"/>
        <v>-9.9447513812154692E-2</v>
      </c>
      <c r="M42" s="167">
        <f t="shared" si="3"/>
        <v>0</v>
      </c>
      <c r="N42" s="168"/>
      <c r="O42" s="169">
        <f t="shared" si="4"/>
        <v>-18</v>
      </c>
      <c r="P42" s="58">
        <f t="shared" si="5"/>
        <v>-9.9447513812154692E-2</v>
      </c>
      <c r="Q42" s="40"/>
      <c r="R42" s="10"/>
    </row>
    <row r="43" spans="1:18" ht="30.95" customHeight="1" x14ac:dyDescent="0.25">
      <c r="A43" s="170">
        <v>124</v>
      </c>
      <c r="B43" s="139" t="s">
        <v>82</v>
      </c>
      <c r="C43" s="140">
        <v>173443000030</v>
      </c>
      <c r="D43" s="141" t="s">
        <v>118</v>
      </c>
      <c r="E43" s="163">
        <v>1314</v>
      </c>
      <c r="F43" s="164">
        <v>1314</v>
      </c>
      <c r="G43" s="165">
        <v>0</v>
      </c>
      <c r="H43" s="163">
        <f t="shared" si="0"/>
        <v>1185</v>
      </c>
      <c r="I43" s="144">
        <v>1185</v>
      </c>
      <c r="J43" s="164"/>
      <c r="K43" s="166">
        <f t="shared" si="1"/>
        <v>-129</v>
      </c>
      <c r="L43" s="145">
        <f t="shared" si="2"/>
        <v>-9.8173515981735154E-2</v>
      </c>
      <c r="M43" s="167">
        <f t="shared" si="3"/>
        <v>0</v>
      </c>
      <c r="N43" s="168"/>
      <c r="O43" s="169">
        <f t="shared" si="4"/>
        <v>-129</v>
      </c>
      <c r="P43" s="58">
        <f t="shared" si="5"/>
        <v>-9.8173515981735154E-2</v>
      </c>
      <c r="Q43" s="40"/>
      <c r="R43" s="10"/>
    </row>
    <row r="44" spans="1:18" ht="30.95" customHeight="1" x14ac:dyDescent="0.25">
      <c r="A44" s="161">
        <v>48</v>
      </c>
      <c r="B44" s="139" t="s">
        <v>32</v>
      </c>
      <c r="C44" s="142">
        <v>273217000692</v>
      </c>
      <c r="D44" s="141" t="s">
        <v>141</v>
      </c>
      <c r="E44" s="163">
        <v>462</v>
      </c>
      <c r="F44" s="164">
        <v>462</v>
      </c>
      <c r="G44" s="165">
        <v>0</v>
      </c>
      <c r="H44" s="163">
        <f t="shared" si="0"/>
        <v>417</v>
      </c>
      <c r="I44" s="144">
        <v>417</v>
      </c>
      <c r="J44" s="164"/>
      <c r="K44" s="166">
        <f t="shared" si="1"/>
        <v>-45</v>
      </c>
      <c r="L44" s="145">
        <f t="shared" si="2"/>
        <v>-9.7402597402597407E-2</v>
      </c>
      <c r="M44" s="167">
        <f t="shared" si="3"/>
        <v>0</v>
      </c>
      <c r="N44" s="168"/>
      <c r="O44" s="169">
        <f t="shared" si="4"/>
        <v>-45</v>
      </c>
      <c r="P44" s="58">
        <f t="shared" si="5"/>
        <v>-9.7402597402597407E-2</v>
      </c>
      <c r="Q44" s="40"/>
      <c r="R44" s="10"/>
    </row>
    <row r="45" spans="1:18" ht="30.95" customHeight="1" x14ac:dyDescent="0.25">
      <c r="A45" s="170">
        <v>37</v>
      </c>
      <c r="B45" s="139" t="s">
        <v>51</v>
      </c>
      <c r="C45" s="140">
        <v>273168002803</v>
      </c>
      <c r="D45" s="141" t="s">
        <v>67</v>
      </c>
      <c r="E45" s="163">
        <v>865</v>
      </c>
      <c r="F45" s="164">
        <v>865</v>
      </c>
      <c r="G45" s="165">
        <v>0</v>
      </c>
      <c r="H45" s="163">
        <f t="shared" si="0"/>
        <v>781</v>
      </c>
      <c r="I45" s="144">
        <v>781</v>
      </c>
      <c r="J45" s="164"/>
      <c r="K45" s="166">
        <f t="shared" si="1"/>
        <v>-84</v>
      </c>
      <c r="L45" s="145">
        <f t="shared" si="2"/>
        <v>-9.7109826589595369E-2</v>
      </c>
      <c r="M45" s="167">
        <f t="shared" si="3"/>
        <v>0</v>
      </c>
      <c r="N45" s="168"/>
      <c r="O45" s="169">
        <f t="shared" si="4"/>
        <v>-84</v>
      </c>
      <c r="P45" s="58">
        <f t="shared" si="5"/>
        <v>-9.7109826589595369E-2</v>
      </c>
      <c r="Q45" s="40"/>
      <c r="R45" s="10"/>
    </row>
    <row r="46" spans="1:18" ht="30.95" customHeight="1" x14ac:dyDescent="0.25">
      <c r="A46" s="161">
        <v>90</v>
      </c>
      <c r="B46" s="139" t="s">
        <v>42</v>
      </c>
      <c r="C46" s="140">
        <v>273319000859</v>
      </c>
      <c r="D46" s="141" t="s">
        <v>43</v>
      </c>
      <c r="E46" s="163">
        <v>297</v>
      </c>
      <c r="F46" s="164">
        <v>297</v>
      </c>
      <c r="G46" s="165">
        <v>0</v>
      </c>
      <c r="H46" s="163">
        <f t="shared" si="0"/>
        <v>269</v>
      </c>
      <c r="I46" s="144">
        <v>269</v>
      </c>
      <c r="J46" s="164"/>
      <c r="K46" s="166">
        <f t="shared" si="1"/>
        <v>-28</v>
      </c>
      <c r="L46" s="145">
        <f t="shared" si="2"/>
        <v>-9.4276094276094277E-2</v>
      </c>
      <c r="M46" s="167">
        <f t="shared" si="3"/>
        <v>0</v>
      </c>
      <c r="N46" s="168"/>
      <c r="O46" s="169">
        <f t="shared" si="4"/>
        <v>-28</v>
      </c>
      <c r="P46" s="58">
        <f t="shared" si="5"/>
        <v>-9.4276094276094277E-2</v>
      </c>
      <c r="Q46" s="40"/>
      <c r="R46" s="10"/>
    </row>
    <row r="47" spans="1:18" ht="30.95" customHeight="1" x14ac:dyDescent="0.25">
      <c r="A47" s="170">
        <v>51</v>
      </c>
      <c r="B47" s="139" t="s">
        <v>32</v>
      </c>
      <c r="C47" s="140">
        <v>273217001044</v>
      </c>
      <c r="D47" s="141" t="s">
        <v>46</v>
      </c>
      <c r="E47" s="163">
        <v>448</v>
      </c>
      <c r="F47" s="164">
        <v>448</v>
      </c>
      <c r="G47" s="165">
        <v>0</v>
      </c>
      <c r="H47" s="163">
        <f t="shared" si="0"/>
        <v>406</v>
      </c>
      <c r="I47" s="144">
        <v>406</v>
      </c>
      <c r="J47" s="164"/>
      <c r="K47" s="166">
        <f t="shared" si="1"/>
        <v>-42</v>
      </c>
      <c r="L47" s="145">
        <f t="shared" si="2"/>
        <v>-9.375E-2</v>
      </c>
      <c r="M47" s="167">
        <f t="shared" si="3"/>
        <v>0</v>
      </c>
      <c r="N47" s="168"/>
      <c r="O47" s="169">
        <f t="shared" si="4"/>
        <v>-42</v>
      </c>
      <c r="P47" s="58">
        <f t="shared" si="5"/>
        <v>-9.375E-2</v>
      </c>
      <c r="Q47" s="40"/>
      <c r="R47" s="10"/>
    </row>
    <row r="48" spans="1:18" ht="30.95" customHeight="1" x14ac:dyDescent="0.25">
      <c r="A48" s="161">
        <v>143</v>
      </c>
      <c r="B48" s="139" t="s">
        <v>37</v>
      </c>
      <c r="C48" s="140">
        <v>273504000687</v>
      </c>
      <c r="D48" s="141" t="s">
        <v>100</v>
      </c>
      <c r="E48" s="163">
        <v>332</v>
      </c>
      <c r="F48" s="164">
        <v>332</v>
      </c>
      <c r="G48" s="165">
        <v>0</v>
      </c>
      <c r="H48" s="163">
        <f t="shared" si="0"/>
        <v>302</v>
      </c>
      <c r="I48" s="144">
        <v>302</v>
      </c>
      <c r="J48" s="164"/>
      <c r="K48" s="166">
        <f t="shared" si="1"/>
        <v>-30</v>
      </c>
      <c r="L48" s="145">
        <f t="shared" si="2"/>
        <v>-9.036144578313253E-2</v>
      </c>
      <c r="M48" s="167">
        <f t="shared" si="3"/>
        <v>0</v>
      </c>
      <c r="N48" s="168"/>
      <c r="O48" s="169">
        <f t="shared" si="4"/>
        <v>-30</v>
      </c>
      <c r="P48" s="58">
        <f t="shared" si="5"/>
        <v>-9.036144578313253E-2</v>
      </c>
      <c r="Q48" s="40"/>
      <c r="R48" s="10"/>
    </row>
    <row r="49" spans="1:19" ht="30.95" customHeight="1" x14ac:dyDescent="0.25">
      <c r="A49" s="170">
        <v>207</v>
      </c>
      <c r="B49" s="139" t="s">
        <v>77</v>
      </c>
      <c r="C49" s="140">
        <v>173870000512</v>
      </c>
      <c r="D49" s="141" t="s">
        <v>78</v>
      </c>
      <c r="E49" s="163">
        <v>640</v>
      </c>
      <c r="F49" s="164">
        <v>640</v>
      </c>
      <c r="G49" s="165">
        <v>0</v>
      </c>
      <c r="H49" s="163">
        <f t="shared" si="0"/>
        <v>653</v>
      </c>
      <c r="I49" s="144">
        <v>583</v>
      </c>
      <c r="J49" s="164">
        <v>70</v>
      </c>
      <c r="K49" s="166">
        <f t="shared" si="1"/>
        <v>-57</v>
      </c>
      <c r="L49" s="145">
        <f t="shared" si="2"/>
        <v>-8.9062500000000003E-2</v>
      </c>
      <c r="M49" s="167">
        <f t="shared" si="3"/>
        <v>70</v>
      </c>
      <c r="N49" s="168"/>
      <c r="O49" s="169">
        <f t="shared" si="4"/>
        <v>13</v>
      </c>
      <c r="P49" s="58">
        <f t="shared" si="5"/>
        <v>2.0312500000000001E-2</v>
      </c>
      <c r="Q49" s="40"/>
      <c r="R49" s="10"/>
    </row>
    <row r="50" spans="1:19" ht="30.95" customHeight="1" x14ac:dyDescent="0.25">
      <c r="A50" s="161">
        <v>101</v>
      </c>
      <c r="B50" s="139" t="s">
        <v>68</v>
      </c>
      <c r="C50" s="140">
        <v>173352000037</v>
      </c>
      <c r="D50" s="141" t="s">
        <v>132</v>
      </c>
      <c r="E50" s="163">
        <v>826</v>
      </c>
      <c r="F50" s="164">
        <v>826</v>
      </c>
      <c r="G50" s="165">
        <v>0</v>
      </c>
      <c r="H50" s="163">
        <f t="shared" si="0"/>
        <v>754</v>
      </c>
      <c r="I50" s="144">
        <v>754</v>
      </c>
      <c r="J50" s="164"/>
      <c r="K50" s="166">
        <f t="shared" si="1"/>
        <v>-72</v>
      </c>
      <c r="L50" s="145">
        <f t="shared" si="2"/>
        <v>-8.7167070217917669E-2</v>
      </c>
      <c r="M50" s="167">
        <f t="shared" si="3"/>
        <v>0</v>
      </c>
      <c r="N50" s="168"/>
      <c r="O50" s="169">
        <f t="shared" si="4"/>
        <v>-72</v>
      </c>
      <c r="P50" s="58">
        <f t="shared" si="5"/>
        <v>-8.7167070217917669E-2</v>
      </c>
      <c r="Q50" s="40"/>
      <c r="R50" s="10"/>
    </row>
    <row r="51" spans="1:19" ht="30.95" customHeight="1" x14ac:dyDescent="0.25">
      <c r="A51" s="170">
        <v>186</v>
      </c>
      <c r="B51" s="139" t="s">
        <v>47</v>
      </c>
      <c r="C51" s="140">
        <v>173671000228</v>
      </c>
      <c r="D51" s="141" t="s">
        <v>74</v>
      </c>
      <c r="E51" s="163">
        <v>1071</v>
      </c>
      <c r="F51" s="164">
        <v>1025</v>
      </c>
      <c r="G51" s="165">
        <v>46</v>
      </c>
      <c r="H51" s="163">
        <f t="shared" si="0"/>
        <v>970</v>
      </c>
      <c r="I51" s="144">
        <v>938</v>
      </c>
      <c r="J51" s="164">
        <v>32</v>
      </c>
      <c r="K51" s="166">
        <f t="shared" si="1"/>
        <v>-87</v>
      </c>
      <c r="L51" s="145">
        <f t="shared" si="2"/>
        <v>-8.4878048780487811E-2</v>
      </c>
      <c r="M51" s="167">
        <f t="shared" si="3"/>
        <v>-14</v>
      </c>
      <c r="N51" s="168">
        <f>+M51/G51</f>
        <v>-0.30434782608695654</v>
      </c>
      <c r="O51" s="169">
        <f t="shared" si="4"/>
        <v>-101</v>
      </c>
      <c r="P51" s="58">
        <f t="shared" si="5"/>
        <v>-9.4304388422035479E-2</v>
      </c>
      <c r="Q51" s="40"/>
      <c r="R51" s="10"/>
    </row>
    <row r="52" spans="1:19" ht="30.95" customHeight="1" x14ac:dyDescent="0.25">
      <c r="A52" s="161">
        <v>9</v>
      </c>
      <c r="B52" s="139" t="s">
        <v>70</v>
      </c>
      <c r="C52" s="140">
        <v>273043000027</v>
      </c>
      <c r="D52" s="141" t="s">
        <v>71</v>
      </c>
      <c r="E52" s="163">
        <v>479</v>
      </c>
      <c r="F52" s="164">
        <v>479</v>
      </c>
      <c r="G52" s="165">
        <v>0</v>
      </c>
      <c r="H52" s="163">
        <f t="shared" si="0"/>
        <v>439</v>
      </c>
      <c r="I52" s="144">
        <v>439</v>
      </c>
      <c r="J52" s="164"/>
      <c r="K52" s="166">
        <f t="shared" si="1"/>
        <v>-40</v>
      </c>
      <c r="L52" s="145">
        <f t="shared" si="2"/>
        <v>-8.3507306889352817E-2</v>
      </c>
      <c r="M52" s="167">
        <f t="shared" si="3"/>
        <v>0</v>
      </c>
      <c r="N52" s="168"/>
      <c r="O52" s="169">
        <f t="shared" si="4"/>
        <v>-40</v>
      </c>
      <c r="P52" s="58">
        <f t="shared" si="5"/>
        <v>-8.3507306889352817E-2</v>
      </c>
      <c r="Q52" s="40"/>
      <c r="R52" s="10"/>
    </row>
    <row r="53" spans="1:19" ht="30.95" customHeight="1" x14ac:dyDescent="0.25">
      <c r="A53" s="170">
        <v>6</v>
      </c>
      <c r="B53" s="139" t="s">
        <v>27</v>
      </c>
      <c r="C53" s="140">
        <v>173030000066</v>
      </c>
      <c r="D53" s="141" t="s">
        <v>134</v>
      </c>
      <c r="E53" s="163">
        <v>785</v>
      </c>
      <c r="F53" s="164">
        <v>785</v>
      </c>
      <c r="G53" s="165">
        <v>0</v>
      </c>
      <c r="H53" s="163">
        <f t="shared" si="0"/>
        <v>720</v>
      </c>
      <c r="I53" s="144">
        <v>720</v>
      </c>
      <c r="J53" s="164"/>
      <c r="K53" s="166">
        <f t="shared" si="1"/>
        <v>-65</v>
      </c>
      <c r="L53" s="145">
        <f t="shared" si="2"/>
        <v>-8.2802547770700632E-2</v>
      </c>
      <c r="M53" s="167">
        <f t="shared" si="3"/>
        <v>0</v>
      </c>
      <c r="N53" s="168"/>
      <c r="O53" s="169">
        <f t="shared" si="4"/>
        <v>-65</v>
      </c>
      <c r="P53" s="58">
        <f t="shared" si="5"/>
        <v>-8.2802547770700632E-2</v>
      </c>
      <c r="Q53" s="40"/>
      <c r="R53" s="224"/>
      <c r="S53" s="44"/>
    </row>
    <row r="54" spans="1:19" ht="30.95" customHeight="1" x14ac:dyDescent="0.25">
      <c r="A54" s="161">
        <v>56</v>
      </c>
      <c r="B54" s="139" t="s">
        <v>110</v>
      </c>
      <c r="C54" s="140">
        <v>273226001421</v>
      </c>
      <c r="D54" s="141" t="s">
        <v>160</v>
      </c>
      <c r="E54" s="163">
        <v>279</v>
      </c>
      <c r="F54" s="164">
        <v>279</v>
      </c>
      <c r="G54" s="165">
        <v>0</v>
      </c>
      <c r="H54" s="163">
        <f t="shared" si="0"/>
        <v>256</v>
      </c>
      <c r="I54" s="144">
        <v>256</v>
      </c>
      <c r="J54" s="164"/>
      <c r="K54" s="166">
        <f t="shared" si="1"/>
        <v>-23</v>
      </c>
      <c r="L54" s="145">
        <f t="shared" si="2"/>
        <v>-8.2437275985663083E-2</v>
      </c>
      <c r="M54" s="167">
        <f t="shared" si="3"/>
        <v>0</v>
      </c>
      <c r="N54" s="168"/>
      <c r="O54" s="169">
        <f t="shared" si="4"/>
        <v>-23</v>
      </c>
      <c r="P54" s="58">
        <f t="shared" si="5"/>
        <v>-8.2437275985663083E-2</v>
      </c>
      <c r="Q54" s="40"/>
      <c r="R54" s="10"/>
    </row>
    <row r="55" spans="1:19" ht="30.95" customHeight="1" x14ac:dyDescent="0.25">
      <c r="A55" s="170">
        <v>84</v>
      </c>
      <c r="B55" s="139" t="s">
        <v>143</v>
      </c>
      <c r="C55" s="140">
        <v>273283001331</v>
      </c>
      <c r="D55" s="141" t="s">
        <v>145</v>
      </c>
      <c r="E55" s="163">
        <v>645</v>
      </c>
      <c r="F55" s="164">
        <v>645</v>
      </c>
      <c r="G55" s="165">
        <v>0</v>
      </c>
      <c r="H55" s="163">
        <f t="shared" si="0"/>
        <v>592</v>
      </c>
      <c r="I55" s="144">
        <v>592</v>
      </c>
      <c r="J55" s="164"/>
      <c r="K55" s="166">
        <f t="shared" si="1"/>
        <v>-53</v>
      </c>
      <c r="L55" s="145">
        <f t="shared" si="2"/>
        <v>-8.2170542635658914E-2</v>
      </c>
      <c r="M55" s="167">
        <f t="shared" si="3"/>
        <v>0</v>
      </c>
      <c r="N55" s="168"/>
      <c r="O55" s="169">
        <f t="shared" si="4"/>
        <v>-53</v>
      </c>
      <c r="P55" s="58">
        <f t="shared" si="5"/>
        <v>-8.2170542635658914E-2</v>
      </c>
      <c r="Q55" s="40"/>
      <c r="R55" s="10"/>
    </row>
    <row r="56" spans="1:19" ht="30.95" customHeight="1" x14ac:dyDescent="0.25">
      <c r="A56" s="161">
        <v>21</v>
      </c>
      <c r="B56" s="139" t="s">
        <v>90</v>
      </c>
      <c r="C56" s="140">
        <v>173124000817</v>
      </c>
      <c r="D56" s="141" t="s">
        <v>142</v>
      </c>
      <c r="E56" s="163">
        <v>1130</v>
      </c>
      <c r="F56" s="164">
        <v>1130</v>
      </c>
      <c r="G56" s="165">
        <v>0</v>
      </c>
      <c r="H56" s="163">
        <f t="shared" si="0"/>
        <v>1038</v>
      </c>
      <c r="I56" s="144">
        <v>1038</v>
      </c>
      <c r="J56" s="164"/>
      <c r="K56" s="166">
        <f t="shared" si="1"/>
        <v>-92</v>
      </c>
      <c r="L56" s="145">
        <f t="shared" si="2"/>
        <v>-8.1415929203539822E-2</v>
      </c>
      <c r="M56" s="167">
        <f t="shared" si="3"/>
        <v>0</v>
      </c>
      <c r="N56" s="168"/>
      <c r="O56" s="169">
        <f t="shared" si="4"/>
        <v>-92</v>
      </c>
      <c r="P56" s="58">
        <f t="shared" si="5"/>
        <v>-8.1415929203539822E-2</v>
      </c>
      <c r="Q56" s="40"/>
      <c r="R56" s="10"/>
    </row>
    <row r="57" spans="1:19" ht="30.95" customHeight="1" x14ac:dyDescent="0.25">
      <c r="A57" s="170">
        <v>210</v>
      </c>
      <c r="B57" s="139" t="s">
        <v>77</v>
      </c>
      <c r="C57" s="140">
        <v>273870000371</v>
      </c>
      <c r="D57" s="141" t="s">
        <v>136</v>
      </c>
      <c r="E57" s="163">
        <v>247</v>
      </c>
      <c r="F57" s="164">
        <v>247</v>
      </c>
      <c r="G57" s="165">
        <v>0</v>
      </c>
      <c r="H57" s="163">
        <f t="shared" si="0"/>
        <v>227</v>
      </c>
      <c r="I57" s="144">
        <v>227</v>
      </c>
      <c r="J57" s="164"/>
      <c r="K57" s="166">
        <f t="shared" si="1"/>
        <v>-20</v>
      </c>
      <c r="L57" s="145">
        <f t="shared" si="2"/>
        <v>-8.0971659919028341E-2</v>
      </c>
      <c r="M57" s="167">
        <f t="shared" si="3"/>
        <v>0</v>
      </c>
      <c r="N57" s="168"/>
      <c r="O57" s="169">
        <f t="shared" si="4"/>
        <v>-20</v>
      </c>
      <c r="P57" s="58">
        <f t="shared" si="5"/>
        <v>-8.0971659919028341E-2</v>
      </c>
      <c r="Q57" s="40"/>
      <c r="R57" s="10"/>
    </row>
    <row r="58" spans="1:19" ht="30.95" customHeight="1" x14ac:dyDescent="0.25">
      <c r="A58" s="161">
        <v>138</v>
      </c>
      <c r="B58" s="139" t="s">
        <v>57</v>
      </c>
      <c r="C58" s="140">
        <v>273483000851</v>
      </c>
      <c r="D58" s="141" t="s">
        <v>80</v>
      </c>
      <c r="E58" s="163">
        <v>460</v>
      </c>
      <c r="F58" s="164">
        <v>460</v>
      </c>
      <c r="G58" s="165">
        <v>0</v>
      </c>
      <c r="H58" s="163">
        <f t="shared" si="0"/>
        <v>423</v>
      </c>
      <c r="I58" s="144">
        <v>423</v>
      </c>
      <c r="J58" s="164"/>
      <c r="K58" s="166">
        <f t="shared" si="1"/>
        <v>-37</v>
      </c>
      <c r="L58" s="145">
        <f t="shared" si="2"/>
        <v>-8.0434782608695646E-2</v>
      </c>
      <c r="M58" s="167">
        <f t="shared" si="3"/>
        <v>0</v>
      </c>
      <c r="N58" s="168"/>
      <c r="O58" s="169">
        <f t="shared" si="4"/>
        <v>-37</v>
      </c>
      <c r="P58" s="58">
        <f t="shared" si="5"/>
        <v>-8.0434782608695646E-2</v>
      </c>
      <c r="Q58" s="40"/>
      <c r="R58" s="10"/>
    </row>
    <row r="59" spans="1:19" ht="30.95" customHeight="1" x14ac:dyDescent="0.25">
      <c r="A59" s="170">
        <v>131</v>
      </c>
      <c r="B59" s="139" t="s">
        <v>72</v>
      </c>
      <c r="C59" s="140">
        <v>373449000685</v>
      </c>
      <c r="D59" s="141" t="s">
        <v>76</v>
      </c>
      <c r="E59" s="163">
        <v>312</v>
      </c>
      <c r="F59" s="164">
        <v>312</v>
      </c>
      <c r="G59" s="165">
        <v>0</v>
      </c>
      <c r="H59" s="163">
        <f t="shared" si="0"/>
        <v>287</v>
      </c>
      <c r="I59" s="144">
        <v>287</v>
      </c>
      <c r="J59" s="164"/>
      <c r="K59" s="166">
        <f t="shared" si="1"/>
        <v>-25</v>
      </c>
      <c r="L59" s="145">
        <f t="shared" si="2"/>
        <v>-8.0128205128205135E-2</v>
      </c>
      <c r="M59" s="167">
        <f t="shared" si="3"/>
        <v>0</v>
      </c>
      <c r="N59" s="168"/>
      <c r="O59" s="169">
        <f t="shared" si="4"/>
        <v>-25</v>
      </c>
      <c r="P59" s="58">
        <f t="shared" si="5"/>
        <v>-8.0128205128205135E-2</v>
      </c>
      <c r="Q59" s="40"/>
      <c r="R59" s="10"/>
    </row>
    <row r="60" spans="1:19" ht="30.95" customHeight="1" x14ac:dyDescent="0.25">
      <c r="A60" s="161">
        <v>76</v>
      </c>
      <c r="B60" s="139" t="s">
        <v>191</v>
      </c>
      <c r="C60" s="140">
        <v>273275000163</v>
      </c>
      <c r="D60" s="141" t="s">
        <v>192</v>
      </c>
      <c r="E60" s="163">
        <v>478</v>
      </c>
      <c r="F60" s="164">
        <v>464</v>
      </c>
      <c r="G60" s="165">
        <v>14</v>
      </c>
      <c r="H60" s="163">
        <f t="shared" si="0"/>
        <v>459</v>
      </c>
      <c r="I60" s="144">
        <v>427</v>
      </c>
      <c r="J60" s="164">
        <v>32</v>
      </c>
      <c r="K60" s="166">
        <f t="shared" si="1"/>
        <v>-37</v>
      </c>
      <c r="L60" s="145">
        <f t="shared" si="2"/>
        <v>-7.9741379310344834E-2</v>
      </c>
      <c r="M60" s="167">
        <f t="shared" si="3"/>
        <v>18</v>
      </c>
      <c r="N60" s="168">
        <f>+M60/G60</f>
        <v>1.2857142857142858</v>
      </c>
      <c r="O60" s="169">
        <f t="shared" si="4"/>
        <v>-19</v>
      </c>
      <c r="P60" s="58">
        <f t="shared" si="5"/>
        <v>-3.9748953974895397E-2</v>
      </c>
      <c r="Q60" s="40"/>
      <c r="R60" s="10"/>
    </row>
    <row r="61" spans="1:19" ht="30.95" customHeight="1" x14ac:dyDescent="0.25">
      <c r="A61" s="170">
        <v>60</v>
      </c>
      <c r="B61" s="139" t="s">
        <v>122</v>
      </c>
      <c r="C61" s="140">
        <v>273236000288</v>
      </c>
      <c r="D61" s="141" t="s">
        <v>144</v>
      </c>
      <c r="E61" s="163">
        <v>239</v>
      </c>
      <c r="F61" s="164">
        <v>239</v>
      </c>
      <c r="G61" s="165">
        <v>0</v>
      </c>
      <c r="H61" s="163">
        <f t="shared" si="0"/>
        <v>220</v>
      </c>
      <c r="I61" s="144">
        <v>220</v>
      </c>
      <c r="J61" s="164"/>
      <c r="K61" s="166">
        <f t="shared" si="1"/>
        <v>-19</v>
      </c>
      <c r="L61" s="145">
        <f t="shared" si="2"/>
        <v>-7.9497907949790794E-2</v>
      </c>
      <c r="M61" s="167">
        <f t="shared" si="3"/>
        <v>0</v>
      </c>
      <c r="N61" s="168"/>
      <c r="O61" s="169">
        <f t="shared" si="4"/>
        <v>-19</v>
      </c>
      <c r="P61" s="58">
        <f t="shared" si="5"/>
        <v>-7.9497907949790794E-2</v>
      </c>
      <c r="Q61" s="40"/>
      <c r="R61" s="10"/>
    </row>
    <row r="62" spans="1:19" ht="30.95" customHeight="1" x14ac:dyDescent="0.25">
      <c r="A62" s="161">
        <v>205</v>
      </c>
      <c r="B62" s="139" t="s">
        <v>23</v>
      </c>
      <c r="C62" s="140">
        <v>273861000253</v>
      </c>
      <c r="D62" s="141" t="s">
        <v>66</v>
      </c>
      <c r="E62" s="163">
        <v>166</v>
      </c>
      <c r="F62" s="164">
        <v>166</v>
      </c>
      <c r="G62" s="165">
        <v>0</v>
      </c>
      <c r="H62" s="163">
        <f t="shared" si="0"/>
        <v>153</v>
      </c>
      <c r="I62" s="144">
        <v>153</v>
      </c>
      <c r="J62" s="164"/>
      <c r="K62" s="166">
        <f t="shared" si="1"/>
        <v>-13</v>
      </c>
      <c r="L62" s="145">
        <f t="shared" si="2"/>
        <v>-7.8313253012048195E-2</v>
      </c>
      <c r="M62" s="167">
        <f t="shared" si="3"/>
        <v>0</v>
      </c>
      <c r="N62" s="168"/>
      <c r="O62" s="169">
        <f t="shared" si="4"/>
        <v>-13</v>
      </c>
      <c r="P62" s="58">
        <f t="shared" si="5"/>
        <v>-7.8313253012048195E-2</v>
      </c>
      <c r="Q62" s="40"/>
      <c r="R62" s="10"/>
    </row>
    <row r="63" spans="1:19" ht="30.95" customHeight="1" x14ac:dyDescent="0.25">
      <c r="A63" s="170">
        <v>35</v>
      </c>
      <c r="B63" s="139" t="s">
        <v>51</v>
      </c>
      <c r="C63" s="140">
        <v>273168002111</v>
      </c>
      <c r="D63" s="141" t="s">
        <v>158</v>
      </c>
      <c r="E63" s="163">
        <v>719</v>
      </c>
      <c r="F63" s="164">
        <v>708</v>
      </c>
      <c r="G63" s="165">
        <v>11</v>
      </c>
      <c r="H63" s="163">
        <f t="shared" si="0"/>
        <v>666</v>
      </c>
      <c r="I63" s="144">
        <v>653</v>
      </c>
      <c r="J63" s="164">
        <v>13</v>
      </c>
      <c r="K63" s="166">
        <f t="shared" si="1"/>
        <v>-55</v>
      </c>
      <c r="L63" s="145">
        <f t="shared" si="2"/>
        <v>-7.7683615819209045E-2</v>
      </c>
      <c r="M63" s="167">
        <f t="shared" si="3"/>
        <v>2</v>
      </c>
      <c r="N63" s="168">
        <f>+M63/G63</f>
        <v>0.18181818181818182</v>
      </c>
      <c r="O63" s="169">
        <f t="shared" si="4"/>
        <v>-53</v>
      </c>
      <c r="P63" s="58">
        <f t="shared" si="5"/>
        <v>-7.37134909596662E-2</v>
      </c>
      <c r="Q63" s="40"/>
      <c r="R63" s="10"/>
    </row>
    <row r="64" spans="1:19" ht="30.95" customHeight="1" x14ac:dyDescent="0.25">
      <c r="A64" s="161">
        <v>7</v>
      </c>
      <c r="B64" s="139" t="s">
        <v>27</v>
      </c>
      <c r="C64" s="140">
        <v>273030000192</v>
      </c>
      <c r="D64" s="141" t="s">
        <v>28</v>
      </c>
      <c r="E64" s="163">
        <v>157</v>
      </c>
      <c r="F64" s="164">
        <v>157</v>
      </c>
      <c r="G64" s="165">
        <v>0</v>
      </c>
      <c r="H64" s="163">
        <f t="shared" si="0"/>
        <v>145</v>
      </c>
      <c r="I64" s="144">
        <v>145</v>
      </c>
      <c r="J64" s="164"/>
      <c r="K64" s="166">
        <f t="shared" si="1"/>
        <v>-12</v>
      </c>
      <c r="L64" s="145">
        <f t="shared" si="2"/>
        <v>-7.6433121019108277E-2</v>
      </c>
      <c r="M64" s="167">
        <f t="shared" si="3"/>
        <v>0</v>
      </c>
      <c r="N64" s="168"/>
      <c r="O64" s="169">
        <f t="shared" si="4"/>
        <v>-12</v>
      </c>
      <c r="P64" s="58">
        <f t="shared" si="5"/>
        <v>-7.6433121019108277E-2</v>
      </c>
      <c r="Q64" s="40"/>
      <c r="R64" s="10"/>
    </row>
    <row r="65" spans="1:18" ht="30.95" customHeight="1" x14ac:dyDescent="0.25">
      <c r="A65" s="170">
        <v>63</v>
      </c>
      <c r="B65" s="139" t="s">
        <v>59</v>
      </c>
      <c r="C65" s="140">
        <v>173268000218</v>
      </c>
      <c r="D65" s="141" t="s">
        <v>124</v>
      </c>
      <c r="E65" s="163">
        <v>676</v>
      </c>
      <c r="F65" s="164">
        <v>676</v>
      </c>
      <c r="G65" s="165">
        <v>0</v>
      </c>
      <c r="H65" s="163">
        <f t="shared" si="0"/>
        <v>625</v>
      </c>
      <c r="I65" s="144">
        <v>625</v>
      </c>
      <c r="J65" s="164"/>
      <c r="K65" s="166">
        <f t="shared" si="1"/>
        <v>-51</v>
      </c>
      <c r="L65" s="145">
        <f t="shared" si="2"/>
        <v>-7.5443786982248517E-2</v>
      </c>
      <c r="M65" s="167">
        <f t="shared" si="3"/>
        <v>0</v>
      </c>
      <c r="N65" s="168"/>
      <c r="O65" s="169">
        <f t="shared" si="4"/>
        <v>-51</v>
      </c>
      <c r="P65" s="58">
        <f t="shared" si="5"/>
        <v>-7.5443786982248517E-2</v>
      </c>
      <c r="Q65" s="40"/>
      <c r="R65" s="10"/>
    </row>
    <row r="66" spans="1:18" ht="30.95" customHeight="1" x14ac:dyDescent="0.25">
      <c r="A66" s="161">
        <v>121</v>
      </c>
      <c r="B66" s="139" t="s">
        <v>25</v>
      </c>
      <c r="C66" s="140">
        <v>273411001624</v>
      </c>
      <c r="D66" s="141" t="s">
        <v>54</v>
      </c>
      <c r="E66" s="163">
        <v>425</v>
      </c>
      <c r="F66" s="164">
        <v>358</v>
      </c>
      <c r="G66" s="165">
        <v>67</v>
      </c>
      <c r="H66" s="163">
        <f t="shared" si="0"/>
        <v>422</v>
      </c>
      <c r="I66" s="144">
        <v>331</v>
      </c>
      <c r="J66" s="164">
        <v>91</v>
      </c>
      <c r="K66" s="166">
        <f t="shared" si="1"/>
        <v>-27</v>
      </c>
      <c r="L66" s="145">
        <f t="shared" si="2"/>
        <v>-7.5418994413407825E-2</v>
      </c>
      <c r="M66" s="167">
        <f t="shared" si="3"/>
        <v>24</v>
      </c>
      <c r="N66" s="168">
        <f>+M66/G66</f>
        <v>0.35820895522388058</v>
      </c>
      <c r="O66" s="169">
        <f t="shared" si="4"/>
        <v>-3</v>
      </c>
      <c r="P66" s="58">
        <f t="shared" si="5"/>
        <v>-7.058823529411765E-3</v>
      </c>
      <c r="Q66" s="40"/>
      <c r="R66" s="10"/>
    </row>
    <row r="67" spans="1:18" ht="30.95" customHeight="1" x14ac:dyDescent="0.25">
      <c r="A67" s="170">
        <v>144</v>
      </c>
      <c r="B67" s="139" t="s">
        <v>37</v>
      </c>
      <c r="C67" s="140">
        <v>273504000920</v>
      </c>
      <c r="D67" s="141" t="s">
        <v>65</v>
      </c>
      <c r="E67" s="163">
        <v>594</v>
      </c>
      <c r="F67" s="164">
        <v>594</v>
      </c>
      <c r="G67" s="165">
        <v>0</v>
      </c>
      <c r="H67" s="163">
        <f t="shared" si="0"/>
        <v>551</v>
      </c>
      <c r="I67" s="144">
        <v>551</v>
      </c>
      <c r="J67" s="164"/>
      <c r="K67" s="166">
        <f t="shared" si="1"/>
        <v>-43</v>
      </c>
      <c r="L67" s="145">
        <f t="shared" si="2"/>
        <v>-7.2390572390572394E-2</v>
      </c>
      <c r="M67" s="167">
        <f t="shared" si="3"/>
        <v>0</v>
      </c>
      <c r="N67" s="168"/>
      <c r="O67" s="169">
        <f t="shared" si="4"/>
        <v>-43</v>
      </c>
      <c r="P67" s="58">
        <f t="shared" si="5"/>
        <v>-7.2390572390572394E-2</v>
      </c>
      <c r="Q67" s="40"/>
      <c r="R67" s="10"/>
    </row>
    <row r="68" spans="1:18" ht="30.95" customHeight="1" x14ac:dyDescent="0.25">
      <c r="A68" s="161">
        <v>27</v>
      </c>
      <c r="B68" s="139" t="s">
        <v>114</v>
      </c>
      <c r="C68" s="140">
        <v>273152000142</v>
      </c>
      <c r="D68" s="141" t="s">
        <v>115</v>
      </c>
      <c r="E68" s="163">
        <v>215</v>
      </c>
      <c r="F68" s="164">
        <v>215</v>
      </c>
      <c r="G68" s="165">
        <v>0</v>
      </c>
      <c r="H68" s="163">
        <f t="shared" si="0"/>
        <v>200</v>
      </c>
      <c r="I68" s="144">
        <v>200</v>
      </c>
      <c r="J68" s="164"/>
      <c r="K68" s="166">
        <f t="shared" si="1"/>
        <v>-15</v>
      </c>
      <c r="L68" s="145">
        <f t="shared" si="2"/>
        <v>-6.9767441860465115E-2</v>
      </c>
      <c r="M68" s="167">
        <f t="shared" si="3"/>
        <v>0</v>
      </c>
      <c r="N68" s="168"/>
      <c r="O68" s="169">
        <f t="shared" si="4"/>
        <v>-15</v>
      </c>
      <c r="P68" s="58">
        <f t="shared" si="5"/>
        <v>-6.9767441860465115E-2</v>
      </c>
      <c r="Q68" s="40"/>
      <c r="R68" s="10"/>
    </row>
    <row r="69" spans="1:18" ht="30.95" customHeight="1" x14ac:dyDescent="0.25">
      <c r="A69" s="170">
        <v>61</v>
      </c>
      <c r="B69" s="139" t="s">
        <v>59</v>
      </c>
      <c r="C69" s="140">
        <v>173268000137</v>
      </c>
      <c r="D69" s="141" t="s">
        <v>131</v>
      </c>
      <c r="E69" s="163">
        <v>2690</v>
      </c>
      <c r="F69" s="164">
        <v>2618</v>
      </c>
      <c r="G69" s="165">
        <v>72</v>
      </c>
      <c r="H69" s="163">
        <f t="shared" si="0"/>
        <v>2502</v>
      </c>
      <c r="I69" s="144">
        <v>2437</v>
      </c>
      <c r="J69" s="164">
        <v>65</v>
      </c>
      <c r="K69" s="166">
        <f t="shared" si="1"/>
        <v>-181</v>
      </c>
      <c r="L69" s="145">
        <f t="shared" si="2"/>
        <v>-6.9136745607333849E-2</v>
      </c>
      <c r="M69" s="167">
        <f t="shared" si="3"/>
        <v>-7</v>
      </c>
      <c r="N69" s="168">
        <f>+M69/G69</f>
        <v>-9.7222222222222224E-2</v>
      </c>
      <c r="O69" s="169">
        <f t="shared" si="4"/>
        <v>-188</v>
      </c>
      <c r="P69" s="58">
        <f t="shared" si="5"/>
        <v>-6.9888475836431221E-2</v>
      </c>
      <c r="Q69" s="40"/>
      <c r="R69" s="10"/>
    </row>
    <row r="70" spans="1:18" ht="30.95" customHeight="1" x14ac:dyDescent="0.25">
      <c r="A70" s="161">
        <v>192</v>
      </c>
      <c r="B70" s="139" t="s">
        <v>164</v>
      </c>
      <c r="C70" s="140">
        <v>173678000037</v>
      </c>
      <c r="D70" s="141" t="s">
        <v>217</v>
      </c>
      <c r="E70" s="163">
        <v>1010</v>
      </c>
      <c r="F70" s="164">
        <v>981</v>
      </c>
      <c r="G70" s="165">
        <v>29</v>
      </c>
      <c r="H70" s="163">
        <f t="shared" si="0"/>
        <v>954</v>
      </c>
      <c r="I70" s="144">
        <v>914</v>
      </c>
      <c r="J70" s="164">
        <v>40</v>
      </c>
      <c r="K70" s="166">
        <f t="shared" si="1"/>
        <v>-67</v>
      </c>
      <c r="L70" s="145">
        <f t="shared" si="2"/>
        <v>-6.8297655453618752E-2</v>
      </c>
      <c r="M70" s="167">
        <f t="shared" si="3"/>
        <v>11</v>
      </c>
      <c r="N70" s="168">
        <f>+M70/G70</f>
        <v>0.37931034482758619</v>
      </c>
      <c r="O70" s="169">
        <f t="shared" si="4"/>
        <v>-56</v>
      </c>
      <c r="P70" s="58">
        <f t="shared" si="5"/>
        <v>-5.5445544554455446E-2</v>
      </c>
      <c r="Q70" s="40"/>
      <c r="R70" s="10"/>
    </row>
    <row r="71" spans="1:18" ht="30.95" customHeight="1" x14ac:dyDescent="0.25">
      <c r="A71" s="170">
        <v>182</v>
      </c>
      <c r="B71" s="139" t="s">
        <v>29</v>
      </c>
      <c r="C71" s="140">
        <v>273624001181</v>
      </c>
      <c r="D71" s="141" t="s">
        <v>49</v>
      </c>
      <c r="E71" s="163">
        <v>407</v>
      </c>
      <c r="F71" s="164">
        <v>407</v>
      </c>
      <c r="G71" s="165">
        <v>0</v>
      </c>
      <c r="H71" s="163">
        <f t="shared" si="0"/>
        <v>380</v>
      </c>
      <c r="I71" s="144">
        <v>380</v>
      </c>
      <c r="J71" s="164"/>
      <c r="K71" s="166">
        <f t="shared" si="1"/>
        <v>-27</v>
      </c>
      <c r="L71" s="145">
        <f t="shared" si="2"/>
        <v>-6.6339066339066333E-2</v>
      </c>
      <c r="M71" s="167">
        <f t="shared" si="3"/>
        <v>0</v>
      </c>
      <c r="N71" s="168"/>
      <c r="O71" s="169">
        <f t="shared" si="4"/>
        <v>-27</v>
      </c>
      <c r="P71" s="58">
        <f t="shared" si="5"/>
        <v>-6.6339066339066333E-2</v>
      </c>
      <c r="Q71" s="40"/>
      <c r="R71" s="10"/>
    </row>
    <row r="72" spans="1:18" ht="30.95" customHeight="1" x14ac:dyDescent="0.25">
      <c r="A72" s="161">
        <v>23</v>
      </c>
      <c r="B72" s="139" t="s">
        <v>90</v>
      </c>
      <c r="C72" s="140">
        <v>273124000366</v>
      </c>
      <c r="D72" s="141" t="s">
        <v>91</v>
      </c>
      <c r="E72" s="163">
        <v>456</v>
      </c>
      <c r="F72" s="164">
        <v>456</v>
      </c>
      <c r="G72" s="165">
        <v>0</v>
      </c>
      <c r="H72" s="163">
        <f t="shared" si="0"/>
        <v>426</v>
      </c>
      <c r="I72" s="144">
        <v>426</v>
      </c>
      <c r="J72" s="164"/>
      <c r="K72" s="166">
        <f t="shared" si="1"/>
        <v>-30</v>
      </c>
      <c r="L72" s="145">
        <f t="shared" si="2"/>
        <v>-6.5789473684210523E-2</v>
      </c>
      <c r="M72" s="167">
        <f t="shared" si="3"/>
        <v>0</v>
      </c>
      <c r="N72" s="168"/>
      <c r="O72" s="169">
        <f t="shared" si="4"/>
        <v>-30</v>
      </c>
      <c r="P72" s="58">
        <f t="shared" si="5"/>
        <v>-6.5789473684210523E-2</v>
      </c>
      <c r="Q72" s="40"/>
      <c r="R72" s="10"/>
    </row>
    <row r="73" spans="1:18" ht="30.95" customHeight="1" x14ac:dyDescent="0.25">
      <c r="A73" s="170">
        <v>13</v>
      </c>
      <c r="B73" s="139" t="s">
        <v>150</v>
      </c>
      <c r="C73" s="140">
        <v>173055000893</v>
      </c>
      <c r="D73" s="141" t="s">
        <v>151</v>
      </c>
      <c r="E73" s="163">
        <v>567</v>
      </c>
      <c r="F73" s="164">
        <v>567</v>
      </c>
      <c r="G73" s="165">
        <v>0</v>
      </c>
      <c r="H73" s="163">
        <f t="shared" si="0"/>
        <v>530</v>
      </c>
      <c r="I73" s="144">
        <v>530</v>
      </c>
      <c r="J73" s="164"/>
      <c r="K73" s="166">
        <f t="shared" si="1"/>
        <v>-37</v>
      </c>
      <c r="L73" s="145">
        <f t="shared" si="2"/>
        <v>-6.5255731922398585E-2</v>
      </c>
      <c r="M73" s="167">
        <f t="shared" si="3"/>
        <v>0</v>
      </c>
      <c r="N73" s="168"/>
      <c r="O73" s="169">
        <f t="shared" si="4"/>
        <v>-37</v>
      </c>
      <c r="P73" s="58">
        <f t="shared" si="5"/>
        <v>-6.5255731922398585E-2</v>
      </c>
      <c r="Q73" s="40"/>
      <c r="R73" s="10"/>
    </row>
    <row r="74" spans="1:18" ht="30.95" customHeight="1" x14ac:dyDescent="0.25">
      <c r="A74" s="161">
        <v>86</v>
      </c>
      <c r="B74" s="139" t="s">
        <v>42</v>
      </c>
      <c r="C74" s="140">
        <v>173319000081</v>
      </c>
      <c r="D74" s="141" t="s">
        <v>84</v>
      </c>
      <c r="E74" s="163">
        <v>697</v>
      </c>
      <c r="F74" s="164">
        <v>697</v>
      </c>
      <c r="G74" s="165">
        <v>0</v>
      </c>
      <c r="H74" s="163">
        <f t="shared" si="0"/>
        <v>652</v>
      </c>
      <c r="I74" s="144">
        <v>652</v>
      </c>
      <c r="J74" s="164"/>
      <c r="K74" s="166">
        <f t="shared" si="1"/>
        <v>-45</v>
      </c>
      <c r="L74" s="145">
        <f t="shared" si="2"/>
        <v>-6.4562410329985651E-2</v>
      </c>
      <c r="M74" s="167">
        <f t="shared" si="3"/>
        <v>0</v>
      </c>
      <c r="N74" s="168"/>
      <c r="O74" s="169">
        <f t="shared" si="4"/>
        <v>-45</v>
      </c>
      <c r="P74" s="58">
        <f t="shared" si="5"/>
        <v>-6.4562410329985651E-2</v>
      </c>
      <c r="Q74" s="40"/>
      <c r="R74" s="10"/>
    </row>
    <row r="75" spans="1:18" ht="30.95" customHeight="1" x14ac:dyDescent="0.25">
      <c r="A75" s="170">
        <v>148</v>
      </c>
      <c r="B75" s="139" t="s">
        <v>112</v>
      </c>
      <c r="C75" s="140">
        <v>273270000408</v>
      </c>
      <c r="D75" s="141" t="s">
        <v>113</v>
      </c>
      <c r="E75" s="163">
        <v>1393</v>
      </c>
      <c r="F75" s="164">
        <v>1350</v>
      </c>
      <c r="G75" s="165">
        <v>43</v>
      </c>
      <c r="H75" s="163">
        <f t="shared" si="0"/>
        <v>1303</v>
      </c>
      <c r="I75" s="144">
        <v>1263</v>
      </c>
      <c r="J75" s="164">
        <v>40</v>
      </c>
      <c r="K75" s="166">
        <f t="shared" si="1"/>
        <v>-87</v>
      </c>
      <c r="L75" s="145">
        <f t="shared" si="2"/>
        <v>-6.4444444444444443E-2</v>
      </c>
      <c r="M75" s="167">
        <f t="shared" si="3"/>
        <v>-3</v>
      </c>
      <c r="N75" s="168">
        <f>+M75/G75</f>
        <v>-6.9767441860465115E-2</v>
      </c>
      <c r="O75" s="169">
        <f t="shared" si="4"/>
        <v>-90</v>
      </c>
      <c r="P75" s="58">
        <f t="shared" si="5"/>
        <v>-6.4608758076094758E-2</v>
      </c>
      <c r="Q75" s="40"/>
      <c r="R75" s="10"/>
    </row>
    <row r="76" spans="1:18" ht="30.95" customHeight="1" x14ac:dyDescent="0.25">
      <c r="A76" s="161">
        <v>92</v>
      </c>
      <c r="B76" s="139" t="s">
        <v>92</v>
      </c>
      <c r="C76" s="140">
        <v>173347000011</v>
      </c>
      <c r="D76" s="141" t="s">
        <v>206</v>
      </c>
      <c r="E76" s="163">
        <v>576</v>
      </c>
      <c r="F76" s="164">
        <v>541</v>
      </c>
      <c r="G76" s="165">
        <v>35</v>
      </c>
      <c r="H76" s="163">
        <f t="shared" si="0"/>
        <v>507</v>
      </c>
      <c r="I76" s="144">
        <v>507</v>
      </c>
      <c r="J76" s="164"/>
      <c r="K76" s="166">
        <f t="shared" si="1"/>
        <v>-34</v>
      </c>
      <c r="L76" s="145">
        <f t="shared" si="2"/>
        <v>-6.2846580406654348E-2</v>
      </c>
      <c r="M76" s="167">
        <f t="shared" si="3"/>
        <v>-35</v>
      </c>
      <c r="N76" s="168">
        <f>+M76/G76</f>
        <v>-1</v>
      </c>
      <c r="O76" s="169">
        <f t="shared" si="4"/>
        <v>-69</v>
      </c>
      <c r="P76" s="58">
        <f t="shared" si="5"/>
        <v>-0.11979166666666667</v>
      </c>
      <c r="Q76" s="40"/>
      <c r="R76" s="10"/>
    </row>
    <row r="77" spans="1:18" ht="30.95" customHeight="1" x14ac:dyDescent="0.25">
      <c r="A77" s="170">
        <v>179</v>
      </c>
      <c r="B77" s="139" t="s">
        <v>29</v>
      </c>
      <c r="C77" s="140">
        <v>273624000524</v>
      </c>
      <c r="D77" s="141" t="s">
        <v>95</v>
      </c>
      <c r="E77" s="163">
        <v>446</v>
      </c>
      <c r="F77" s="164">
        <v>446</v>
      </c>
      <c r="G77" s="165">
        <v>0</v>
      </c>
      <c r="H77" s="163">
        <f t="shared" si="0"/>
        <v>418</v>
      </c>
      <c r="I77" s="144">
        <v>418</v>
      </c>
      <c r="J77" s="164"/>
      <c r="K77" s="166">
        <f t="shared" si="1"/>
        <v>-28</v>
      </c>
      <c r="L77" s="145">
        <f t="shared" si="2"/>
        <v>-6.2780269058295965E-2</v>
      </c>
      <c r="M77" s="167">
        <f t="shared" si="3"/>
        <v>0</v>
      </c>
      <c r="N77" s="168"/>
      <c r="O77" s="169">
        <f t="shared" si="4"/>
        <v>-28</v>
      </c>
      <c r="P77" s="58">
        <f t="shared" si="5"/>
        <v>-6.2780269058295965E-2</v>
      </c>
      <c r="Q77" s="40"/>
      <c r="R77" s="10"/>
    </row>
    <row r="78" spans="1:18" ht="30.95" customHeight="1" x14ac:dyDescent="0.25">
      <c r="A78" s="161">
        <v>163</v>
      </c>
      <c r="B78" s="139" t="s">
        <v>61</v>
      </c>
      <c r="C78" s="140">
        <v>273585000082</v>
      </c>
      <c r="D78" s="141" t="s">
        <v>138</v>
      </c>
      <c r="E78" s="163">
        <v>545</v>
      </c>
      <c r="F78" s="164">
        <v>545</v>
      </c>
      <c r="G78" s="165">
        <v>0</v>
      </c>
      <c r="H78" s="163">
        <f t="shared" si="0"/>
        <v>511</v>
      </c>
      <c r="I78" s="144">
        <v>511</v>
      </c>
      <c r="J78" s="164"/>
      <c r="K78" s="166">
        <f t="shared" si="1"/>
        <v>-34</v>
      </c>
      <c r="L78" s="145">
        <f t="shared" si="2"/>
        <v>-6.2385321100917435E-2</v>
      </c>
      <c r="M78" s="167">
        <f t="shared" si="3"/>
        <v>0</v>
      </c>
      <c r="N78" s="168"/>
      <c r="O78" s="169">
        <f t="shared" si="4"/>
        <v>-34</v>
      </c>
      <c r="P78" s="58">
        <f t="shared" si="5"/>
        <v>-6.2385321100917435E-2</v>
      </c>
      <c r="Q78" s="40"/>
      <c r="R78" s="10"/>
    </row>
    <row r="79" spans="1:18" ht="30.95" customHeight="1" x14ac:dyDescent="0.25">
      <c r="A79" s="170">
        <v>52</v>
      </c>
      <c r="B79" s="139" t="s">
        <v>32</v>
      </c>
      <c r="C79" s="140">
        <v>273217001061</v>
      </c>
      <c r="D79" s="141" t="s">
        <v>86</v>
      </c>
      <c r="E79" s="163">
        <v>376</v>
      </c>
      <c r="F79" s="164">
        <v>376</v>
      </c>
      <c r="G79" s="165">
        <v>0</v>
      </c>
      <c r="H79" s="163">
        <f t="shared" si="0"/>
        <v>353</v>
      </c>
      <c r="I79" s="144">
        <v>353</v>
      </c>
      <c r="J79" s="164"/>
      <c r="K79" s="166">
        <f t="shared" si="1"/>
        <v>-23</v>
      </c>
      <c r="L79" s="145">
        <f t="shared" si="2"/>
        <v>-6.1170212765957445E-2</v>
      </c>
      <c r="M79" s="167">
        <f t="shared" si="3"/>
        <v>0</v>
      </c>
      <c r="N79" s="168"/>
      <c r="O79" s="169">
        <f t="shared" si="4"/>
        <v>-23</v>
      </c>
      <c r="P79" s="58">
        <f t="shared" si="5"/>
        <v>-6.1170212765957445E-2</v>
      </c>
      <c r="Q79" s="40"/>
      <c r="R79" s="10"/>
    </row>
    <row r="80" spans="1:18" ht="30.95" customHeight="1" x14ac:dyDescent="0.25">
      <c r="A80" s="161">
        <v>129</v>
      </c>
      <c r="B80" s="139" t="s">
        <v>72</v>
      </c>
      <c r="C80" s="140">
        <v>173449000031</v>
      </c>
      <c r="D80" s="141" t="s">
        <v>139</v>
      </c>
      <c r="E80" s="163">
        <v>1837</v>
      </c>
      <c r="F80" s="164">
        <v>1837</v>
      </c>
      <c r="G80" s="165">
        <v>0</v>
      </c>
      <c r="H80" s="163">
        <f t="shared" ref="H80:H143" si="6">SUM(I80:J80)</f>
        <v>1725</v>
      </c>
      <c r="I80" s="144">
        <v>1725</v>
      </c>
      <c r="J80" s="164"/>
      <c r="K80" s="166">
        <f t="shared" ref="K80:K143" si="7">+I80-F80</f>
        <v>-112</v>
      </c>
      <c r="L80" s="145">
        <f t="shared" ref="L80:L143" si="8">+K80/F80</f>
        <v>-6.096897114861187E-2</v>
      </c>
      <c r="M80" s="167">
        <f t="shared" ref="M80:M143" si="9">+J80-G80</f>
        <v>0</v>
      </c>
      <c r="N80" s="168"/>
      <c r="O80" s="169">
        <f t="shared" ref="O80:O143" si="10">+K80+M80</f>
        <v>-112</v>
      </c>
      <c r="P80" s="58">
        <f t="shared" ref="P80:P143" si="11">+O80/E80</f>
        <v>-6.096897114861187E-2</v>
      </c>
      <c r="Q80" s="40"/>
      <c r="R80" s="10"/>
    </row>
    <row r="81" spans="1:18" ht="30.95" customHeight="1" x14ac:dyDescent="0.25">
      <c r="A81" s="170">
        <v>133</v>
      </c>
      <c r="B81" s="139" t="s">
        <v>44</v>
      </c>
      <c r="C81" s="140">
        <v>273411000725</v>
      </c>
      <c r="D81" s="141" t="s">
        <v>227</v>
      </c>
      <c r="E81" s="163">
        <v>468</v>
      </c>
      <c r="F81" s="164">
        <v>468</v>
      </c>
      <c r="G81" s="165">
        <v>0</v>
      </c>
      <c r="H81" s="163">
        <f t="shared" si="6"/>
        <v>440</v>
      </c>
      <c r="I81" s="144">
        <v>440</v>
      </c>
      <c r="J81" s="164"/>
      <c r="K81" s="166">
        <f t="shared" si="7"/>
        <v>-28</v>
      </c>
      <c r="L81" s="145">
        <f t="shared" si="8"/>
        <v>-5.9829059829059832E-2</v>
      </c>
      <c r="M81" s="167">
        <f t="shared" si="9"/>
        <v>0</v>
      </c>
      <c r="N81" s="168"/>
      <c r="O81" s="169">
        <f t="shared" si="10"/>
        <v>-28</v>
      </c>
      <c r="P81" s="58">
        <f t="shared" si="11"/>
        <v>-5.9829059829059832E-2</v>
      </c>
      <c r="Q81" s="40"/>
      <c r="R81" s="10"/>
    </row>
    <row r="82" spans="1:18" ht="30.95" customHeight="1" x14ac:dyDescent="0.25">
      <c r="A82" s="161">
        <v>146</v>
      </c>
      <c r="B82" s="139" t="s">
        <v>37</v>
      </c>
      <c r="C82" s="140">
        <v>273504002191</v>
      </c>
      <c r="D82" s="141" t="s">
        <v>146</v>
      </c>
      <c r="E82" s="163">
        <v>700</v>
      </c>
      <c r="F82" s="164">
        <v>700</v>
      </c>
      <c r="G82" s="165">
        <v>0</v>
      </c>
      <c r="H82" s="163">
        <f t="shared" si="6"/>
        <v>659</v>
      </c>
      <c r="I82" s="144">
        <v>659</v>
      </c>
      <c r="J82" s="164"/>
      <c r="K82" s="166">
        <f t="shared" si="7"/>
        <v>-41</v>
      </c>
      <c r="L82" s="145">
        <f t="shared" si="8"/>
        <v>-5.8571428571428573E-2</v>
      </c>
      <c r="M82" s="167">
        <f t="shared" si="9"/>
        <v>0</v>
      </c>
      <c r="N82" s="168"/>
      <c r="O82" s="169">
        <f t="shared" si="10"/>
        <v>-41</v>
      </c>
      <c r="P82" s="58">
        <f t="shared" si="11"/>
        <v>-5.8571428571428573E-2</v>
      </c>
      <c r="Q82" s="40"/>
      <c r="R82" s="10"/>
    </row>
    <row r="83" spans="1:18" ht="30.95" customHeight="1" x14ac:dyDescent="0.25">
      <c r="A83" s="170">
        <v>198</v>
      </c>
      <c r="B83" s="139" t="s">
        <v>55</v>
      </c>
      <c r="C83" s="140">
        <v>273686000261</v>
      </c>
      <c r="D83" s="141" t="s">
        <v>56</v>
      </c>
      <c r="E83" s="163">
        <v>172</v>
      </c>
      <c r="F83" s="164">
        <v>172</v>
      </c>
      <c r="G83" s="165">
        <v>0</v>
      </c>
      <c r="H83" s="163">
        <f t="shared" si="6"/>
        <v>162</v>
      </c>
      <c r="I83" s="144">
        <v>162</v>
      </c>
      <c r="J83" s="164"/>
      <c r="K83" s="166">
        <f t="shared" si="7"/>
        <v>-10</v>
      </c>
      <c r="L83" s="145">
        <f t="shared" si="8"/>
        <v>-5.8139534883720929E-2</v>
      </c>
      <c r="M83" s="167">
        <f t="shared" si="9"/>
        <v>0</v>
      </c>
      <c r="N83" s="168"/>
      <c r="O83" s="169">
        <f t="shared" si="10"/>
        <v>-10</v>
      </c>
      <c r="P83" s="58">
        <f t="shared" si="11"/>
        <v>-5.8139534883720929E-2</v>
      </c>
      <c r="Q83" s="40"/>
      <c r="R83" s="10"/>
    </row>
    <row r="84" spans="1:18" ht="30.95" customHeight="1" x14ac:dyDescent="0.25">
      <c r="A84" s="161">
        <v>25</v>
      </c>
      <c r="B84" s="143" t="s">
        <v>161</v>
      </c>
      <c r="C84" s="140">
        <v>173148000010</v>
      </c>
      <c r="D84" s="141" t="s">
        <v>162</v>
      </c>
      <c r="E84" s="163">
        <v>1832</v>
      </c>
      <c r="F84" s="164">
        <v>1679</v>
      </c>
      <c r="G84" s="165">
        <v>153</v>
      </c>
      <c r="H84" s="163">
        <f t="shared" si="6"/>
        <v>1681</v>
      </c>
      <c r="I84" s="144">
        <v>1582</v>
      </c>
      <c r="J84" s="164">
        <v>99</v>
      </c>
      <c r="K84" s="166">
        <f t="shared" si="7"/>
        <v>-97</v>
      </c>
      <c r="L84" s="145">
        <f t="shared" si="8"/>
        <v>-5.7772483621203095E-2</v>
      </c>
      <c r="M84" s="167">
        <f t="shared" si="9"/>
        <v>-54</v>
      </c>
      <c r="N84" s="168">
        <f>+M84/G84</f>
        <v>-0.35294117647058826</v>
      </c>
      <c r="O84" s="169">
        <f t="shared" si="10"/>
        <v>-151</v>
      </c>
      <c r="P84" s="58">
        <f t="shared" si="11"/>
        <v>-8.2423580786026199E-2</v>
      </c>
      <c r="Q84" s="40"/>
      <c r="R84" s="10"/>
    </row>
    <row r="85" spans="1:18" ht="30.95" customHeight="1" x14ac:dyDescent="0.25">
      <c r="A85" s="170">
        <v>87</v>
      </c>
      <c r="B85" s="139" t="s">
        <v>42</v>
      </c>
      <c r="C85" s="140">
        <v>173319000099</v>
      </c>
      <c r="D85" s="141" t="s">
        <v>155</v>
      </c>
      <c r="E85" s="163">
        <v>1612</v>
      </c>
      <c r="F85" s="164">
        <v>1456</v>
      </c>
      <c r="G85" s="165">
        <v>156</v>
      </c>
      <c r="H85" s="163">
        <f t="shared" si="6"/>
        <v>1494</v>
      </c>
      <c r="I85" s="144">
        <v>1372</v>
      </c>
      <c r="J85" s="164">
        <v>122</v>
      </c>
      <c r="K85" s="166">
        <f t="shared" si="7"/>
        <v>-84</v>
      </c>
      <c r="L85" s="145">
        <f t="shared" si="8"/>
        <v>-5.7692307692307696E-2</v>
      </c>
      <c r="M85" s="167">
        <f t="shared" si="9"/>
        <v>-34</v>
      </c>
      <c r="N85" s="168">
        <f>+M85/G85</f>
        <v>-0.21794871794871795</v>
      </c>
      <c r="O85" s="169">
        <f t="shared" si="10"/>
        <v>-118</v>
      </c>
      <c r="P85" s="58">
        <f t="shared" si="11"/>
        <v>-7.3200992555831262E-2</v>
      </c>
      <c r="Q85" s="40"/>
      <c r="R85" s="10"/>
    </row>
    <row r="86" spans="1:18" ht="30.95" customHeight="1" x14ac:dyDescent="0.25">
      <c r="A86" s="161">
        <v>184</v>
      </c>
      <c r="B86" s="139" t="s">
        <v>29</v>
      </c>
      <c r="C86" s="140">
        <v>273624001261</v>
      </c>
      <c r="D86" s="141" t="s">
        <v>157</v>
      </c>
      <c r="E86" s="163">
        <v>265</v>
      </c>
      <c r="F86" s="164">
        <v>265</v>
      </c>
      <c r="G86" s="165">
        <v>0</v>
      </c>
      <c r="H86" s="163">
        <f t="shared" si="6"/>
        <v>250</v>
      </c>
      <c r="I86" s="144">
        <v>250</v>
      </c>
      <c r="J86" s="164"/>
      <c r="K86" s="166">
        <f t="shared" si="7"/>
        <v>-15</v>
      </c>
      <c r="L86" s="145">
        <f t="shared" si="8"/>
        <v>-5.6603773584905662E-2</v>
      </c>
      <c r="M86" s="167">
        <f t="shared" si="9"/>
        <v>0</v>
      </c>
      <c r="N86" s="168"/>
      <c r="O86" s="169">
        <f t="shared" si="10"/>
        <v>-15</v>
      </c>
      <c r="P86" s="58">
        <f t="shared" si="11"/>
        <v>-5.6603773584905662E-2</v>
      </c>
      <c r="Q86" s="40"/>
      <c r="R86" s="10"/>
    </row>
    <row r="87" spans="1:18" ht="30.95" customHeight="1" x14ac:dyDescent="0.25">
      <c r="A87" s="170">
        <v>150</v>
      </c>
      <c r="B87" s="139" t="s">
        <v>186</v>
      </c>
      <c r="C87" s="140">
        <v>273547000192</v>
      </c>
      <c r="D87" s="141" t="s">
        <v>187</v>
      </c>
      <c r="E87" s="163">
        <v>443</v>
      </c>
      <c r="F87" s="164">
        <v>443</v>
      </c>
      <c r="G87" s="165">
        <v>0</v>
      </c>
      <c r="H87" s="163">
        <f t="shared" si="6"/>
        <v>418</v>
      </c>
      <c r="I87" s="144">
        <v>418</v>
      </c>
      <c r="J87" s="164"/>
      <c r="K87" s="166">
        <f t="shared" si="7"/>
        <v>-25</v>
      </c>
      <c r="L87" s="145">
        <f t="shared" si="8"/>
        <v>-5.6433408577878104E-2</v>
      </c>
      <c r="M87" s="167">
        <f t="shared" si="9"/>
        <v>0</v>
      </c>
      <c r="N87" s="168"/>
      <c r="O87" s="169">
        <f t="shared" si="10"/>
        <v>-25</v>
      </c>
      <c r="P87" s="58">
        <f t="shared" si="11"/>
        <v>-5.6433408577878104E-2</v>
      </c>
      <c r="Q87" s="40"/>
      <c r="R87" s="10"/>
    </row>
    <row r="88" spans="1:18" ht="30.95" customHeight="1" x14ac:dyDescent="0.25">
      <c r="A88" s="161">
        <v>137</v>
      </c>
      <c r="B88" s="139" t="s">
        <v>57</v>
      </c>
      <c r="C88" s="140">
        <v>273483000541</v>
      </c>
      <c r="D88" s="141" t="s">
        <v>101</v>
      </c>
      <c r="E88" s="163">
        <v>266</v>
      </c>
      <c r="F88" s="164">
        <v>266</v>
      </c>
      <c r="G88" s="165">
        <v>0</v>
      </c>
      <c r="H88" s="163">
        <f t="shared" si="6"/>
        <v>251</v>
      </c>
      <c r="I88" s="144">
        <v>251</v>
      </c>
      <c r="J88" s="164"/>
      <c r="K88" s="166">
        <f t="shared" si="7"/>
        <v>-15</v>
      </c>
      <c r="L88" s="145">
        <f t="shared" si="8"/>
        <v>-5.6390977443609019E-2</v>
      </c>
      <c r="M88" s="167">
        <f t="shared" si="9"/>
        <v>0</v>
      </c>
      <c r="N88" s="168"/>
      <c r="O88" s="169">
        <f t="shared" si="10"/>
        <v>-15</v>
      </c>
      <c r="P88" s="58">
        <f t="shared" si="11"/>
        <v>-5.6390977443609019E-2</v>
      </c>
      <c r="Q88" s="40"/>
      <c r="R88" s="10"/>
    </row>
    <row r="89" spans="1:18" ht="30.95" customHeight="1" x14ac:dyDescent="0.25">
      <c r="A89" s="170">
        <v>58</v>
      </c>
      <c r="B89" s="139" t="s">
        <v>122</v>
      </c>
      <c r="C89" s="140">
        <v>273236000041</v>
      </c>
      <c r="D89" s="141" t="s">
        <v>170</v>
      </c>
      <c r="E89" s="163">
        <v>241</v>
      </c>
      <c r="F89" s="164">
        <v>231</v>
      </c>
      <c r="G89" s="165">
        <v>10</v>
      </c>
      <c r="H89" s="163">
        <f t="shared" si="6"/>
        <v>239</v>
      </c>
      <c r="I89" s="144">
        <v>218</v>
      </c>
      <c r="J89" s="164">
        <v>21</v>
      </c>
      <c r="K89" s="166">
        <f t="shared" si="7"/>
        <v>-13</v>
      </c>
      <c r="L89" s="145">
        <f t="shared" si="8"/>
        <v>-5.627705627705628E-2</v>
      </c>
      <c r="M89" s="167">
        <f t="shared" si="9"/>
        <v>11</v>
      </c>
      <c r="N89" s="168">
        <f>+M89/G89</f>
        <v>1.1000000000000001</v>
      </c>
      <c r="O89" s="169">
        <f t="shared" si="10"/>
        <v>-2</v>
      </c>
      <c r="P89" s="58">
        <f t="shared" si="11"/>
        <v>-8.2987551867219917E-3</v>
      </c>
      <c r="Q89" s="40"/>
      <c r="R89" s="10"/>
    </row>
    <row r="90" spans="1:18" ht="30.95" customHeight="1" x14ac:dyDescent="0.25">
      <c r="A90" s="161">
        <v>40</v>
      </c>
      <c r="B90" s="139" t="s">
        <v>63</v>
      </c>
      <c r="C90" s="140">
        <v>273200000150</v>
      </c>
      <c r="D90" s="141" t="s">
        <v>181</v>
      </c>
      <c r="E90" s="163">
        <v>287</v>
      </c>
      <c r="F90" s="164">
        <v>287</v>
      </c>
      <c r="G90" s="165">
        <v>0</v>
      </c>
      <c r="H90" s="163">
        <f t="shared" si="6"/>
        <v>271</v>
      </c>
      <c r="I90" s="144">
        <v>271</v>
      </c>
      <c r="J90" s="164"/>
      <c r="K90" s="166">
        <f t="shared" si="7"/>
        <v>-16</v>
      </c>
      <c r="L90" s="145">
        <f t="shared" si="8"/>
        <v>-5.5749128919860627E-2</v>
      </c>
      <c r="M90" s="167">
        <f t="shared" si="9"/>
        <v>0</v>
      </c>
      <c r="N90" s="168"/>
      <c r="O90" s="169">
        <f t="shared" si="10"/>
        <v>-16</v>
      </c>
      <c r="P90" s="58">
        <f t="shared" si="11"/>
        <v>-5.5749128919860627E-2</v>
      </c>
      <c r="Q90" s="40"/>
      <c r="R90" s="10"/>
    </row>
    <row r="91" spans="1:18" ht="30.95" customHeight="1" x14ac:dyDescent="0.25">
      <c r="A91" s="170">
        <v>162</v>
      </c>
      <c r="B91" s="139" t="s">
        <v>61</v>
      </c>
      <c r="C91" s="140">
        <v>173585000100</v>
      </c>
      <c r="D91" s="141" t="s">
        <v>166</v>
      </c>
      <c r="E91" s="163">
        <v>2095</v>
      </c>
      <c r="F91" s="164">
        <v>1986</v>
      </c>
      <c r="G91" s="165">
        <v>109</v>
      </c>
      <c r="H91" s="163">
        <f t="shared" si="6"/>
        <v>1984</v>
      </c>
      <c r="I91" s="144">
        <v>1876</v>
      </c>
      <c r="J91" s="164">
        <v>108</v>
      </c>
      <c r="K91" s="166">
        <f t="shared" si="7"/>
        <v>-110</v>
      </c>
      <c r="L91" s="145">
        <f t="shared" si="8"/>
        <v>-5.53877139979859E-2</v>
      </c>
      <c r="M91" s="167">
        <f t="shared" si="9"/>
        <v>-1</v>
      </c>
      <c r="N91" s="168">
        <f>+M91/G91</f>
        <v>-9.1743119266055051E-3</v>
      </c>
      <c r="O91" s="169">
        <f t="shared" si="10"/>
        <v>-111</v>
      </c>
      <c r="P91" s="58">
        <f t="shared" si="11"/>
        <v>-5.2983293556085921E-2</v>
      </c>
      <c r="Q91" s="40"/>
      <c r="R91" s="10"/>
    </row>
    <row r="92" spans="1:18" ht="30.95" customHeight="1" x14ac:dyDescent="0.25">
      <c r="A92" s="161">
        <v>183</v>
      </c>
      <c r="B92" s="139" t="s">
        <v>29</v>
      </c>
      <c r="C92" s="140">
        <v>273624001199</v>
      </c>
      <c r="D92" s="141" t="s">
        <v>184</v>
      </c>
      <c r="E92" s="163">
        <v>446</v>
      </c>
      <c r="F92" s="164">
        <v>446</v>
      </c>
      <c r="G92" s="165">
        <v>0</v>
      </c>
      <c r="H92" s="163">
        <f t="shared" si="6"/>
        <v>422</v>
      </c>
      <c r="I92" s="144">
        <v>422</v>
      </c>
      <c r="J92" s="164"/>
      <c r="K92" s="166">
        <f t="shared" si="7"/>
        <v>-24</v>
      </c>
      <c r="L92" s="145">
        <f t="shared" si="8"/>
        <v>-5.3811659192825115E-2</v>
      </c>
      <c r="M92" s="167">
        <f t="shared" si="9"/>
        <v>0</v>
      </c>
      <c r="N92" s="168"/>
      <c r="O92" s="169">
        <f t="shared" si="10"/>
        <v>-24</v>
      </c>
      <c r="P92" s="58">
        <f t="shared" si="11"/>
        <v>-5.3811659192825115E-2</v>
      </c>
      <c r="Q92" s="40"/>
      <c r="R92" s="10"/>
    </row>
    <row r="93" spans="1:18" ht="30.95" customHeight="1" x14ac:dyDescent="0.25">
      <c r="A93" s="170">
        <v>171</v>
      </c>
      <c r="B93" s="139" t="s">
        <v>129</v>
      </c>
      <c r="C93" s="140">
        <v>273616000302</v>
      </c>
      <c r="D93" s="141" t="s">
        <v>130</v>
      </c>
      <c r="E93" s="163">
        <v>334</v>
      </c>
      <c r="F93" s="164">
        <v>318</v>
      </c>
      <c r="G93" s="165">
        <v>16</v>
      </c>
      <c r="H93" s="163">
        <f t="shared" si="6"/>
        <v>301</v>
      </c>
      <c r="I93" s="144">
        <v>301</v>
      </c>
      <c r="J93" s="164"/>
      <c r="K93" s="166">
        <f t="shared" si="7"/>
        <v>-17</v>
      </c>
      <c r="L93" s="145">
        <f t="shared" si="8"/>
        <v>-5.3459119496855348E-2</v>
      </c>
      <c r="M93" s="167">
        <f t="shared" si="9"/>
        <v>-16</v>
      </c>
      <c r="N93" s="168">
        <f>+M93/G93</f>
        <v>-1</v>
      </c>
      <c r="O93" s="169">
        <f t="shared" si="10"/>
        <v>-33</v>
      </c>
      <c r="P93" s="58">
        <f t="shared" si="11"/>
        <v>-9.880239520958084E-2</v>
      </c>
      <c r="Q93" s="40"/>
      <c r="R93" s="10"/>
    </row>
    <row r="94" spans="1:18" ht="30.95" customHeight="1" x14ac:dyDescent="0.25">
      <c r="A94" s="161">
        <v>81</v>
      </c>
      <c r="B94" s="139" t="s">
        <v>143</v>
      </c>
      <c r="C94" s="140">
        <v>273283000245</v>
      </c>
      <c r="D94" s="141" t="s">
        <v>154</v>
      </c>
      <c r="E94" s="163">
        <v>436</v>
      </c>
      <c r="F94" s="164">
        <v>436</v>
      </c>
      <c r="G94" s="165">
        <v>0</v>
      </c>
      <c r="H94" s="163">
        <f t="shared" si="6"/>
        <v>413</v>
      </c>
      <c r="I94" s="144">
        <v>413</v>
      </c>
      <c r="J94" s="164"/>
      <c r="K94" s="166">
        <f t="shared" si="7"/>
        <v>-23</v>
      </c>
      <c r="L94" s="145">
        <f t="shared" si="8"/>
        <v>-5.2752293577981654E-2</v>
      </c>
      <c r="M94" s="167">
        <f t="shared" si="9"/>
        <v>0</v>
      </c>
      <c r="N94" s="168"/>
      <c r="O94" s="169">
        <f t="shared" si="10"/>
        <v>-23</v>
      </c>
      <c r="P94" s="58">
        <f t="shared" si="11"/>
        <v>-5.2752293577981654E-2</v>
      </c>
      <c r="Q94" s="40"/>
      <c r="R94" s="10"/>
    </row>
    <row r="95" spans="1:18" ht="30.95" customHeight="1" x14ac:dyDescent="0.25">
      <c r="A95" s="170">
        <v>68</v>
      </c>
      <c r="B95" s="139" t="s">
        <v>59</v>
      </c>
      <c r="C95" s="140">
        <v>273268000506</v>
      </c>
      <c r="D95" s="141" t="s">
        <v>121</v>
      </c>
      <c r="E95" s="163">
        <v>457</v>
      </c>
      <c r="F95" s="164">
        <v>457</v>
      </c>
      <c r="G95" s="165">
        <v>0</v>
      </c>
      <c r="H95" s="163">
        <f t="shared" si="6"/>
        <v>433</v>
      </c>
      <c r="I95" s="144">
        <v>433</v>
      </c>
      <c r="J95" s="164"/>
      <c r="K95" s="166">
        <f t="shared" si="7"/>
        <v>-24</v>
      </c>
      <c r="L95" s="145">
        <f t="shared" si="8"/>
        <v>-5.2516411378555797E-2</v>
      </c>
      <c r="M95" s="167">
        <f t="shared" si="9"/>
        <v>0</v>
      </c>
      <c r="N95" s="168"/>
      <c r="O95" s="169">
        <f t="shared" si="10"/>
        <v>-24</v>
      </c>
      <c r="P95" s="58">
        <f t="shared" si="11"/>
        <v>-5.2516411378555797E-2</v>
      </c>
      <c r="Q95" s="40"/>
      <c r="R95" s="10"/>
    </row>
    <row r="96" spans="1:18" ht="30.95" customHeight="1" x14ac:dyDescent="0.25">
      <c r="A96" s="161">
        <v>41</v>
      </c>
      <c r="B96" s="139" t="s">
        <v>63</v>
      </c>
      <c r="C96" s="140">
        <v>273200000354</v>
      </c>
      <c r="D96" s="141" t="s">
        <v>140</v>
      </c>
      <c r="E96" s="163">
        <v>558</v>
      </c>
      <c r="F96" s="164">
        <v>558</v>
      </c>
      <c r="G96" s="165">
        <v>0</v>
      </c>
      <c r="H96" s="163">
        <f t="shared" si="6"/>
        <v>529</v>
      </c>
      <c r="I96" s="144">
        <v>529</v>
      </c>
      <c r="J96" s="164"/>
      <c r="K96" s="166">
        <f t="shared" si="7"/>
        <v>-29</v>
      </c>
      <c r="L96" s="145">
        <f t="shared" si="8"/>
        <v>-5.197132616487455E-2</v>
      </c>
      <c r="M96" s="167">
        <f t="shared" si="9"/>
        <v>0</v>
      </c>
      <c r="N96" s="168"/>
      <c r="O96" s="169">
        <f t="shared" si="10"/>
        <v>-29</v>
      </c>
      <c r="P96" s="58">
        <f t="shared" si="11"/>
        <v>-5.197132616487455E-2</v>
      </c>
      <c r="Q96" s="40"/>
      <c r="R96" s="10"/>
    </row>
    <row r="97" spans="1:18" ht="30.95" customHeight="1" x14ac:dyDescent="0.25">
      <c r="A97" s="170">
        <v>49</v>
      </c>
      <c r="B97" s="139" t="s">
        <v>32</v>
      </c>
      <c r="C97" s="140">
        <v>273217000927</v>
      </c>
      <c r="D97" s="141" t="s">
        <v>102</v>
      </c>
      <c r="E97" s="163">
        <v>385</v>
      </c>
      <c r="F97" s="164">
        <v>385</v>
      </c>
      <c r="G97" s="165">
        <v>0</v>
      </c>
      <c r="H97" s="163">
        <f t="shared" si="6"/>
        <v>365</v>
      </c>
      <c r="I97" s="144">
        <v>365</v>
      </c>
      <c r="J97" s="164"/>
      <c r="K97" s="166">
        <f t="shared" si="7"/>
        <v>-20</v>
      </c>
      <c r="L97" s="145">
        <f t="shared" si="8"/>
        <v>-5.1948051948051951E-2</v>
      </c>
      <c r="M97" s="167">
        <f t="shared" si="9"/>
        <v>0</v>
      </c>
      <c r="N97" s="168"/>
      <c r="O97" s="169">
        <f t="shared" si="10"/>
        <v>-20</v>
      </c>
      <c r="P97" s="58">
        <f t="shared" si="11"/>
        <v>-5.1948051948051951E-2</v>
      </c>
      <c r="Q97" s="40"/>
      <c r="R97" s="10"/>
    </row>
    <row r="98" spans="1:18" ht="30.95" customHeight="1" x14ac:dyDescent="0.25">
      <c r="A98" s="161">
        <v>206</v>
      </c>
      <c r="B98" s="139" t="s">
        <v>23</v>
      </c>
      <c r="C98" s="140">
        <v>273861000571</v>
      </c>
      <c r="D98" s="141" t="s">
        <v>159</v>
      </c>
      <c r="E98" s="163">
        <v>236</v>
      </c>
      <c r="F98" s="164">
        <v>236</v>
      </c>
      <c r="G98" s="165">
        <v>0</v>
      </c>
      <c r="H98" s="163">
        <f t="shared" si="6"/>
        <v>224</v>
      </c>
      <c r="I98" s="144">
        <v>224</v>
      </c>
      <c r="J98" s="164"/>
      <c r="K98" s="166">
        <f t="shared" si="7"/>
        <v>-12</v>
      </c>
      <c r="L98" s="145">
        <f t="shared" si="8"/>
        <v>-5.0847457627118647E-2</v>
      </c>
      <c r="M98" s="167">
        <f t="shared" si="9"/>
        <v>0</v>
      </c>
      <c r="N98" s="168"/>
      <c r="O98" s="169">
        <f t="shared" si="10"/>
        <v>-12</v>
      </c>
      <c r="P98" s="58">
        <f t="shared" si="11"/>
        <v>-5.0847457627118647E-2</v>
      </c>
      <c r="Q98" s="40"/>
      <c r="R98" s="10"/>
    </row>
    <row r="99" spans="1:18" ht="30.95" customHeight="1" x14ac:dyDescent="0.25">
      <c r="A99" s="170">
        <v>72</v>
      </c>
      <c r="B99" s="102" t="s">
        <v>195</v>
      </c>
      <c r="C99" s="103">
        <v>273270000726</v>
      </c>
      <c r="D99" s="48" t="s">
        <v>203</v>
      </c>
      <c r="E99" s="163">
        <v>436</v>
      </c>
      <c r="F99" s="164">
        <v>436</v>
      </c>
      <c r="G99" s="165">
        <v>0</v>
      </c>
      <c r="H99" s="163">
        <f t="shared" si="6"/>
        <v>414</v>
      </c>
      <c r="I99" s="108">
        <v>414</v>
      </c>
      <c r="J99" s="164"/>
      <c r="K99" s="166">
        <f t="shared" si="7"/>
        <v>-22</v>
      </c>
      <c r="L99" s="109">
        <f t="shared" si="8"/>
        <v>-5.0458715596330278E-2</v>
      </c>
      <c r="M99" s="167">
        <f t="shared" si="9"/>
        <v>0</v>
      </c>
      <c r="N99" s="168"/>
      <c r="O99" s="169">
        <f t="shared" si="10"/>
        <v>-22</v>
      </c>
      <c r="P99" s="58">
        <f t="shared" si="11"/>
        <v>-5.0458715596330278E-2</v>
      </c>
      <c r="Q99" s="40"/>
      <c r="R99" s="10"/>
    </row>
    <row r="100" spans="1:18" ht="30.95" customHeight="1" x14ac:dyDescent="0.25">
      <c r="A100" s="161">
        <v>113</v>
      </c>
      <c r="B100" s="102" t="s">
        <v>25</v>
      </c>
      <c r="C100" s="103">
        <v>173411000097</v>
      </c>
      <c r="D100" s="48" t="s">
        <v>107</v>
      </c>
      <c r="E100" s="163">
        <v>655</v>
      </c>
      <c r="F100" s="164">
        <v>655</v>
      </c>
      <c r="G100" s="165">
        <v>0</v>
      </c>
      <c r="H100" s="163">
        <f t="shared" si="6"/>
        <v>622</v>
      </c>
      <c r="I100" s="108">
        <v>622</v>
      </c>
      <c r="J100" s="164"/>
      <c r="K100" s="166">
        <f t="shared" si="7"/>
        <v>-33</v>
      </c>
      <c r="L100" s="109">
        <f t="shared" si="8"/>
        <v>-5.0381679389312976E-2</v>
      </c>
      <c r="M100" s="167">
        <f t="shared" si="9"/>
        <v>0</v>
      </c>
      <c r="N100" s="168"/>
      <c r="O100" s="169">
        <f t="shared" si="10"/>
        <v>-33</v>
      </c>
      <c r="P100" s="58">
        <f t="shared" si="11"/>
        <v>-5.0381679389312976E-2</v>
      </c>
      <c r="Q100" s="40"/>
      <c r="R100" s="10"/>
    </row>
    <row r="101" spans="1:18" ht="30.95" customHeight="1" x14ac:dyDescent="0.25">
      <c r="A101" s="170">
        <v>88</v>
      </c>
      <c r="B101" s="102" t="s">
        <v>42</v>
      </c>
      <c r="C101" s="103">
        <v>273319000379</v>
      </c>
      <c r="D101" s="48" t="s">
        <v>98</v>
      </c>
      <c r="E101" s="163">
        <v>181</v>
      </c>
      <c r="F101" s="164">
        <v>181</v>
      </c>
      <c r="G101" s="165">
        <v>0</v>
      </c>
      <c r="H101" s="163">
        <f t="shared" si="6"/>
        <v>172</v>
      </c>
      <c r="I101" s="108">
        <v>172</v>
      </c>
      <c r="J101" s="164"/>
      <c r="K101" s="166">
        <f t="shared" si="7"/>
        <v>-9</v>
      </c>
      <c r="L101" s="109">
        <f t="shared" si="8"/>
        <v>-4.9723756906077346E-2</v>
      </c>
      <c r="M101" s="167">
        <f t="shared" si="9"/>
        <v>0</v>
      </c>
      <c r="N101" s="168"/>
      <c r="O101" s="169">
        <f t="shared" si="10"/>
        <v>-9</v>
      </c>
      <c r="P101" s="58">
        <f t="shared" si="11"/>
        <v>-4.9723756906077346E-2</v>
      </c>
      <c r="Q101" s="40"/>
      <c r="R101" s="10"/>
    </row>
    <row r="102" spans="1:18" ht="30.95" customHeight="1" x14ac:dyDescent="0.25">
      <c r="A102" s="161">
        <v>175</v>
      </c>
      <c r="B102" s="102" t="s">
        <v>127</v>
      </c>
      <c r="C102" s="103">
        <v>273622000683</v>
      </c>
      <c r="D102" s="48" t="s">
        <v>128</v>
      </c>
      <c r="E102" s="163">
        <v>647</v>
      </c>
      <c r="F102" s="164">
        <v>647</v>
      </c>
      <c r="G102" s="165">
        <v>0</v>
      </c>
      <c r="H102" s="163">
        <f t="shared" si="6"/>
        <v>615</v>
      </c>
      <c r="I102" s="108">
        <v>615</v>
      </c>
      <c r="J102" s="164"/>
      <c r="K102" s="166">
        <f t="shared" si="7"/>
        <v>-32</v>
      </c>
      <c r="L102" s="109">
        <f t="shared" si="8"/>
        <v>-4.945904173106646E-2</v>
      </c>
      <c r="M102" s="167">
        <f t="shared" si="9"/>
        <v>0</v>
      </c>
      <c r="N102" s="168"/>
      <c r="O102" s="169">
        <f t="shared" si="10"/>
        <v>-32</v>
      </c>
      <c r="P102" s="58">
        <f t="shared" si="11"/>
        <v>-4.945904173106646E-2</v>
      </c>
      <c r="Q102" s="40"/>
      <c r="R102" s="10"/>
    </row>
    <row r="103" spans="1:18" ht="30.95" customHeight="1" x14ac:dyDescent="0.25">
      <c r="A103" s="170">
        <v>126</v>
      </c>
      <c r="B103" s="102" t="s">
        <v>82</v>
      </c>
      <c r="C103" s="103">
        <v>173443000315</v>
      </c>
      <c r="D103" s="48" t="s">
        <v>156</v>
      </c>
      <c r="E103" s="163">
        <v>1440</v>
      </c>
      <c r="F103" s="164">
        <v>1440</v>
      </c>
      <c r="G103" s="165">
        <v>0</v>
      </c>
      <c r="H103" s="163">
        <f t="shared" si="6"/>
        <v>1370</v>
      </c>
      <c r="I103" s="108">
        <v>1370</v>
      </c>
      <c r="J103" s="164"/>
      <c r="K103" s="166">
        <f t="shared" si="7"/>
        <v>-70</v>
      </c>
      <c r="L103" s="109">
        <f t="shared" si="8"/>
        <v>-4.8611111111111112E-2</v>
      </c>
      <c r="M103" s="167">
        <f t="shared" si="9"/>
        <v>0</v>
      </c>
      <c r="N103" s="168"/>
      <c r="O103" s="169">
        <f t="shared" si="10"/>
        <v>-70</v>
      </c>
      <c r="P103" s="58">
        <f t="shared" si="11"/>
        <v>-4.8611111111111112E-2</v>
      </c>
      <c r="Q103" s="40"/>
      <c r="R103" s="10"/>
    </row>
    <row r="104" spans="1:18" ht="30.95" customHeight="1" x14ac:dyDescent="0.25">
      <c r="A104" s="161">
        <v>67</v>
      </c>
      <c r="B104" s="102" t="s">
        <v>59</v>
      </c>
      <c r="C104" s="103">
        <v>273268000476</v>
      </c>
      <c r="D104" s="48" t="s">
        <v>79</v>
      </c>
      <c r="E104" s="163">
        <v>397</v>
      </c>
      <c r="F104" s="164">
        <v>397</v>
      </c>
      <c r="G104" s="165">
        <v>0</v>
      </c>
      <c r="H104" s="163">
        <f t="shared" si="6"/>
        <v>378</v>
      </c>
      <c r="I104" s="108">
        <v>378</v>
      </c>
      <c r="J104" s="164"/>
      <c r="K104" s="166">
        <f t="shared" si="7"/>
        <v>-19</v>
      </c>
      <c r="L104" s="109">
        <f t="shared" si="8"/>
        <v>-4.7858942065491183E-2</v>
      </c>
      <c r="M104" s="167">
        <f t="shared" si="9"/>
        <v>0</v>
      </c>
      <c r="N104" s="168"/>
      <c r="O104" s="169">
        <f t="shared" si="10"/>
        <v>-19</v>
      </c>
      <c r="P104" s="58">
        <f t="shared" si="11"/>
        <v>-4.7858942065491183E-2</v>
      </c>
      <c r="Q104" s="40"/>
      <c r="R104" s="10"/>
    </row>
    <row r="105" spans="1:18" ht="30.95" customHeight="1" x14ac:dyDescent="0.25">
      <c r="A105" s="170">
        <v>69</v>
      </c>
      <c r="B105" s="102" t="s">
        <v>59</v>
      </c>
      <c r="C105" s="103">
        <v>273268001120</v>
      </c>
      <c r="D105" s="48" t="s">
        <v>137</v>
      </c>
      <c r="E105" s="163">
        <v>1214</v>
      </c>
      <c r="F105" s="164">
        <v>1214</v>
      </c>
      <c r="G105" s="165">
        <v>0</v>
      </c>
      <c r="H105" s="163">
        <f t="shared" si="6"/>
        <v>1156</v>
      </c>
      <c r="I105" s="108">
        <v>1156</v>
      </c>
      <c r="J105" s="164"/>
      <c r="K105" s="166">
        <f t="shared" si="7"/>
        <v>-58</v>
      </c>
      <c r="L105" s="109">
        <f t="shared" si="8"/>
        <v>-4.7775947281713346E-2</v>
      </c>
      <c r="M105" s="167">
        <f t="shared" si="9"/>
        <v>0</v>
      </c>
      <c r="N105" s="168"/>
      <c r="O105" s="169">
        <f t="shared" si="10"/>
        <v>-58</v>
      </c>
      <c r="P105" s="58">
        <f t="shared" si="11"/>
        <v>-4.7775947281713346E-2</v>
      </c>
      <c r="Q105" s="40"/>
      <c r="R105" s="10"/>
    </row>
    <row r="106" spans="1:18" ht="30.95" customHeight="1" x14ac:dyDescent="0.25">
      <c r="A106" s="161">
        <v>28</v>
      </c>
      <c r="B106" s="102" t="s">
        <v>114</v>
      </c>
      <c r="C106" s="103">
        <v>273152000231</v>
      </c>
      <c r="D106" s="48" t="s">
        <v>140</v>
      </c>
      <c r="E106" s="163">
        <v>294</v>
      </c>
      <c r="F106" s="164">
        <v>294</v>
      </c>
      <c r="G106" s="165">
        <v>0</v>
      </c>
      <c r="H106" s="163">
        <f t="shared" si="6"/>
        <v>280</v>
      </c>
      <c r="I106" s="108">
        <v>280</v>
      </c>
      <c r="J106" s="164"/>
      <c r="K106" s="166">
        <f t="shared" si="7"/>
        <v>-14</v>
      </c>
      <c r="L106" s="109">
        <f t="shared" si="8"/>
        <v>-4.7619047619047616E-2</v>
      </c>
      <c r="M106" s="167">
        <f t="shared" si="9"/>
        <v>0</v>
      </c>
      <c r="N106" s="168"/>
      <c r="O106" s="169">
        <f t="shared" si="10"/>
        <v>-14</v>
      </c>
      <c r="P106" s="58">
        <f t="shared" si="11"/>
        <v>-4.7619047619047616E-2</v>
      </c>
      <c r="Q106" s="40"/>
      <c r="R106" s="10"/>
    </row>
    <row r="107" spans="1:18" ht="30.95" customHeight="1" x14ac:dyDescent="0.25">
      <c r="A107" s="170">
        <v>145</v>
      </c>
      <c r="B107" s="102" t="s">
        <v>37</v>
      </c>
      <c r="C107" s="103">
        <v>273504002183</v>
      </c>
      <c r="D107" s="48" t="s">
        <v>148</v>
      </c>
      <c r="E107" s="163">
        <v>1476</v>
      </c>
      <c r="F107" s="164">
        <v>1446</v>
      </c>
      <c r="G107" s="165">
        <v>30</v>
      </c>
      <c r="H107" s="163">
        <f t="shared" si="6"/>
        <v>1424</v>
      </c>
      <c r="I107" s="108">
        <v>1379</v>
      </c>
      <c r="J107" s="164">
        <v>45</v>
      </c>
      <c r="K107" s="166">
        <f t="shared" si="7"/>
        <v>-67</v>
      </c>
      <c r="L107" s="109">
        <f t="shared" si="8"/>
        <v>-4.6334716459197789E-2</v>
      </c>
      <c r="M107" s="167">
        <f t="shared" si="9"/>
        <v>15</v>
      </c>
      <c r="N107" s="168">
        <f>+M107/G107</f>
        <v>0.5</v>
      </c>
      <c r="O107" s="169">
        <f t="shared" si="10"/>
        <v>-52</v>
      </c>
      <c r="P107" s="58">
        <f t="shared" si="11"/>
        <v>-3.5230352303523033E-2</v>
      </c>
      <c r="Q107" s="40"/>
      <c r="R107" s="10"/>
    </row>
    <row r="108" spans="1:18" ht="30.95" customHeight="1" x14ac:dyDescent="0.25">
      <c r="A108" s="161">
        <v>80</v>
      </c>
      <c r="B108" s="102" t="s">
        <v>143</v>
      </c>
      <c r="C108" s="103">
        <v>273283000075</v>
      </c>
      <c r="D108" s="48" t="s">
        <v>189</v>
      </c>
      <c r="E108" s="163">
        <v>180</v>
      </c>
      <c r="F108" s="164">
        <v>180</v>
      </c>
      <c r="G108" s="165">
        <v>0</v>
      </c>
      <c r="H108" s="163">
        <f t="shared" si="6"/>
        <v>172</v>
      </c>
      <c r="I108" s="108">
        <v>172</v>
      </c>
      <c r="J108" s="164"/>
      <c r="K108" s="166">
        <f t="shared" si="7"/>
        <v>-8</v>
      </c>
      <c r="L108" s="109">
        <f t="shared" si="8"/>
        <v>-4.4444444444444446E-2</v>
      </c>
      <c r="M108" s="167">
        <f t="shared" si="9"/>
        <v>0</v>
      </c>
      <c r="N108" s="168"/>
      <c r="O108" s="169">
        <f t="shared" si="10"/>
        <v>-8</v>
      </c>
      <c r="P108" s="58">
        <f t="shared" si="11"/>
        <v>-4.4444444444444446E-2</v>
      </c>
      <c r="Q108" s="40"/>
      <c r="R108" s="10"/>
    </row>
    <row r="109" spans="1:18" ht="30.95" customHeight="1" x14ac:dyDescent="0.25">
      <c r="A109" s="170">
        <v>190</v>
      </c>
      <c r="B109" s="102" t="s">
        <v>103</v>
      </c>
      <c r="C109" s="103">
        <v>273675000839</v>
      </c>
      <c r="D109" s="48" t="s">
        <v>104</v>
      </c>
      <c r="E109" s="163">
        <v>270</v>
      </c>
      <c r="F109" s="164">
        <v>270</v>
      </c>
      <c r="G109" s="165">
        <v>0</v>
      </c>
      <c r="H109" s="163">
        <f t="shared" si="6"/>
        <v>258</v>
      </c>
      <c r="I109" s="108">
        <v>258</v>
      </c>
      <c r="J109" s="164"/>
      <c r="K109" s="166">
        <f t="shared" si="7"/>
        <v>-12</v>
      </c>
      <c r="L109" s="109">
        <f t="shared" si="8"/>
        <v>-4.4444444444444446E-2</v>
      </c>
      <c r="M109" s="167">
        <f t="shared" si="9"/>
        <v>0</v>
      </c>
      <c r="N109" s="168"/>
      <c r="O109" s="169">
        <f t="shared" si="10"/>
        <v>-12</v>
      </c>
      <c r="P109" s="58">
        <f t="shared" si="11"/>
        <v>-4.4444444444444446E-2</v>
      </c>
      <c r="Q109" s="40"/>
      <c r="R109" s="10"/>
    </row>
    <row r="110" spans="1:18" ht="30.95" customHeight="1" x14ac:dyDescent="0.25">
      <c r="A110" s="161">
        <v>53</v>
      </c>
      <c r="B110" s="102" t="s">
        <v>110</v>
      </c>
      <c r="C110" s="103">
        <v>173226000056</v>
      </c>
      <c r="D110" s="48" t="s">
        <v>147</v>
      </c>
      <c r="E110" s="163">
        <v>677</v>
      </c>
      <c r="F110" s="164">
        <v>608</v>
      </c>
      <c r="G110" s="165">
        <v>69</v>
      </c>
      <c r="H110" s="163">
        <f t="shared" si="6"/>
        <v>633</v>
      </c>
      <c r="I110" s="108">
        <v>581</v>
      </c>
      <c r="J110" s="164">
        <v>52</v>
      </c>
      <c r="K110" s="166">
        <f t="shared" si="7"/>
        <v>-27</v>
      </c>
      <c r="L110" s="109">
        <f t="shared" si="8"/>
        <v>-4.4407894736842105E-2</v>
      </c>
      <c r="M110" s="167">
        <f t="shared" si="9"/>
        <v>-17</v>
      </c>
      <c r="N110" s="168">
        <f>+M110/G110</f>
        <v>-0.24637681159420291</v>
      </c>
      <c r="O110" s="169">
        <f t="shared" si="10"/>
        <v>-44</v>
      </c>
      <c r="P110" s="58">
        <f t="shared" si="11"/>
        <v>-6.4992614475627764E-2</v>
      </c>
      <c r="Q110" s="40"/>
      <c r="R110" s="10"/>
    </row>
    <row r="111" spans="1:18" ht="30.95" customHeight="1" x14ac:dyDescent="0.25">
      <c r="A111" s="170">
        <v>199</v>
      </c>
      <c r="B111" s="102" t="s">
        <v>119</v>
      </c>
      <c r="C111" s="103">
        <v>173770000019</v>
      </c>
      <c r="D111" s="48" t="s">
        <v>120</v>
      </c>
      <c r="E111" s="163">
        <v>565</v>
      </c>
      <c r="F111" s="164">
        <v>565</v>
      </c>
      <c r="G111" s="165">
        <v>0</v>
      </c>
      <c r="H111" s="163">
        <f t="shared" si="6"/>
        <v>540</v>
      </c>
      <c r="I111" s="108">
        <v>540</v>
      </c>
      <c r="J111" s="164"/>
      <c r="K111" s="166">
        <f t="shared" si="7"/>
        <v>-25</v>
      </c>
      <c r="L111" s="109">
        <f t="shared" si="8"/>
        <v>-4.4247787610619468E-2</v>
      </c>
      <c r="M111" s="167">
        <f t="shared" si="9"/>
        <v>0</v>
      </c>
      <c r="N111" s="168"/>
      <c r="O111" s="169">
        <f t="shared" si="10"/>
        <v>-25</v>
      </c>
      <c r="P111" s="58">
        <f t="shared" si="11"/>
        <v>-4.4247787610619468E-2</v>
      </c>
      <c r="Q111" s="40"/>
      <c r="R111" s="10"/>
    </row>
    <row r="112" spans="1:18" ht="30.95" customHeight="1" x14ac:dyDescent="0.25">
      <c r="A112" s="161">
        <v>62</v>
      </c>
      <c r="B112" s="102" t="s">
        <v>59</v>
      </c>
      <c r="C112" s="103">
        <v>173268000200</v>
      </c>
      <c r="D112" s="48" t="s">
        <v>171</v>
      </c>
      <c r="E112" s="163">
        <v>1999</v>
      </c>
      <c r="F112" s="164">
        <v>1999</v>
      </c>
      <c r="G112" s="165">
        <v>0</v>
      </c>
      <c r="H112" s="163">
        <f t="shared" si="6"/>
        <v>1911</v>
      </c>
      <c r="I112" s="108">
        <v>1911</v>
      </c>
      <c r="J112" s="164"/>
      <c r="K112" s="166">
        <f t="shared" si="7"/>
        <v>-88</v>
      </c>
      <c r="L112" s="109">
        <f t="shared" si="8"/>
        <v>-4.4022011005502751E-2</v>
      </c>
      <c r="M112" s="167">
        <f t="shared" si="9"/>
        <v>0</v>
      </c>
      <c r="N112" s="168"/>
      <c r="O112" s="169">
        <f t="shared" si="10"/>
        <v>-88</v>
      </c>
      <c r="P112" s="58">
        <f t="shared" si="11"/>
        <v>-4.4022011005502751E-2</v>
      </c>
      <c r="Q112" s="40"/>
      <c r="R112" s="10"/>
    </row>
    <row r="113" spans="1:18" ht="30.95" customHeight="1" x14ac:dyDescent="0.25">
      <c r="A113" s="170">
        <v>202</v>
      </c>
      <c r="B113" s="102" t="s">
        <v>23</v>
      </c>
      <c r="C113" s="103">
        <v>173861000038</v>
      </c>
      <c r="D113" s="48" t="s">
        <v>205</v>
      </c>
      <c r="E113" s="163">
        <v>887</v>
      </c>
      <c r="F113" s="164">
        <v>887</v>
      </c>
      <c r="G113" s="165">
        <v>0</v>
      </c>
      <c r="H113" s="163">
        <f t="shared" si="6"/>
        <v>848</v>
      </c>
      <c r="I113" s="108">
        <v>848</v>
      </c>
      <c r="J113" s="164"/>
      <c r="K113" s="166">
        <f t="shared" si="7"/>
        <v>-39</v>
      </c>
      <c r="L113" s="109">
        <f t="shared" si="8"/>
        <v>-4.3968432919954906E-2</v>
      </c>
      <c r="M113" s="167">
        <f t="shared" si="9"/>
        <v>0</v>
      </c>
      <c r="N113" s="168"/>
      <c r="O113" s="169">
        <f t="shared" si="10"/>
        <v>-39</v>
      </c>
      <c r="P113" s="58">
        <f t="shared" si="11"/>
        <v>-4.3968432919954906E-2</v>
      </c>
      <c r="Q113" s="40"/>
      <c r="R113" s="10"/>
    </row>
    <row r="114" spans="1:18" ht="30.95" customHeight="1" x14ac:dyDescent="0.25">
      <c r="A114" s="161">
        <v>141</v>
      </c>
      <c r="B114" s="102" t="s">
        <v>37</v>
      </c>
      <c r="C114" s="103">
        <v>273504000270</v>
      </c>
      <c r="D114" s="48" t="s">
        <v>108</v>
      </c>
      <c r="E114" s="163">
        <v>638</v>
      </c>
      <c r="F114" s="164">
        <v>638</v>
      </c>
      <c r="G114" s="165">
        <v>0</v>
      </c>
      <c r="H114" s="163">
        <f t="shared" si="6"/>
        <v>610</v>
      </c>
      <c r="I114" s="108">
        <v>610</v>
      </c>
      <c r="J114" s="164"/>
      <c r="K114" s="166">
        <f t="shared" si="7"/>
        <v>-28</v>
      </c>
      <c r="L114" s="109">
        <f t="shared" si="8"/>
        <v>-4.3887147335423198E-2</v>
      </c>
      <c r="M114" s="167">
        <f t="shared" si="9"/>
        <v>0</v>
      </c>
      <c r="N114" s="168"/>
      <c r="O114" s="169">
        <f t="shared" si="10"/>
        <v>-28</v>
      </c>
      <c r="P114" s="58">
        <f t="shared" si="11"/>
        <v>-4.3887147335423198E-2</v>
      </c>
      <c r="Q114" s="40"/>
      <c r="R114" s="10"/>
    </row>
    <row r="115" spans="1:18" ht="30.95" customHeight="1" x14ac:dyDescent="0.25">
      <c r="A115" s="170">
        <v>104</v>
      </c>
      <c r="B115" s="102" t="s">
        <v>68</v>
      </c>
      <c r="C115" s="103">
        <v>273352000201</v>
      </c>
      <c r="D115" s="48" t="s">
        <v>231</v>
      </c>
      <c r="E115" s="163">
        <v>289</v>
      </c>
      <c r="F115" s="164">
        <v>235</v>
      </c>
      <c r="G115" s="165">
        <v>54</v>
      </c>
      <c r="H115" s="163">
        <f t="shared" si="6"/>
        <v>265</v>
      </c>
      <c r="I115" s="108">
        <v>225</v>
      </c>
      <c r="J115" s="164">
        <v>40</v>
      </c>
      <c r="K115" s="166">
        <f t="shared" si="7"/>
        <v>-10</v>
      </c>
      <c r="L115" s="109">
        <f t="shared" si="8"/>
        <v>-4.2553191489361701E-2</v>
      </c>
      <c r="M115" s="167">
        <f t="shared" si="9"/>
        <v>-14</v>
      </c>
      <c r="N115" s="168">
        <f>+M115/G115</f>
        <v>-0.25925925925925924</v>
      </c>
      <c r="O115" s="169">
        <f t="shared" si="10"/>
        <v>-24</v>
      </c>
      <c r="P115" s="58">
        <f t="shared" si="11"/>
        <v>-8.3044982698961933E-2</v>
      </c>
      <c r="Q115" s="40"/>
      <c r="R115" s="10"/>
    </row>
    <row r="116" spans="1:18" ht="30.95" customHeight="1" x14ac:dyDescent="0.25">
      <c r="A116" s="161">
        <v>188</v>
      </c>
      <c r="B116" s="102" t="s">
        <v>103</v>
      </c>
      <c r="C116" s="103">
        <v>173675000010</v>
      </c>
      <c r="D116" s="48" t="s">
        <v>153</v>
      </c>
      <c r="E116" s="163">
        <v>1561</v>
      </c>
      <c r="F116" s="164">
        <v>1490</v>
      </c>
      <c r="G116" s="165">
        <v>71</v>
      </c>
      <c r="H116" s="163">
        <f t="shared" si="6"/>
        <v>1499</v>
      </c>
      <c r="I116" s="108">
        <v>1427</v>
      </c>
      <c r="J116" s="164">
        <v>72</v>
      </c>
      <c r="K116" s="166">
        <f t="shared" si="7"/>
        <v>-63</v>
      </c>
      <c r="L116" s="109">
        <f t="shared" si="8"/>
        <v>-4.2281879194630875E-2</v>
      </c>
      <c r="M116" s="167">
        <f t="shared" si="9"/>
        <v>1</v>
      </c>
      <c r="N116" s="168">
        <f>+M116/G116</f>
        <v>1.4084507042253521E-2</v>
      </c>
      <c r="O116" s="169">
        <f t="shared" si="10"/>
        <v>-62</v>
      </c>
      <c r="P116" s="58">
        <f t="shared" si="11"/>
        <v>-3.9718129404228059E-2</v>
      </c>
      <c r="Q116" s="40"/>
      <c r="R116" s="10"/>
    </row>
    <row r="117" spans="1:18" ht="30.95" customHeight="1" x14ac:dyDescent="0.25">
      <c r="A117" s="170">
        <v>2</v>
      </c>
      <c r="B117" s="125" t="s">
        <v>88</v>
      </c>
      <c r="C117" s="103">
        <v>273024000482</v>
      </c>
      <c r="D117" s="48" t="s">
        <v>89</v>
      </c>
      <c r="E117" s="163">
        <v>220</v>
      </c>
      <c r="F117" s="164">
        <v>220</v>
      </c>
      <c r="G117" s="165">
        <v>0</v>
      </c>
      <c r="H117" s="163">
        <f t="shared" si="6"/>
        <v>211</v>
      </c>
      <c r="I117" s="108">
        <v>211</v>
      </c>
      <c r="J117" s="164"/>
      <c r="K117" s="166">
        <f t="shared" si="7"/>
        <v>-9</v>
      </c>
      <c r="L117" s="109">
        <f t="shared" si="8"/>
        <v>-4.0909090909090909E-2</v>
      </c>
      <c r="M117" s="167">
        <f t="shared" si="9"/>
        <v>0</v>
      </c>
      <c r="N117" s="168"/>
      <c r="O117" s="169">
        <f t="shared" si="10"/>
        <v>-9</v>
      </c>
      <c r="P117" s="58">
        <f t="shared" si="11"/>
        <v>-4.0909090909090909E-2</v>
      </c>
      <c r="Q117" s="40"/>
      <c r="R117" s="224"/>
    </row>
    <row r="118" spans="1:18" ht="30.95" customHeight="1" x14ac:dyDescent="0.25">
      <c r="A118" s="161">
        <v>55</v>
      </c>
      <c r="B118" s="102" t="s">
        <v>110</v>
      </c>
      <c r="C118" s="103">
        <v>273226001171</v>
      </c>
      <c r="D118" s="48" t="s">
        <v>111</v>
      </c>
      <c r="E118" s="163">
        <v>533</v>
      </c>
      <c r="F118" s="164">
        <v>491</v>
      </c>
      <c r="G118" s="165">
        <v>42</v>
      </c>
      <c r="H118" s="163">
        <f t="shared" si="6"/>
        <v>492</v>
      </c>
      <c r="I118" s="108">
        <v>471</v>
      </c>
      <c r="J118" s="164">
        <v>21</v>
      </c>
      <c r="K118" s="166">
        <f t="shared" si="7"/>
        <v>-20</v>
      </c>
      <c r="L118" s="109">
        <f t="shared" si="8"/>
        <v>-4.0733197556008148E-2</v>
      </c>
      <c r="M118" s="167">
        <f t="shared" si="9"/>
        <v>-21</v>
      </c>
      <c r="N118" s="168">
        <f>+M118/G118</f>
        <v>-0.5</v>
      </c>
      <c r="O118" s="169">
        <f t="shared" si="10"/>
        <v>-41</v>
      </c>
      <c r="P118" s="58">
        <f t="shared" si="11"/>
        <v>-7.6923076923076927E-2</v>
      </c>
      <c r="Q118" s="40"/>
      <c r="R118" s="10"/>
    </row>
    <row r="119" spans="1:18" ht="30.95" customHeight="1" x14ac:dyDescent="0.25">
      <c r="A119" s="170">
        <v>3</v>
      </c>
      <c r="B119" s="102" t="s">
        <v>116</v>
      </c>
      <c r="C119" s="103">
        <v>173026000019</v>
      </c>
      <c r="D119" s="48" t="s">
        <v>133</v>
      </c>
      <c r="E119" s="163">
        <v>880</v>
      </c>
      <c r="F119" s="164">
        <v>880</v>
      </c>
      <c r="G119" s="165">
        <v>0</v>
      </c>
      <c r="H119" s="163">
        <f t="shared" si="6"/>
        <v>845</v>
      </c>
      <c r="I119" s="108">
        <v>845</v>
      </c>
      <c r="J119" s="164"/>
      <c r="K119" s="166">
        <f t="shared" si="7"/>
        <v>-35</v>
      </c>
      <c r="L119" s="109">
        <f t="shared" si="8"/>
        <v>-3.9772727272727272E-2</v>
      </c>
      <c r="M119" s="167">
        <f t="shared" si="9"/>
        <v>0</v>
      </c>
      <c r="N119" s="168"/>
      <c r="O119" s="169">
        <f t="shared" si="10"/>
        <v>-35</v>
      </c>
      <c r="P119" s="58">
        <f t="shared" si="11"/>
        <v>-3.9772727272727272E-2</v>
      </c>
      <c r="Q119" s="40"/>
      <c r="R119" s="224"/>
    </row>
    <row r="120" spans="1:18" ht="30.95" customHeight="1" x14ac:dyDescent="0.25">
      <c r="A120" s="161">
        <v>20</v>
      </c>
      <c r="B120" s="102" t="s">
        <v>90</v>
      </c>
      <c r="C120" s="103">
        <v>173124000019</v>
      </c>
      <c r="D120" s="48" t="s">
        <v>183</v>
      </c>
      <c r="E120" s="163">
        <v>1011</v>
      </c>
      <c r="F120" s="164">
        <v>1011</v>
      </c>
      <c r="G120" s="165">
        <v>0</v>
      </c>
      <c r="H120" s="163">
        <f t="shared" si="6"/>
        <v>973</v>
      </c>
      <c r="I120" s="108">
        <v>973</v>
      </c>
      <c r="J120" s="164"/>
      <c r="K120" s="166">
        <f t="shared" si="7"/>
        <v>-38</v>
      </c>
      <c r="L120" s="109">
        <f t="shared" si="8"/>
        <v>-3.7586547972304651E-2</v>
      </c>
      <c r="M120" s="167">
        <f t="shared" si="9"/>
        <v>0</v>
      </c>
      <c r="N120" s="168"/>
      <c r="O120" s="169">
        <f t="shared" si="10"/>
        <v>-38</v>
      </c>
      <c r="P120" s="58">
        <f t="shared" si="11"/>
        <v>-3.7586547972304651E-2</v>
      </c>
      <c r="Q120" s="40"/>
      <c r="R120" s="10"/>
    </row>
    <row r="121" spans="1:18" ht="30.95" customHeight="1" x14ac:dyDescent="0.25">
      <c r="A121" s="170">
        <v>32</v>
      </c>
      <c r="B121" s="102" t="s">
        <v>51</v>
      </c>
      <c r="C121" s="103">
        <v>173168003538</v>
      </c>
      <c r="D121" s="48" t="s">
        <v>135</v>
      </c>
      <c r="E121" s="163">
        <v>1817</v>
      </c>
      <c r="F121" s="164">
        <v>1817</v>
      </c>
      <c r="G121" s="165">
        <v>0</v>
      </c>
      <c r="H121" s="163">
        <f t="shared" si="6"/>
        <v>1749</v>
      </c>
      <c r="I121" s="108">
        <v>1749</v>
      </c>
      <c r="J121" s="164"/>
      <c r="K121" s="166">
        <f t="shared" si="7"/>
        <v>-68</v>
      </c>
      <c r="L121" s="109">
        <f t="shared" si="8"/>
        <v>-3.7424325811777653E-2</v>
      </c>
      <c r="M121" s="167">
        <f t="shared" si="9"/>
        <v>0</v>
      </c>
      <c r="N121" s="168"/>
      <c r="O121" s="169">
        <f t="shared" si="10"/>
        <v>-68</v>
      </c>
      <c r="P121" s="58">
        <f t="shared" si="11"/>
        <v>-3.7424325811777653E-2</v>
      </c>
      <c r="Q121" s="40"/>
      <c r="R121" s="10"/>
    </row>
    <row r="122" spans="1:18" ht="30.95" customHeight="1" x14ac:dyDescent="0.25">
      <c r="A122" s="161">
        <v>152</v>
      </c>
      <c r="B122" s="102" t="s">
        <v>212</v>
      </c>
      <c r="C122" s="103">
        <v>173555000601</v>
      </c>
      <c r="D122" s="48" t="s">
        <v>238</v>
      </c>
      <c r="E122" s="163">
        <v>1074</v>
      </c>
      <c r="F122" s="164">
        <v>1019</v>
      </c>
      <c r="G122" s="165">
        <v>55</v>
      </c>
      <c r="H122" s="163">
        <f t="shared" si="6"/>
        <v>1056</v>
      </c>
      <c r="I122" s="108">
        <v>981</v>
      </c>
      <c r="J122" s="164">
        <v>75</v>
      </c>
      <c r="K122" s="166">
        <f t="shared" si="7"/>
        <v>-38</v>
      </c>
      <c r="L122" s="109">
        <f t="shared" si="8"/>
        <v>-3.7291462217860651E-2</v>
      </c>
      <c r="M122" s="167">
        <f t="shared" si="9"/>
        <v>20</v>
      </c>
      <c r="N122" s="168">
        <f>+M122/G122</f>
        <v>0.36363636363636365</v>
      </c>
      <c r="O122" s="169">
        <f t="shared" si="10"/>
        <v>-18</v>
      </c>
      <c r="P122" s="58">
        <f t="shared" si="11"/>
        <v>-1.6759776536312849E-2</v>
      </c>
      <c r="Q122" s="40"/>
      <c r="R122" s="10"/>
    </row>
    <row r="123" spans="1:18" ht="30.95" customHeight="1" x14ac:dyDescent="0.25">
      <c r="A123" s="170">
        <v>123</v>
      </c>
      <c r="B123" s="102" t="s">
        <v>82</v>
      </c>
      <c r="C123" s="103">
        <v>173443000021</v>
      </c>
      <c r="D123" s="48" t="s">
        <v>234</v>
      </c>
      <c r="E123" s="163">
        <v>1560</v>
      </c>
      <c r="F123" s="164">
        <v>1560</v>
      </c>
      <c r="G123" s="165">
        <v>0</v>
      </c>
      <c r="H123" s="163">
        <f t="shared" si="6"/>
        <v>1505</v>
      </c>
      <c r="I123" s="108">
        <v>1505</v>
      </c>
      <c r="J123" s="164"/>
      <c r="K123" s="166">
        <f t="shared" si="7"/>
        <v>-55</v>
      </c>
      <c r="L123" s="109">
        <f t="shared" si="8"/>
        <v>-3.5256410256410256E-2</v>
      </c>
      <c r="M123" s="167">
        <f t="shared" si="9"/>
        <v>0</v>
      </c>
      <c r="N123" s="168"/>
      <c r="O123" s="169">
        <f t="shared" si="10"/>
        <v>-55</v>
      </c>
      <c r="P123" s="58">
        <f t="shared" si="11"/>
        <v>-3.5256410256410256E-2</v>
      </c>
      <c r="Q123" s="40"/>
      <c r="R123" s="10"/>
    </row>
    <row r="124" spans="1:18" ht="30.95" customHeight="1" x14ac:dyDescent="0.25">
      <c r="A124" s="161">
        <v>193</v>
      </c>
      <c r="B124" s="102" t="s">
        <v>164</v>
      </c>
      <c r="C124" s="103">
        <v>273678000040</v>
      </c>
      <c r="D124" s="48" t="s">
        <v>185</v>
      </c>
      <c r="E124" s="163">
        <v>654</v>
      </c>
      <c r="F124" s="164">
        <v>654</v>
      </c>
      <c r="G124" s="165">
        <v>0</v>
      </c>
      <c r="H124" s="163">
        <f t="shared" si="6"/>
        <v>631</v>
      </c>
      <c r="I124" s="108">
        <v>631</v>
      </c>
      <c r="J124" s="164"/>
      <c r="K124" s="166">
        <f t="shared" si="7"/>
        <v>-23</v>
      </c>
      <c r="L124" s="109">
        <f t="shared" si="8"/>
        <v>-3.5168195718654434E-2</v>
      </c>
      <c r="M124" s="167">
        <f t="shared" si="9"/>
        <v>0</v>
      </c>
      <c r="N124" s="168"/>
      <c r="O124" s="169">
        <f t="shared" si="10"/>
        <v>-23</v>
      </c>
      <c r="P124" s="58">
        <f t="shared" si="11"/>
        <v>-3.5168195718654434E-2</v>
      </c>
      <c r="Q124" s="40"/>
      <c r="R124" s="10"/>
    </row>
    <row r="125" spans="1:18" ht="30.95" customHeight="1" x14ac:dyDescent="0.25">
      <c r="A125" s="170">
        <v>8</v>
      </c>
      <c r="B125" s="102" t="s">
        <v>70</v>
      </c>
      <c r="C125" s="103">
        <v>173043000014</v>
      </c>
      <c r="D125" s="48" t="s">
        <v>240</v>
      </c>
      <c r="E125" s="163">
        <v>797</v>
      </c>
      <c r="F125" s="164">
        <v>797</v>
      </c>
      <c r="G125" s="165">
        <v>0</v>
      </c>
      <c r="H125" s="163">
        <f t="shared" si="6"/>
        <v>769</v>
      </c>
      <c r="I125" s="108">
        <v>769</v>
      </c>
      <c r="J125" s="164"/>
      <c r="K125" s="166">
        <f t="shared" si="7"/>
        <v>-28</v>
      </c>
      <c r="L125" s="109">
        <f t="shared" si="8"/>
        <v>-3.5131744040150563E-2</v>
      </c>
      <c r="M125" s="167">
        <f t="shared" si="9"/>
        <v>0</v>
      </c>
      <c r="N125" s="168"/>
      <c r="O125" s="169">
        <f t="shared" si="10"/>
        <v>-28</v>
      </c>
      <c r="P125" s="58">
        <f t="shared" si="11"/>
        <v>-3.5131744040150563E-2</v>
      </c>
      <c r="Q125" s="40"/>
      <c r="R125" s="10"/>
    </row>
    <row r="126" spans="1:18" ht="30.95" customHeight="1" x14ac:dyDescent="0.25">
      <c r="A126" s="161">
        <v>96</v>
      </c>
      <c r="B126" s="102" t="s">
        <v>40</v>
      </c>
      <c r="C126" s="103">
        <v>173349000034</v>
      </c>
      <c r="D126" s="48" t="s">
        <v>75</v>
      </c>
      <c r="E126" s="163">
        <v>287</v>
      </c>
      <c r="F126" s="164">
        <v>287</v>
      </c>
      <c r="G126" s="165">
        <v>0</v>
      </c>
      <c r="H126" s="163">
        <f t="shared" si="6"/>
        <v>277</v>
      </c>
      <c r="I126" s="108">
        <v>277</v>
      </c>
      <c r="J126" s="164"/>
      <c r="K126" s="166">
        <f t="shared" si="7"/>
        <v>-10</v>
      </c>
      <c r="L126" s="109">
        <f t="shared" si="8"/>
        <v>-3.484320557491289E-2</v>
      </c>
      <c r="M126" s="167">
        <f t="shared" si="9"/>
        <v>0</v>
      </c>
      <c r="N126" s="168"/>
      <c r="O126" s="169">
        <f t="shared" si="10"/>
        <v>-10</v>
      </c>
      <c r="P126" s="58">
        <f t="shared" si="11"/>
        <v>-3.484320557491289E-2</v>
      </c>
      <c r="Q126" s="40"/>
      <c r="R126" s="10"/>
    </row>
    <row r="127" spans="1:18" ht="30.95" customHeight="1" x14ac:dyDescent="0.25">
      <c r="A127" s="170">
        <v>128</v>
      </c>
      <c r="B127" s="102" t="s">
        <v>72</v>
      </c>
      <c r="C127" s="103">
        <v>173449000015</v>
      </c>
      <c r="D127" s="48" t="s">
        <v>169</v>
      </c>
      <c r="E127" s="163">
        <v>3861</v>
      </c>
      <c r="F127" s="164">
        <v>3455</v>
      </c>
      <c r="G127" s="165">
        <v>406</v>
      </c>
      <c r="H127" s="163">
        <f t="shared" si="6"/>
        <v>3636</v>
      </c>
      <c r="I127" s="108">
        <v>3336</v>
      </c>
      <c r="J127" s="164">
        <v>300</v>
      </c>
      <c r="K127" s="166">
        <f t="shared" si="7"/>
        <v>-119</v>
      </c>
      <c r="L127" s="109">
        <f t="shared" si="8"/>
        <v>-3.4442836468885671E-2</v>
      </c>
      <c r="M127" s="167">
        <f t="shared" si="9"/>
        <v>-106</v>
      </c>
      <c r="N127" s="168">
        <f>+M127/G127</f>
        <v>-0.26108374384236455</v>
      </c>
      <c r="O127" s="169">
        <f t="shared" si="10"/>
        <v>-225</v>
      </c>
      <c r="P127" s="58">
        <f t="shared" si="11"/>
        <v>-5.8275058275058272E-2</v>
      </c>
      <c r="Q127" s="40"/>
      <c r="R127" s="10"/>
    </row>
    <row r="128" spans="1:18" ht="30.95" customHeight="1" x14ac:dyDescent="0.25">
      <c r="A128" s="161">
        <v>134</v>
      </c>
      <c r="B128" s="102" t="s">
        <v>57</v>
      </c>
      <c r="C128" s="105">
        <v>173483000016</v>
      </c>
      <c r="D128" s="48" t="s">
        <v>167</v>
      </c>
      <c r="E128" s="163">
        <v>764</v>
      </c>
      <c r="F128" s="164">
        <v>764</v>
      </c>
      <c r="G128" s="165">
        <v>0</v>
      </c>
      <c r="H128" s="163">
        <f t="shared" si="6"/>
        <v>738</v>
      </c>
      <c r="I128" s="108">
        <v>738</v>
      </c>
      <c r="J128" s="164"/>
      <c r="K128" s="166">
        <f t="shared" si="7"/>
        <v>-26</v>
      </c>
      <c r="L128" s="109">
        <f t="shared" si="8"/>
        <v>-3.4031413612565446E-2</v>
      </c>
      <c r="M128" s="167">
        <f t="shared" si="9"/>
        <v>0</v>
      </c>
      <c r="N128" s="168"/>
      <c r="O128" s="169">
        <f t="shared" si="10"/>
        <v>-26</v>
      </c>
      <c r="P128" s="58">
        <f t="shared" si="11"/>
        <v>-3.4031413612565446E-2</v>
      </c>
      <c r="Q128" s="40"/>
      <c r="R128" s="10"/>
    </row>
    <row r="129" spans="1:20" ht="30.95" customHeight="1" x14ac:dyDescent="0.25">
      <c r="A129" s="170">
        <v>127</v>
      </c>
      <c r="B129" s="102" t="s">
        <v>82</v>
      </c>
      <c r="C129" s="103">
        <v>273443000506</v>
      </c>
      <c r="D129" s="48" t="s">
        <v>83</v>
      </c>
      <c r="E129" s="163">
        <v>270</v>
      </c>
      <c r="F129" s="164">
        <v>270</v>
      </c>
      <c r="G129" s="165">
        <v>0</v>
      </c>
      <c r="H129" s="163">
        <f t="shared" si="6"/>
        <v>261</v>
      </c>
      <c r="I129" s="108">
        <v>261</v>
      </c>
      <c r="J129" s="164"/>
      <c r="K129" s="166">
        <f t="shared" si="7"/>
        <v>-9</v>
      </c>
      <c r="L129" s="109">
        <f t="shared" si="8"/>
        <v>-3.3333333333333333E-2</v>
      </c>
      <c r="M129" s="167">
        <f t="shared" si="9"/>
        <v>0</v>
      </c>
      <c r="N129" s="168"/>
      <c r="O129" s="169">
        <f t="shared" si="10"/>
        <v>-9</v>
      </c>
      <c r="P129" s="58">
        <f t="shared" si="11"/>
        <v>-3.3333333333333333E-2</v>
      </c>
      <c r="Q129" s="40"/>
      <c r="R129" s="10"/>
    </row>
    <row r="130" spans="1:20" ht="30.95" customHeight="1" x14ac:dyDescent="0.25">
      <c r="A130" s="161">
        <v>209</v>
      </c>
      <c r="B130" s="102" t="s">
        <v>77</v>
      </c>
      <c r="C130" s="103">
        <v>273870000193</v>
      </c>
      <c r="D130" s="48" t="s">
        <v>199</v>
      </c>
      <c r="E130" s="163">
        <v>240</v>
      </c>
      <c r="F130" s="164">
        <v>240</v>
      </c>
      <c r="G130" s="165">
        <v>0</v>
      </c>
      <c r="H130" s="163">
        <f t="shared" si="6"/>
        <v>232</v>
      </c>
      <c r="I130" s="108">
        <v>232</v>
      </c>
      <c r="J130" s="164"/>
      <c r="K130" s="166">
        <f t="shared" si="7"/>
        <v>-8</v>
      </c>
      <c r="L130" s="109">
        <f t="shared" si="8"/>
        <v>-3.3333333333333333E-2</v>
      </c>
      <c r="M130" s="167">
        <f t="shared" si="9"/>
        <v>0</v>
      </c>
      <c r="N130" s="168"/>
      <c r="O130" s="169">
        <f t="shared" si="10"/>
        <v>-8</v>
      </c>
      <c r="P130" s="58">
        <f t="shared" si="11"/>
        <v>-3.3333333333333333E-2</v>
      </c>
      <c r="Q130" s="40"/>
      <c r="R130" s="10"/>
    </row>
    <row r="131" spans="1:20" ht="30.95" customHeight="1" x14ac:dyDescent="0.25">
      <c r="A131" s="170">
        <v>94</v>
      </c>
      <c r="B131" s="102" t="s">
        <v>92</v>
      </c>
      <c r="C131" s="103">
        <v>273347000384</v>
      </c>
      <c r="D131" s="48" t="s">
        <v>180</v>
      </c>
      <c r="E131" s="163">
        <v>525</v>
      </c>
      <c r="F131" s="164">
        <v>525</v>
      </c>
      <c r="G131" s="165">
        <v>0</v>
      </c>
      <c r="H131" s="163">
        <f t="shared" si="6"/>
        <v>508</v>
      </c>
      <c r="I131" s="108">
        <v>508</v>
      </c>
      <c r="J131" s="164"/>
      <c r="K131" s="166">
        <f t="shared" si="7"/>
        <v>-17</v>
      </c>
      <c r="L131" s="109">
        <f t="shared" si="8"/>
        <v>-3.2380952380952378E-2</v>
      </c>
      <c r="M131" s="167">
        <f t="shared" si="9"/>
        <v>0</v>
      </c>
      <c r="N131" s="168"/>
      <c r="O131" s="169">
        <f t="shared" si="10"/>
        <v>-17</v>
      </c>
      <c r="P131" s="58">
        <f t="shared" si="11"/>
        <v>-3.2380952380952378E-2</v>
      </c>
      <c r="Q131" s="40"/>
      <c r="R131" s="10"/>
    </row>
    <row r="132" spans="1:20" ht="30.95" customHeight="1" x14ac:dyDescent="0.25">
      <c r="A132" s="161">
        <v>168</v>
      </c>
      <c r="B132" s="102" t="s">
        <v>129</v>
      </c>
      <c r="C132" s="103">
        <v>173616000278</v>
      </c>
      <c r="D132" s="48" t="s">
        <v>229</v>
      </c>
      <c r="E132" s="163">
        <v>1019</v>
      </c>
      <c r="F132" s="164">
        <v>976</v>
      </c>
      <c r="G132" s="165">
        <v>43</v>
      </c>
      <c r="H132" s="163">
        <f t="shared" si="6"/>
        <v>994</v>
      </c>
      <c r="I132" s="108">
        <v>945</v>
      </c>
      <c r="J132" s="164">
        <v>49</v>
      </c>
      <c r="K132" s="166">
        <f t="shared" si="7"/>
        <v>-31</v>
      </c>
      <c r="L132" s="109">
        <f t="shared" si="8"/>
        <v>-3.1762295081967214E-2</v>
      </c>
      <c r="M132" s="167">
        <f t="shared" si="9"/>
        <v>6</v>
      </c>
      <c r="N132" s="168">
        <f>+M132/G132</f>
        <v>0.13953488372093023</v>
      </c>
      <c r="O132" s="169">
        <f t="shared" si="10"/>
        <v>-25</v>
      </c>
      <c r="P132" s="58">
        <f t="shared" si="11"/>
        <v>-2.4533856722276742E-2</v>
      </c>
      <c r="Q132" s="40"/>
      <c r="R132" s="10"/>
    </row>
    <row r="133" spans="1:20" ht="30.95" customHeight="1" x14ac:dyDescent="0.25">
      <c r="A133" s="170">
        <v>103</v>
      </c>
      <c r="B133" s="102" t="s">
        <v>68</v>
      </c>
      <c r="C133" s="103">
        <v>273352000163</v>
      </c>
      <c r="D133" s="48" t="s">
        <v>85</v>
      </c>
      <c r="E133" s="163">
        <v>195</v>
      </c>
      <c r="F133" s="164">
        <v>195</v>
      </c>
      <c r="G133" s="165">
        <v>0</v>
      </c>
      <c r="H133" s="163">
        <f t="shared" si="6"/>
        <v>189</v>
      </c>
      <c r="I133" s="108">
        <v>189</v>
      </c>
      <c r="J133" s="164"/>
      <c r="K133" s="166">
        <f t="shared" si="7"/>
        <v>-6</v>
      </c>
      <c r="L133" s="109">
        <f t="shared" si="8"/>
        <v>-3.0769230769230771E-2</v>
      </c>
      <c r="M133" s="167">
        <f t="shared" si="9"/>
        <v>0</v>
      </c>
      <c r="N133" s="168"/>
      <c r="O133" s="169">
        <f t="shared" si="10"/>
        <v>-6</v>
      </c>
      <c r="P133" s="58">
        <f t="shared" si="11"/>
        <v>-3.0769230769230771E-2</v>
      </c>
      <c r="Q133" s="40"/>
      <c r="R133" s="10"/>
    </row>
    <row r="134" spans="1:20" ht="30.95" customHeight="1" x14ac:dyDescent="0.25">
      <c r="A134" s="161">
        <v>12</v>
      </c>
      <c r="B134" s="102" t="s">
        <v>150</v>
      </c>
      <c r="C134" s="103">
        <v>173055000095</v>
      </c>
      <c r="D134" s="48" t="s">
        <v>182</v>
      </c>
      <c r="E134" s="163">
        <v>852</v>
      </c>
      <c r="F134" s="164">
        <v>767</v>
      </c>
      <c r="G134" s="165">
        <v>85</v>
      </c>
      <c r="H134" s="163">
        <f t="shared" si="6"/>
        <v>832</v>
      </c>
      <c r="I134" s="108">
        <v>744</v>
      </c>
      <c r="J134" s="164">
        <v>88</v>
      </c>
      <c r="K134" s="166">
        <f t="shared" si="7"/>
        <v>-23</v>
      </c>
      <c r="L134" s="109">
        <f t="shared" si="8"/>
        <v>-2.9986962190352021E-2</v>
      </c>
      <c r="M134" s="167">
        <f t="shared" si="9"/>
        <v>3</v>
      </c>
      <c r="N134" s="168">
        <f>+M134/G134</f>
        <v>3.5294117647058823E-2</v>
      </c>
      <c r="O134" s="169">
        <f t="shared" si="10"/>
        <v>-20</v>
      </c>
      <c r="P134" s="58">
        <f t="shared" si="11"/>
        <v>-2.3474178403755867E-2</v>
      </c>
      <c r="Q134" s="40"/>
      <c r="R134" s="10"/>
    </row>
    <row r="135" spans="1:20" ht="30.95" customHeight="1" x14ac:dyDescent="0.25">
      <c r="A135" s="170">
        <v>157</v>
      </c>
      <c r="B135" s="102" t="s">
        <v>212</v>
      </c>
      <c r="C135" s="103">
        <v>273555000754</v>
      </c>
      <c r="D135" s="129" t="s">
        <v>115</v>
      </c>
      <c r="E135" s="163">
        <v>1300</v>
      </c>
      <c r="F135" s="164">
        <v>1214</v>
      </c>
      <c r="G135" s="165">
        <v>86</v>
      </c>
      <c r="H135" s="163">
        <f t="shared" si="6"/>
        <v>1251</v>
      </c>
      <c r="I135" s="108">
        <v>1178</v>
      </c>
      <c r="J135" s="164">
        <v>73</v>
      </c>
      <c r="K135" s="166">
        <f t="shared" si="7"/>
        <v>-36</v>
      </c>
      <c r="L135" s="109">
        <f t="shared" si="8"/>
        <v>-2.9654036243822075E-2</v>
      </c>
      <c r="M135" s="167">
        <f t="shared" si="9"/>
        <v>-13</v>
      </c>
      <c r="N135" s="168">
        <f>+M135/G135</f>
        <v>-0.15116279069767441</v>
      </c>
      <c r="O135" s="169">
        <f t="shared" si="10"/>
        <v>-49</v>
      </c>
      <c r="P135" s="58">
        <f t="shared" si="11"/>
        <v>-3.7692307692307692E-2</v>
      </c>
      <c r="Q135" s="40"/>
      <c r="R135" s="10"/>
    </row>
    <row r="136" spans="1:20" ht="30.95" customHeight="1" x14ac:dyDescent="0.25">
      <c r="A136" s="161">
        <v>42</v>
      </c>
      <c r="B136" s="102" t="s">
        <v>32</v>
      </c>
      <c r="C136" s="103">
        <v>173217000035</v>
      </c>
      <c r="D136" s="48" t="s">
        <v>194</v>
      </c>
      <c r="E136" s="163">
        <v>1298</v>
      </c>
      <c r="F136" s="164">
        <v>1298</v>
      </c>
      <c r="G136" s="165">
        <v>0</v>
      </c>
      <c r="H136" s="163">
        <f t="shared" si="6"/>
        <v>1261</v>
      </c>
      <c r="I136" s="108">
        <v>1261</v>
      </c>
      <c r="J136" s="164"/>
      <c r="K136" s="166">
        <f t="shared" si="7"/>
        <v>-37</v>
      </c>
      <c r="L136" s="109">
        <f t="shared" si="8"/>
        <v>-2.8505392912172575E-2</v>
      </c>
      <c r="M136" s="167">
        <f t="shared" si="9"/>
        <v>0</v>
      </c>
      <c r="N136" s="168"/>
      <c r="O136" s="169">
        <f t="shared" si="10"/>
        <v>-37</v>
      </c>
      <c r="P136" s="58">
        <f t="shared" si="11"/>
        <v>-2.8505392912172575E-2</v>
      </c>
      <c r="Q136" s="40"/>
      <c r="R136" s="10"/>
    </row>
    <row r="137" spans="1:20" ht="30.95" customHeight="1" x14ac:dyDescent="0.25">
      <c r="A137" s="170">
        <v>17</v>
      </c>
      <c r="B137" s="102" t="s">
        <v>178</v>
      </c>
      <c r="C137" s="103">
        <v>273067001075</v>
      </c>
      <c r="D137" s="48" t="s">
        <v>214</v>
      </c>
      <c r="E137" s="163">
        <v>705</v>
      </c>
      <c r="F137" s="164">
        <v>705</v>
      </c>
      <c r="G137" s="165">
        <v>0</v>
      </c>
      <c r="H137" s="163">
        <f t="shared" si="6"/>
        <v>685</v>
      </c>
      <c r="I137" s="108">
        <v>685</v>
      </c>
      <c r="J137" s="164"/>
      <c r="K137" s="166">
        <f t="shared" si="7"/>
        <v>-20</v>
      </c>
      <c r="L137" s="109">
        <f t="shared" si="8"/>
        <v>-2.8368794326241134E-2</v>
      </c>
      <c r="M137" s="167">
        <f t="shared" si="9"/>
        <v>0</v>
      </c>
      <c r="N137" s="168"/>
      <c r="O137" s="169">
        <f t="shared" si="10"/>
        <v>-20</v>
      </c>
      <c r="P137" s="58">
        <f t="shared" si="11"/>
        <v>-2.8368794326241134E-2</v>
      </c>
      <c r="Q137" s="40"/>
      <c r="R137" s="10"/>
    </row>
    <row r="138" spans="1:20" ht="30.95" customHeight="1" x14ac:dyDescent="0.25">
      <c r="A138" s="161">
        <v>93</v>
      </c>
      <c r="B138" s="102" t="s">
        <v>92</v>
      </c>
      <c r="C138" s="103">
        <v>273347000252</v>
      </c>
      <c r="D138" s="48" t="s">
        <v>93</v>
      </c>
      <c r="E138" s="163">
        <v>142</v>
      </c>
      <c r="F138" s="164">
        <v>142</v>
      </c>
      <c r="G138" s="165">
        <v>0</v>
      </c>
      <c r="H138" s="163">
        <f t="shared" si="6"/>
        <v>138</v>
      </c>
      <c r="I138" s="108">
        <v>138</v>
      </c>
      <c r="J138" s="164"/>
      <c r="K138" s="166">
        <f t="shared" si="7"/>
        <v>-4</v>
      </c>
      <c r="L138" s="109">
        <f t="shared" si="8"/>
        <v>-2.8169014084507043E-2</v>
      </c>
      <c r="M138" s="167">
        <f t="shared" si="9"/>
        <v>0</v>
      </c>
      <c r="N138" s="168"/>
      <c r="O138" s="169">
        <f t="shared" si="10"/>
        <v>-4</v>
      </c>
      <c r="P138" s="58">
        <f t="shared" si="11"/>
        <v>-2.8169014084507043E-2</v>
      </c>
      <c r="Q138" s="40"/>
      <c r="R138" s="10"/>
    </row>
    <row r="139" spans="1:20" ht="30.95" customHeight="1" x14ac:dyDescent="0.25">
      <c r="A139" s="170">
        <v>136</v>
      </c>
      <c r="B139" s="102" t="s">
        <v>57</v>
      </c>
      <c r="C139" s="103">
        <v>273483000142</v>
      </c>
      <c r="D139" s="48" t="s">
        <v>58</v>
      </c>
      <c r="E139" s="163">
        <v>267</v>
      </c>
      <c r="F139" s="164">
        <v>225</v>
      </c>
      <c r="G139" s="165">
        <v>42</v>
      </c>
      <c r="H139" s="163">
        <f t="shared" si="6"/>
        <v>268</v>
      </c>
      <c r="I139" s="108">
        <v>219</v>
      </c>
      <c r="J139" s="164">
        <v>49</v>
      </c>
      <c r="K139" s="166">
        <f t="shared" si="7"/>
        <v>-6</v>
      </c>
      <c r="L139" s="109">
        <f t="shared" si="8"/>
        <v>-2.6666666666666668E-2</v>
      </c>
      <c r="M139" s="167">
        <f t="shared" si="9"/>
        <v>7</v>
      </c>
      <c r="N139" s="168">
        <f>+M139/G139</f>
        <v>0.16666666666666666</v>
      </c>
      <c r="O139" s="169">
        <f t="shared" si="10"/>
        <v>1</v>
      </c>
      <c r="P139" s="58">
        <f t="shared" si="11"/>
        <v>3.7453183520599251E-3</v>
      </c>
      <c r="Q139" s="40"/>
      <c r="R139" s="10"/>
    </row>
    <row r="140" spans="1:20" ht="30.95" customHeight="1" x14ac:dyDescent="0.25">
      <c r="A140" s="161">
        <v>91</v>
      </c>
      <c r="B140" s="102" t="s">
        <v>42</v>
      </c>
      <c r="C140" s="103">
        <v>273319001197</v>
      </c>
      <c r="D140" s="48" t="s">
        <v>202</v>
      </c>
      <c r="E140" s="163">
        <v>210</v>
      </c>
      <c r="F140" s="164">
        <v>210</v>
      </c>
      <c r="G140" s="165">
        <v>0</v>
      </c>
      <c r="H140" s="163">
        <f t="shared" si="6"/>
        <v>205</v>
      </c>
      <c r="I140" s="108">
        <v>205</v>
      </c>
      <c r="J140" s="164"/>
      <c r="K140" s="166">
        <f t="shared" si="7"/>
        <v>-5</v>
      </c>
      <c r="L140" s="109">
        <f t="shared" si="8"/>
        <v>-2.3809523809523808E-2</v>
      </c>
      <c r="M140" s="167">
        <f t="shared" si="9"/>
        <v>0</v>
      </c>
      <c r="N140" s="168"/>
      <c r="O140" s="169">
        <f t="shared" si="10"/>
        <v>-5</v>
      </c>
      <c r="P140" s="58">
        <f t="shared" si="11"/>
        <v>-2.3809523809523808E-2</v>
      </c>
      <c r="Q140" s="40"/>
      <c r="R140" s="10"/>
    </row>
    <row r="141" spans="1:20" ht="30.95" customHeight="1" x14ac:dyDescent="0.25">
      <c r="A141" s="170">
        <v>95</v>
      </c>
      <c r="B141" s="102" t="s">
        <v>40</v>
      </c>
      <c r="C141" s="103">
        <v>173349000026</v>
      </c>
      <c r="D141" s="48" t="s">
        <v>213</v>
      </c>
      <c r="E141" s="163">
        <v>1078</v>
      </c>
      <c r="F141" s="164">
        <v>1078</v>
      </c>
      <c r="G141" s="165">
        <v>0</v>
      </c>
      <c r="H141" s="163">
        <f t="shared" si="6"/>
        <v>1053</v>
      </c>
      <c r="I141" s="108">
        <v>1053</v>
      </c>
      <c r="J141" s="164"/>
      <c r="K141" s="166">
        <f t="shared" si="7"/>
        <v>-25</v>
      </c>
      <c r="L141" s="109">
        <f t="shared" si="8"/>
        <v>-2.3191094619666047E-2</v>
      </c>
      <c r="M141" s="167">
        <f t="shared" si="9"/>
        <v>0</v>
      </c>
      <c r="N141" s="168"/>
      <c r="O141" s="169">
        <f t="shared" si="10"/>
        <v>-25</v>
      </c>
      <c r="P141" s="58">
        <f t="shared" si="11"/>
        <v>-2.3191094619666047E-2</v>
      </c>
      <c r="Q141" s="40"/>
      <c r="R141" s="10"/>
    </row>
    <row r="142" spans="1:20" ht="30.95" customHeight="1" x14ac:dyDescent="0.25">
      <c r="A142" s="161">
        <v>151</v>
      </c>
      <c r="B142" s="102" t="s">
        <v>212</v>
      </c>
      <c r="C142" s="103">
        <v>173555000016</v>
      </c>
      <c r="D142" s="48" t="s">
        <v>250</v>
      </c>
      <c r="E142" s="163">
        <v>693</v>
      </c>
      <c r="F142" s="164">
        <v>693</v>
      </c>
      <c r="G142" s="165">
        <v>0</v>
      </c>
      <c r="H142" s="163">
        <f t="shared" si="6"/>
        <v>677</v>
      </c>
      <c r="I142" s="108">
        <v>677</v>
      </c>
      <c r="J142" s="164"/>
      <c r="K142" s="166">
        <f t="shared" si="7"/>
        <v>-16</v>
      </c>
      <c r="L142" s="109">
        <f t="shared" si="8"/>
        <v>-2.3088023088023088E-2</v>
      </c>
      <c r="M142" s="167">
        <f t="shared" si="9"/>
        <v>0</v>
      </c>
      <c r="N142" s="168"/>
      <c r="O142" s="169">
        <f t="shared" si="10"/>
        <v>-16</v>
      </c>
      <c r="P142" s="58">
        <f t="shared" si="11"/>
        <v>-2.3088023088023088E-2</v>
      </c>
      <c r="Q142" s="40"/>
      <c r="R142" s="10"/>
    </row>
    <row r="143" spans="1:20" ht="30.95" customHeight="1" x14ac:dyDescent="0.25">
      <c r="A143" s="170">
        <v>24</v>
      </c>
      <c r="B143" s="102" t="s">
        <v>90</v>
      </c>
      <c r="C143" s="103">
        <v>273124000498</v>
      </c>
      <c r="D143" s="48" t="s">
        <v>149</v>
      </c>
      <c r="E143" s="163">
        <v>395</v>
      </c>
      <c r="F143" s="164">
        <v>395</v>
      </c>
      <c r="G143" s="165">
        <v>0</v>
      </c>
      <c r="H143" s="163">
        <f t="shared" si="6"/>
        <v>386</v>
      </c>
      <c r="I143" s="108">
        <v>386</v>
      </c>
      <c r="J143" s="164"/>
      <c r="K143" s="166">
        <f t="shared" si="7"/>
        <v>-9</v>
      </c>
      <c r="L143" s="109">
        <f t="shared" si="8"/>
        <v>-2.2784810126582278E-2</v>
      </c>
      <c r="M143" s="167">
        <f t="shared" si="9"/>
        <v>0</v>
      </c>
      <c r="N143" s="168"/>
      <c r="O143" s="169">
        <f t="shared" si="10"/>
        <v>-9</v>
      </c>
      <c r="P143" s="58">
        <f t="shared" si="11"/>
        <v>-2.2784810126582278E-2</v>
      </c>
      <c r="Q143" s="40"/>
      <c r="R143" s="10"/>
    </row>
    <row r="144" spans="1:20" ht="30.95" customHeight="1" x14ac:dyDescent="0.25">
      <c r="A144" s="161">
        <v>208</v>
      </c>
      <c r="B144" s="102" t="s">
        <v>77</v>
      </c>
      <c r="C144" s="103">
        <v>173870000521</v>
      </c>
      <c r="D144" s="48" t="s">
        <v>167</v>
      </c>
      <c r="E144" s="163">
        <v>628</v>
      </c>
      <c r="F144" s="164">
        <v>628</v>
      </c>
      <c r="G144" s="165">
        <v>0</v>
      </c>
      <c r="H144" s="163">
        <f t="shared" ref="H144:H207" si="12">SUM(I144:J144)</f>
        <v>614</v>
      </c>
      <c r="I144" s="108">
        <v>614</v>
      </c>
      <c r="J144" s="164"/>
      <c r="K144" s="166">
        <f t="shared" ref="K144:K207" si="13">+I144-F144</f>
        <v>-14</v>
      </c>
      <c r="L144" s="109">
        <f t="shared" ref="L144:L207" si="14">+K144/F144</f>
        <v>-2.2292993630573247E-2</v>
      </c>
      <c r="M144" s="167">
        <f t="shared" ref="M144:M207" si="15">+J144-G144</f>
        <v>0</v>
      </c>
      <c r="N144" s="168"/>
      <c r="O144" s="169">
        <f t="shared" ref="O144:O207" si="16">+K144+M144</f>
        <v>-14</v>
      </c>
      <c r="P144" s="58">
        <f t="shared" ref="P144:P207" si="17">+O144/E144</f>
        <v>-2.2292993630573247E-2</v>
      </c>
      <c r="Q144" s="40"/>
      <c r="R144" s="10"/>
      <c r="T144" s="172"/>
    </row>
    <row r="145" spans="1:18" ht="30.95" customHeight="1" x14ac:dyDescent="0.25">
      <c r="A145" s="170">
        <v>166</v>
      </c>
      <c r="B145" s="102" t="s">
        <v>61</v>
      </c>
      <c r="C145" s="103">
        <v>273585000996</v>
      </c>
      <c r="D145" s="48" t="s">
        <v>174</v>
      </c>
      <c r="E145" s="163">
        <v>410</v>
      </c>
      <c r="F145" s="164">
        <v>410</v>
      </c>
      <c r="G145" s="165">
        <v>0</v>
      </c>
      <c r="H145" s="163">
        <f t="shared" si="12"/>
        <v>401</v>
      </c>
      <c r="I145" s="108">
        <v>401</v>
      </c>
      <c r="J145" s="164"/>
      <c r="K145" s="166">
        <f t="shared" si="13"/>
        <v>-9</v>
      </c>
      <c r="L145" s="109">
        <f t="shared" si="14"/>
        <v>-2.1951219512195121E-2</v>
      </c>
      <c r="M145" s="167">
        <f t="shared" si="15"/>
        <v>0</v>
      </c>
      <c r="N145" s="168"/>
      <c r="O145" s="169">
        <f t="shared" si="16"/>
        <v>-9</v>
      </c>
      <c r="P145" s="58">
        <f t="shared" si="17"/>
        <v>-2.1951219512195121E-2</v>
      </c>
      <c r="Q145" s="40"/>
      <c r="R145" s="10"/>
    </row>
    <row r="146" spans="1:18" ht="30.95" customHeight="1" x14ac:dyDescent="0.25">
      <c r="A146" s="161">
        <v>111</v>
      </c>
      <c r="B146" s="102" t="s">
        <v>25</v>
      </c>
      <c r="C146" s="103">
        <v>173411000046</v>
      </c>
      <c r="D146" s="48" t="s">
        <v>232</v>
      </c>
      <c r="E146" s="163">
        <v>906</v>
      </c>
      <c r="F146" s="164">
        <v>906</v>
      </c>
      <c r="G146" s="165">
        <v>0</v>
      </c>
      <c r="H146" s="163">
        <f t="shared" si="12"/>
        <v>887</v>
      </c>
      <c r="I146" s="108">
        <v>887</v>
      </c>
      <c r="J146" s="164"/>
      <c r="K146" s="166">
        <f t="shared" si="13"/>
        <v>-19</v>
      </c>
      <c r="L146" s="109">
        <f t="shared" si="14"/>
        <v>-2.097130242825607E-2</v>
      </c>
      <c r="M146" s="167">
        <f t="shared" si="15"/>
        <v>0</v>
      </c>
      <c r="N146" s="168"/>
      <c r="O146" s="169">
        <f t="shared" si="16"/>
        <v>-19</v>
      </c>
      <c r="P146" s="58">
        <f t="shared" si="17"/>
        <v>-2.097130242825607E-2</v>
      </c>
      <c r="Q146" s="40"/>
      <c r="R146" s="10"/>
    </row>
    <row r="147" spans="1:18" ht="30.95" customHeight="1" x14ac:dyDescent="0.25">
      <c r="A147" s="170">
        <v>140</v>
      </c>
      <c r="B147" s="102" t="s">
        <v>37</v>
      </c>
      <c r="C147" s="103">
        <v>173504000330</v>
      </c>
      <c r="D147" s="48" t="s">
        <v>177</v>
      </c>
      <c r="E147" s="163">
        <v>745</v>
      </c>
      <c r="F147" s="164">
        <v>745</v>
      </c>
      <c r="G147" s="165">
        <v>0</v>
      </c>
      <c r="H147" s="163">
        <f t="shared" si="12"/>
        <v>731</v>
      </c>
      <c r="I147" s="108">
        <v>731</v>
      </c>
      <c r="J147" s="164"/>
      <c r="K147" s="166">
        <f t="shared" si="13"/>
        <v>-14</v>
      </c>
      <c r="L147" s="109">
        <f t="shared" si="14"/>
        <v>-1.8791946308724831E-2</v>
      </c>
      <c r="M147" s="167">
        <f t="shared" si="15"/>
        <v>0</v>
      </c>
      <c r="N147" s="168"/>
      <c r="O147" s="169">
        <f t="shared" si="16"/>
        <v>-14</v>
      </c>
      <c r="P147" s="58">
        <f t="shared" si="17"/>
        <v>-1.8791946308724831E-2</v>
      </c>
      <c r="Q147" s="40"/>
      <c r="R147" s="10"/>
    </row>
    <row r="148" spans="1:18" ht="30.95" customHeight="1" x14ac:dyDescent="0.25">
      <c r="A148" s="161">
        <v>36</v>
      </c>
      <c r="B148" s="102" t="s">
        <v>51</v>
      </c>
      <c r="C148" s="103">
        <v>273168002277</v>
      </c>
      <c r="D148" s="48" t="s">
        <v>175</v>
      </c>
      <c r="E148" s="163">
        <v>581</v>
      </c>
      <c r="F148" s="164">
        <v>550</v>
      </c>
      <c r="G148" s="165">
        <v>31</v>
      </c>
      <c r="H148" s="163">
        <f t="shared" si="12"/>
        <v>574</v>
      </c>
      <c r="I148" s="108">
        <v>540</v>
      </c>
      <c r="J148" s="164">
        <v>34</v>
      </c>
      <c r="K148" s="166">
        <f t="shared" si="13"/>
        <v>-10</v>
      </c>
      <c r="L148" s="109">
        <f t="shared" si="14"/>
        <v>-1.8181818181818181E-2</v>
      </c>
      <c r="M148" s="167">
        <f t="shared" si="15"/>
        <v>3</v>
      </c>
      <c r="N148" s="168">
        <f>+M148/G148</f>
        <v>9.6774193548387094E-2</v>
      </c>
      <c r="O148" s="169">
        <f t="shared" si="16"/>
        <v>-7</v>
      </c>
      <c r="P148" s="58">
        <f t="shared" si="17"/>
        <v>-1.2048192771084338E-2</v>
      </c>
      <c r="Q148" s="40"/>
      <c r="R148" s="10"/>
    </row>
    <row r="149" spans="1:18" ht="30.95" customHeight="1" x14ac:dyDescent="0.25">
      <c r="A149" s="170">
        <v>159</v>
      </c>
      <c r="B149" s="102" t="s">
        <v>197</v>
      </c>
      <c r="C149" s="103">
        <v>173563000017</v>
      </c>
      <c r="D149" s="48" t="s">
        <v>198</v>
      </c>
      <c r="E149" s="163">
        <v>1034</v>
      </c>
      <c r="F149" s="164">
        <v>995</v>
      </c>
      <c r="G149" s="165">
        <v>39</v>
      </c>
      <c r="H149" s="163">
        <f t="shared" si="12"/>
        <v>998</v>
      </c>
      <c r="I149" s="108">
        <v>977</v>
      </c>
      <c r="J149" s="164">
        <v>21</v>
      </c>
      <c r="K149" s="166">
        <f t="shared" si="13"/>
        <v>-18</v>
      </c>
      <c r="L149" s="109">
        <f t="shared" si="14"/>
        <v>-1.8090452261306532E-2</v>
      </c>
      <c r="M149" s="167">
        <f t="shared" si="15"/>
        <v>-18</v>
      </c>
      <c r="N149" s="168">
        <f>+M149/G149</f>
        <v>-0.46153846153846156</v>
      </c>
      <c r="O149" s="169">
        <f t="shared" si="16"/>
        <v>-36</v>
      </c>
      <c r="P149" s="58">
        <f t="shared" si="17"/>
        <v>-3.4816247582205029E-2</v>
      </c>
      <c r="Q149" s="40"/>
      <c r="R149" s="10"/>
    </row>
    <row r="150" spans="1:18" ht="30.95" customHeight="1" x14ac:dyDescent="0.25">
      <c r="A150" s="161">
        <v>155</v>
      </c>
      <c r="B150" s="102" t="s">
        <v>212</v>
      </c>
      <c r="C150" s="103">
        <v>273555000185</v>
      </c>
      <c r="D150" s="48" t="s">
        <v>230</v>
      </c>
      <c r="E150" s="163">
        <v>612</v>
      </c>
      <c r="F150" s="164">
        <v>612</v>
      </c>
      <c r="G150" s="165">
        <v>0</v>
      </c>
      <c r="H150" s="163">
        <f t="shared" si="12"/>
        <v>601</v>
      </c>
      <c r="I150" s="108">
        <v>601</v>
      </c>
      <c r="J150" s="164"/>
      <c r="K150" s="166">
        <f t="shared" si="13"/>
        <v>-11</v>
      </c>
      <c r="L150" s="109">
        <f t="shared" si="14"/>
        <v>-1.7973856209150325E-2</v>
      </c>
      <c r="M150" s="167">
        <f t="shared" si="15"/>
        <v>0</v>
      </c>
      <c r="N150" s="168"/>
      <c r="O150" s="169">
        <f t="shared" si="16"/>
        <v>-11</v>
      </c>
      <c r="P150" s="58">
        <f t="shared" si="17"/>
        <v>-1.7973856209150325E-2</v>
      </c>
      <c r="Q150" s="40"/>
      <c r="R150" s="10"/>
    </row>
    <row r="151" spans="1:18" ht="30.95" customHeight="1" x14ac:dyDescent="0.25">
      <c r="A151" s="170">
        <v>167</v>
      </c>
      <c r="B151" s="102" t="s">
        <v>129</v>
      </c>
      <c r="C151" s="103">
        <v>173616000022</v>
      </c>
      <c r="D151" s="48" t="s">
        <v>243</v>
      </c>
      <c r="E151" s="163">
        <v>781</v>
      </c>
      <c r="F151" s="164">
        <v>781</v>
      </c>
      <c r="G151" s="165">
        <v>0</v>
      </c>
      <c r="H151" s="163">
        <f t="shared" si="12"/>
        <v>767</v>
      </c>
      <c r="I151" s="108">
        <v>767</v>
      </c>
      <c r="J151" s="164"/>
      <c r="K151" s="166">
        <f t="shared" si="13"/>
        <v>-14</v>
      </c>
      <c r="L151" s="109">
        <f t="shared" si="14"/>
        <v>-1.7925736235595392E-2</v>
      </c>
      <c r="M151" s="167">
        <f t="shared" si="15"/>
        <v>0</v>
      </c>
      <c r="N151" s="168"/>
      <c r="O151" s="169">
        <f t="shared" si="16"/>
        <v>-14</v>
      </c>
      <c r="P151" s="58">
        <f t="shared" si="17"/>
        <v>-1.7925736235595392E-2</v>
      </c>
      <c r="Q151" s="40"/>
      <c r="R151" s="10"/>
    </row>
    <row r="152" spans="1:18" ht="30.95" customHeight="1" x14ac:dyDescent="0.25">
      <c r="A152" s="161">
        <v>107</v>
      </c>
      <c r="B152" s="102" t="s">
        <v>34</v>
      </c>
      <c r="C152" s="103">
        <v>173408000019</v>
      </c>
      <c r="D152" s="48" t="s">
        <v>209</v>
      </c>
      <c r="E152" s="163">
        <v>1021</v>
      </c>
      <c r="F152" s="164">
        <v>957</v>
      </c>
      <c r="G152" s="165">
        <v>64</v>
      </c>
      <c r="H152" s="163">
        <f t="shared" si="12"/>
        <v>1020</v>
      </c>
      <c r="I152" s="108">
        <v>941</v>
      </c>
      <c r="J152" s="164">
        <v>79</v>
      </c>
      <c r="K152" s="166">
        <f t="shared" si="13"/>
        <v>-16</v>
      </c>
      <c r="L152" s="109">
        <f t="shared" si="14"/>
        <v>-1.671891327063741E-2</v>
      </c>
      <c r="M152" s="167">
        <f t="shared" si="15"/>
        <v>15</v>
      </c>
      <c r="N152" s="168">
        <f>+M152/G152</f>
        <v>0.234375</v>
      </c>
      <c r="O152" s="169">
        <f t="shared" si="16"/>
        <v>-1</v>
      </c>
      <c r="P152" s="58">
        <f t="shared" si="17"/>
        <v>-9.7943192948090111E-4</v>
      </c>
      <c r="Q152" s="40"/>
      <c r="R152" s="10"/>
    </row>
    <row r="153" spans="1:18" ht="30.95" customHeight="1" x14ac:dyDescent="0.25">
      <c r="A153" s="170">
        <v>46</v>
      </c>
      <c r="B153" s="102" t="s">
        <v>32</v>
      </c>
      <c r="C153" s="107">
        <v>273217000315</v>
      </c>
      <c r="D153" s="48" t="s">
        <v>126</v>
      </c>
      <c r="E153" s="163">
        <v>486</v>
      </c>
      <c r="F153" s="164">
        <v>486</v>
      </c>
      <c r="G153" s="165">
        <v>0</v>
      </c>
      <c r="H153" s="163">
        <f t="shared" si="12"/>
        <v>478</v>
      </c>
      <c r="I153" s="108">
        <v>478</v>
      </c>
      <c r="J153" s="164"/>
      <c r="K153" s="166">
        <f t="shared" si="13"/>
        <v>-8</v>
      </c>
      <c r="L153" s="109">
        <f t="shared" si="14"/>
        <v>-1.646090534979424E-2</v>
      </c>
      <c r="M153" s="167">
        <f t="shared" si="15"/>
        <v>0</v>
      </c>
      <c r="N153" s="168"/>
      <c r="O153" s="169">
        <f t="shared" si="16"/>
        <v>-8</v>
      </c>
      <c r="P153" s="58">
        <f t="shared" si="17"/>
        <v>-1.646090534979424E-2</v>
      </c>
      <c r="Q153" s="40"/>
      <c r="R153" s="10"/>
    </row>
    <row r="154" spans="1:18" ht="30.95" customHeight="1" x14ac:dyDescent="0.25">
      <c r="A154" s="161">
        <v>135</v>
      </c>
      <c r="B154" s="102" t="s">
        <v>57</v>
      </c>
      <c r="C154" s="103">
        <v>173483000083</v>
      </c>
      <c r="D154" s="48" t="s">
        <v>219</v>
      </c>
      <c r="E154" s="163">
        <v>707</v>
      </c>
      <c r="F154" s="164">
        <v>707</v>
      </c>
      <c r="G154" s="165">
        <v>0</v>
      </c>
      <c r="H154" s="163">
        <f t="shared" si="12"/>
        <v>696</v>
      </c>
      <c r="I154" s="108">
        <v>696</v>
      </c>
      <c r="J154" s="164"/>
      <c r="K154" s="166">
        <f t="shared" si="13"/>
        <v>-11</v>
      </c>
      <c r="L154" s="109">
        <f t="shared" si="14"/>
        <v>-1.5558698727015558E-2</v>
      </c>
      <c r="M154" s="167">
        <f t="shared" si="15"/>
        <v>0</v>
      </c>
      <c r="N154" s="168"/>
      <c r="O154" s="169">
        <f t="shared" si="16"/>
        <v>-11</v>
      </c>
      <c r="P154" s="58">
        <f t="shared" si="17"/>
        <v>-1.5558698727015558E-2</v>
      </c>
      <c r="Q154" s="40"/>
      <c r="R154" s="10"/>
    </row>
    <row r="155" spans="1:18" ht="30.95" customHeight="1" x14ac:dyDescent="0.25">
      <c r="A155" s="170">
        <v>77</v>
      </c>
      <c r="B155" s="102" t="s">
        <v>143</v>
      </c>
      <c r="C155" s="103">
        <v>173283000011</v>
      </c>
      <c r="D155" s="48" t="s">
        <v>242</v>
      </c>
      <c r="E155" s="163">
        <v>1094</v>
      </c>
      <c r="F155" s="164">
        <v>1094</v>
      </c>
      <c r="G155" s="165">
        <v>0</v>
      </c>
      <c r="H155" s="163">
        <f t="shared" si="12"/>
        <v>1077</v>
      </c>
      <c r="I155" s="108">
        <v>1077</v>
      </c>
      <c r="J155" s="164"/>
      <c r="K155" s="166">
        <f t="shared" si="13"/>
        <v>-17</v>
      </c>
      <c r="L155" s="109">
        <f t="shared" si="14"/>
        <v>-1.5539305301645339E-2</v>
      </c>
      <c r="M155" s="167">
        <f t="shared" si="15"/>
        <v>0</v>
      </c>
      <c r="N155" s="168"/>
      <c r="O155" s="169">
        <f t="shared" si="16"/>
        <v>-17</v>
      </c>
      <c r="P155" s="58">
        <f t="shared" si="17"/>
        <v>-1.5539305301645339E-2</v>
      </c>
      <c r="Q155" s="40"/>
      <c r="R155" s="10"/>
    </row>
    <row r="156" spans="1:18" ht="30.95" customHeight="1" x14ac:dyDescent="0.25">
      <c r="A156" s="161">
        <v>170</v>
      </c>
      <c r="B156" s="102" t="s">
        <v>129</v>
      </c>
      <c r="C156" s="103">
        <v>273616000141</v>
      </c>
      <c r="D156" s="48" t="s">
        <v>220</v>
      </c>
      <c r="E156" s="163">
        <v>1432</v>
      </c>
      <c r="F156" s="164">
        <v>1360</v>
      </c>
      <c r="G156" s="165">
        <v>72</v>
      </c>
      <c r="H156" s="163">
        <f t="shared" si="12"/>
        <v>1399</v>
      </c>
      <c r="I156" s="108">
        <v>1339</v>
      </c>
      <c r="J156" s="164">
        <v>60</v>
      </c>
      <c r="K156" s="166">
        <f t="shared" si="13"/>
        <v>-21</v>
      </c>
      <c r="L156" s="109">
        <f t="shared" si="14"/>
        <v>-1.5441176470588236E-2</v>
      </c>
      <c r="M156" s="167">
        <f t="shared" si="15"/>
        <v>-12</v>
      </c>
      <c r="N156" s="168">
        <f>+M156/G156</f>
        <v>-0.16666666666666666</v>
      </c>
      <c r="O156" s="169">
        <f t="shared" si="16"/>
        <v>-33</v>
      </c>
      <c r="P156" s="58">
        <f t="shared" si="17"/>
        <v>-2.3044692737430168E-2</v>
      </c>
      <c r="Q156" s="40"/>
      <c r="R156" s="10"/>
    </row>
    <row r="157" spans="1:18" ht="30.95" customHeight="1" x14ac:dyDescent="0.25">
      <c r="A157" s="170">
        <v>118</v>
      </c>
      <c r="B157" s="102" t="s">
        <v>25</v>
      </c>
      <c r="C157" s="103">
        <v>273411000563</v>
      </c>
      <c r="D157" s="48" t="s">
        <v>173</v>
      </c>
      <c r="E157" s="163">
        <v>205</v>
      </c>
      <c r="F157" s="164">
        <v>205</v>
      </c>
      <c r="G157" s="165">
        <v>0</v>
      </c>
      <c r="H157" s="163">
        <f t="shared" si="12"/>
        <v>202</v>
      </c>
      <c r="I157" s="108">
        <v>202</v>
      </c>
      <c r="J157" s="164"/>
      <c r="K157" s="166">
        <f t="shared" si="13"/>
        <v>-3</v>
      </c>
      <c r="L157" s="109">
        <f t="shared" si="14"/>
        <v>-1.4634146341463415E-2</v>
      </c>
      <c r="M157" s="167">
        <f t="shared" si="15"/>
        <v>0</v>
      </c>
      <c r="N157" s="168"/>
      <c r="O157" s="169">
        <f t="shared" si="16"/>
        <v>-3</v>
      </c>
      <c r="P157" s="58">
        <f t="shared" si="17"/>
        <v>-1.4634146341463415E-2</v>
      </c>
      <c r="Q157" s="40"/>
      <c r="R157" s="10"/>
    </row>
    <row r="158" spans="1:18" ht="30.95" customHeight="1" x14ac:dyDescent="0.25">
      <c r="A158" s="161">
        <v>79</v>
      </c>
      <c r="B158" s="102" t="s">
        <v>143</v>
      </c>
      <c r="C158" s="103">
        <v>173283000038</v>
      </c>
      <c r="D158" s="48" t="s">
        <v>144</v>
      </c>
      <c r="E158" s="163">
        <v>962</v>
      </c>
      <c r="F158" s="164">
        <v>962</v>
      </c>
      <c r="G158" s="165">
        <v>0</v>
      </c>
      <c r="H158" s="163">
        <f t="shared" si="12"/>
        <v>948</v>
      </c>
      <c r="I158" s="108">
        <v>948</v>
      </c>
      <c r="J158" s="164"/>
      <c r="K158" s="166">
        <f t="shared" si="13"/>
        <v>-14</v>
      </c>
      <c r="L158" s="109">
        <f t="shared" si="14"/>
        <v>-1.4553014553014554E-2</v>
      </c>
      <c r="M158" s="167">
        <f t="shared" si="15"/>
        <v>0</v>
      </c>
      <c r="N158" s="168"/>
      <c r="O158" s="169">
        <f t="shared" si="16"/>
        <v>-14</v>
      </c>
      <c r="P158" s="58">
        <f t="shared" si="17"/>
        <v>-1.4553014553014554E-2</v>
      </c>
      <c r="Q158" s="40"/>
      <c r="R158" s="10"/>
    </row>
    <row r="159" spans="1:18" ht="30.95" customHeight="1" x14ac:dyDescent="0.25">
      <c r="A159" s="170">
        <v>195</v>
      </c>
      <c r="B159" s="102" t="s">
        <v>164</v>
      </c>
      <c r="C159" s="103">
        <v>273678000384</v>
      </c>
      <c r="D159" s="48" t="s">
        <v>200</v>
      </c>
      <c r="E159" s="163">
        <v>585</v>
      </c>
      <c r="F159" s="164">
        <v>585</v>
      </c>
      <c r="G159" s="165">
        <v>0</v>
      </c>
      <c r="H159" s="163">
        <f t="shared" si="12"/>
        <v>577</v>
      </c>
      <c r="I159" s="108">
        <v>577</v>
      </c>
      <c r="J159" s="164"/>
      <c r="K159" s="166">
        <f t="shared" si="13"/>
        <v>-8</v>
      </c>
      <c r="L159" s="109">
        <f t="shared" si="14"/>
        <v>-1.3675213675213675E-2</v>
      </c>
      <c r="M159" s="167">
        <f t="shared" si="15"/>
        <v>0</v>
      </c>
      <c r="N159" s="168"/>
      <c r="O159" s="169">
        <f t="shared" si="16"/>
        <v>-8</v>
      </c>
      <c r="P159" s="58">
        <f t="shared" si="17"/>
        <v>-1.3675213675213675E-2</v>
      </c>
      <c r="Q159" s="40"/>
      <c r="R159" s="10"/>
    </row>
    <row r="160" spans="1:18" ht="30.95" customHeight="1" x14ac:dyDescent="0.25">
      <c r="A160" s="161">
        <v>194</v>
      </c>
      <c r="B160" s="102" t="s">
        <v>164</v>
      </c>
      <c r="C160" s="103">
        <v>273678000198</v>
      </c>
      <c r="D160" s="48" t="s">
        <v>165</v>
      </c>
      <c r="E160" s="163">
        <v>225</v>
      </c>
      <c r="F160" s="164">
        <v>225</v>
      </c>
      <c r="G160" s="165">
        <v>0</v>
      </c>
      <c r="H160" s="163">
        <f t="shared" si="12"/>
        <v>222</v>
      </c>
      <c r="I160" s="108">
        <v>222</v>
      </c>
      <c r="J160" s="164"/>
      <c r="K160" s="166">
        <f t="shared" si="13"/>
        <v>-3</v>
      </c>
      <c r="L160" s="109">
        <f t="shared" si="14"/>
        <v>-1.3333333333333334E-2</v>
      </c>
      <c r="M160" s="167">
        <f t="shared" si="15"/>
        <v>0</v>
      </c>
      <c r="N160" s="168"/>
      <c r="O160" s="169">
        <f t="shared" si="16"/>
        <v>-3</v>
      </c>
      <c r="P160" s="58">
        <f t="shared" si="17"/>
        <v>-1.3333333333333334E-2</v>
      </c>
      <c r="Q160" s="40"/>
      <c r="R160" s="10"/>
    </row>
    <row r="161" spans="1:18" ht="30.95" customHeight="1" x14ac:dyDescent="0.25">
      <c r="A161" s="170">
        <v>114</v>
      </c>
      <c r="B161" s="102" t="s">
        <v>25</v>
      </c>
      <c r="C161" s="103">
        <v>173411000941</v>
      </c>
      <c r="D161" s="48" t="s">
        <v>168</v>
      </c>
      <c r="E161" s="163">
        <v>1208</v>
      </c>
      <c r="F161" s="164">
        <v>1208</v>
      </c>
      <c r="G161" s="165">
        <v>0</v>
      </c>
      <c r="H161" s="163">
        <f t="shared" si="12"/>
        <v>1192</v>
      </c>
      <c r="I161" s="108">
        <v>1192</v>
      </c>
      <c r="J161" s="164"/>
      <c r="K161" s="166">
        <f t="shared" si="13"/>
        <v>-16</v>
      </c>
      <c r="L161" s="109">
        <f t="shared" si="14"/>
        <v>-1.3245033112582781E-2</v>
      </c>
      <c r="M161" s="167">
        <f t="shared" si="15"/>
        <v>0</v>
      </c>
      <c r="N161" s="168"/>
      <c r="O161" s="169">
        <f t="shared" si="16"/>
        <v>-16</v>
      </c>
      <c r="P161" s="58">
        <f t="shared" si="17"/>
        <v>-1.3245033112582781E-2</v>
      </c>
      <c r="Q161" s="40"/>
      <c r="R161" s="10"/>
    </row>
    <row r="162" spans="1:18" ht="30.95" customHeight="1" x14ac:dyDescent="0.25">
      <c r="A162" s="161">
        <v>30</v>
      </c>
      <c r="B162" s="102" t="s">
        <v>51</v>
      </c>
      <c r="C162" s="103">
        <v>173168000113</v>
      </c>
      <c r="D162" s="48" t="s">
        <v>193</v>
      </c>
      <c r="E162" s="163">
        <v>1313</v>
      </c>
      <c r="F162" s="164">
        <v>1313</v>
      </c>
      <c r="G162" s="165">
        <v>0</v>
      </c>
      <c r="H162" s="163">
        <f t="shared" si="12"/>
        <v>1296</v>
      </c>
      <c r="I162" s="108">
        <v>1296</v>
      </c>
      <c r="J162" s="164"/>
      <c r="K162" s="166">
        <f t="shared" si="13"/>
        <v>-17</v>
      </c>
      <c r="L162" s="109">
        <f t="shared" si="14"/>
        <v>-1.2947448591012947E-2</v>
      </c>
      <c r="M162" s="167">
        <f t="shared" si="15"/>
        <v>0</v>
      </c>
      <c r="N162" s="168"/>
      <c r="O162" s="169">
        <f t="shared" si="16"/>
        <v>-17</v>
      </c>
      <c r="P162" s="58">
        <f t="shared" si="17"/>
        <v>-1.2947448591012947E-2</v>
      </c>
      <c r="Q162" s="40"/>
      <c r="R162" s="10"/>
    </row>
    <row r="163" spans="1:18" ht="30.95" customHeight="1" x14ac:dyDescent="0.25">
      <c r="A163" s="170">
        <v>212</v>
      </c>
      <c r="B163" s="102" t="s">
        <v>105</v>
      </c>
      <c r="C163" s="103">
        <v>273873000615</v>
      </c>
      <c r="D163" s="48" t="s">
        <v>190</v>
      </c>
      <c r="E163" s="163">
        <v>310</v>
      </c>
      <c r="F163" s="164">
        <v>310</v>
      </c>
      <c r="G163" s="165">
        <v>0</v>
      </c>
      <c r="H163" s="163">
        <f t="shared" si="12"/>
        <v>306</v>
      </c>
      <c r="I163" s="108">
        <v>306</v>
      </c>
      <c r="J163" s="164"/>
      <c r="K163" s="166">
        <f t="shared" si="13"/>
        <v>-4</v>
      </c>
      <c r="L163" s="109">
        <f t="shared" si="14"/>
        <v>-1.2903225806451613E-2</v>
      </c>
      <c r="M163" s="167">
        <f t="shared" si="15"/>
        <v>0</v>
      </c>
      <c r="N163" s="168"/>
      <c r="O163" s="169">
        <f t="shared" si="16"/>
        <v>-4</v>
      </c>
      <c r="P163" s="58">
        <f t="shared" si="17"/>
        <v>-1.2903225806451613E-2</v>
      </c>
      <c r="Q163" s="40"/>
      <c r="R163" s="10"/>
    </row>
    <row r="164" spans="1:18" ht="30.95" customHeight="1" x14ac:dyDescent="0.25">
      <c r="A164" s="161">
        <v>1</v>
      </c>
      <c r="B164" s="125" t="s">
        <v>88</v>
      </c>
      <c r="C164" s="103">
        <v>173024000020</v>
      </c>
      <c r="D164" s="48" t="s">
        <v>225</v>
      </c>
      <c r="E164" s="163">
        <v>474</v>
      </c>
      <c r="F164" s="164">
        <v>474</v>
      </c>
      <c r="G164" s="165">
        <v>0</v>
      </c>
      <c r="H164" s="163">
        <f t="shared" si="12"/>
        <v>468</v>
      </c>
      <c r="I164" s="108">
        <v>468</v>
      </c>
      <c r="J164" s="164"/>
      <c r="K164" s="166">
        <f t="shared" si="13"/>
        <v>-6</v>
      </c>
      <c r="L164" s="109">
        <f t="shared" si="14"/>
        <v>-1.2658227848101266E-2</v>
      </c>
      <c r="M164" s="167">
        <f t="shared" si="15"/>
        <v>0</v>
      </c>
      <c r="N164" s="168"/>
      <c r="O164" s="169">
        <f t="shared" si="16"/>
        <v>-6</v>
      </c>
      <c r="P164" s="58">
        <f t="shared" si="17"/>
        <v>-1.2658227848101266E-2</v>
      </c>
      <c r="Q164" s="40"/>
      <c r="R164" s="224"/>
    </row>
    <row r="165" spans="1:18" ht="30.95" customHeight="1" x14ac:dyDescent="0.25">
      <c r="A165" s="170">
        <v>189</v>
      </c>
      <c r="B165" s="102" t="s">
        <v>103</v>
      </c>
      <c r="C165" s="103">
        <v>273675000537</v>
      </c>
      <c r="D165" s="48" t="s">
        <v>224</v>
      </c>
      <c r="E165" s="163">
        <v>885</v>
      </c>
      <c r="F165" s="164">
        <v>711</v>
      </c>
      <c r="G165" s="165">
        <v>174</v>
      </c>
      <c r="H165" s="163">
        <f t="shared" si="12"/>
        <v>869</v>
      </c>
      <c r="I165" s="108">
        <v>702</v>
      </c>
      <c r="J165" s="164">
        <v>167</v>
      </c>
      <c r="K165" s="166">
        <f t="shared" si="13"/>
        <v>-9</v>
      </c>
      <c r="L165" s="109">
        <f t="shared" si="14"/>
        <v>-1.2658227848101266E-2</v>
      </c>
      <c r="M165" s="167">
        <f t="shared" si="15"/>
        <v>-7</v>
      </c>
      <c r="N165" s="168">
        <f>+M165/G165</f>
        <v>-4.0229885057471264E-2</v>
      </c>
      <c r="O165" s="169">
        <f t="shared" si="16"/>
        <v>-16</v>
      </c>
      <c r="P165" s="58">
        <f t="shared" si="17"/>
        <v>-1.8079096045197741E-2</v>
      </c>
      <c r="Q165" s="40"/>
      <c r="R165" s="10"/>
    </row>
    <row r="166" spans="1:18" ht="30.95" customHeight="1" x14ac:dyDescent="0.25">
      <c r="A166" s="161">
        <v>54</v>
      </c>
      <c r="B166" s="102" t="s">
        <v>110</v>
      </c>
      <c r="C166" s="103">
        <v>273226001049</v>
      </c>
      <c r="D166" s="48" t="s">
        <v>152</v>
      </c>
      <c r="E166" s="163">
        <v>167</v>
      </c>
      <c r="F166" s="164">
        <v>167</v>
      </c>
      <c r="G166" s="165">
        <v>0</v>
      </c>
      <c r="H166" s="163">
        <f t="shared" si="12"/>
        <v>165</v>
      </c>
      <c r="I166" s="108">
        <v>165</v>
      </c>
      <c r="J166" s="164"/>
      <c r="K166" s="166">
        <f t="shared" si="13"/>
        <v>-2</v>
      </c>
      <c r="L166" s="109">
        <f t="shared" si="14"/>
        <v>-1.1976047904191617E-2</v>
      </c>
      <c r="M166" s="167">
        <f t="shared" si="15"/>
        <v>0</v>
      </c>
      <c r="N166" s="168"/>
      <c r="O166" s="169">
        <f t="shared" si="16"/>
        <v>-2</v>
      </c>
      <c r="P166" s="58">
        <f t="shared" si="17"/>
        <v>-1.1976047904191617E-2</v>
      </c>
      <c r="Q166" s="40"/>
      <c r="R166" s="10"/>
    </row>
    <row r="167" spans="1:18" ht="30.95" customHeight="1" x14ac:dyDescent="0.2">
      <c r="A167" s="170">
        <v>200</v>
      </c>
      <c r="B167" s="102" t="s">
        <v>96</v>
      </c>
      <c r="C167" s="149">
        <v>173854000014</v>
      </c>
      <c r="D167" s="48" t="s">
        <v>97</v>
      </c>
      <c r="E167" s="163">
        <v>617</v>
      </c>
      <c r="F167" s="164">
        <v>617</v>
      </c>
      <c r="G167" s="165">
        <v>0</v>
      </c>
      <c r="H167" s="163">
        <f t="shared" si="12"/>
        <v>610</v>
      </c>
      <c r="I167" s="108">
        <v>610</v>
      </c>
      <c r="J167" s="164"/>
      <c r="K167" s="166">
        <f t="shared" si="13"/>
        <v>-7</v>
      </c>
      <c r="L167" s="109">
        <f t="shared" si="14"/>
        <v>-1.1345218800648298E-2</v>
      </c>
      <c r="M167" s="167">
        <f t="shared" si="15"/>
        <v>0</v>
      </c>
      <c r="N167" s="168"/>
      <c r="O167" s="169">
        <f t="shared" si="16"/>
        <v>-7</v>
      </c>
      <c r="P167" s="58">
        <f t="shared" si="17"/>
        <v>-1.1345218800648298E-2</v>
      </c>
      <c r="Q167" s="40"/>
      <c r="R167" s="10"/>
    </row>
    <row r="168" spans="1:18" ht="30.95" customHeight="1" x14ac:dyDescent="0.25">
      <c r="A168" s="161">
        <v>74</v>
      </c>
      <c r="B168" s="102" t="s">
        <v>191</v>
      </c>
      <c r="C168" s="103">
        <v>173275000118</v>
      </c>
      <c r="D168" s="48" t="s">
        <v>211</v>
      </c>
      <c r="E168" s="163">
        <v>1215</v>
      </c>
      <c r="F168" s="164">
        <v>1072</v>
      </c>
      <c r="G168" s="165">
        <v>143</v>
      </c>
      <c r="H168" s="163">
        <f t="shared" si="12"/>
        <v>1139</v>
      </c>
      <c r="I168" s="108">
        <v>1060</v>
      </c>
      <c r="J168" s="164">
        <v>79</v>
      </c>
      <c r="K168" s="166">
        <f t="shared" si="13"/>
        <v>-12</v>
      </c>
      <c r="L168" s="109">
        <f t="shared" si="14"/>
        <v>-1.1194029850746268E-2</v>
      </c>
      <c r="M168" s="167">
        <f t="shared" si="15"/>
        <v>-64</v>
      </c>
      <c r="N168" s="168">
        <f>+M168/G168</f>
        <v>-0.44755244755244755</v>
      </c>
      <c r="O168" s="169">
        <f t="shared" si="16"/>
        <v>-76</v>
      </c>
      <c r="P168" s="58">
        <f t="shared" si="17"/>
        <v>-6.2551440329218111E-2</v>
      </c>
      <c r="Q168" s="40"/>
      <c r="R168" s="10"/>
    </row>
    <row r="169" spans="1:18" ht="30.95" customHeight="1" x14ac:dyDescent="0.25">
      <c r="A169" s="170">
        <v>97</v>
      </c>
      <c r="B169" s="102" t="s">
        <v>40</v>
      </c>
      <c r="C169" s="103">
        <v>173349000093</v>
      </c>
      <c r="D169" s="48" t="s">
        <v>229</v>
      </c>
      <c r="E169" s="163">
        <v>500</v>
      </c>
      <c r="F169" s="164">
        <v>500</v>
      </c>
      <c r="G169" s="165">
        <v>0</v>
      </c>
      <c r="H169" s="163">
        <f t="shared" si="12"/>
        <v>495</v>
      </c>
      <c r="I169" s="108">
        <v>495</v>
      </c>
      <c r="J169" s="164"/>
      <c r="K169" s="166">
        <f t="shared" si="13"/>
        <v>-5</v>
      </c>
      <c r="L169" s="109">
        <f t="shared" si="14"/>
        <v>-0.01</v>
      </c>
      <c r="M169" s="167">
        <f t="shared" si="15"/>
        <v>0</v>
      </c>
      <c r="N169" s="168"/>
      <c r="O169" s="169">
        <f t="shared" si="16"/>
        <v>-5</v>
      </c>
      <c r="P169" s="58">
        <f t="shared" si="17"/>
        <v>-0.01</v>
      </c>
      <c r="Q169" s="40"/>
      <c r="R169" s="10"/>
    </row>
    <row r="170" spans="1:18" ht="30.95" customHeight="1" x14ac:dyDescent="0.25">
      <c r="A170" s="161">
        <v>50</v>
      </c>
      <c r="B170" s="102" t="s">
        <v>32</v>
      </c>
      <c r="C170" s="103">
        <v>273217001001</v>
      </c>
      <c r="D170" s="48" t="s">
        <v>215</v>
      </c>
      <c r="E170" s="163">
        <v>422</v>
      </c>
      <c r="F170" s="164">
        <v>422</v>
      </c>
      <c r="G170" s="165">
        <v>0</v>
      </c>
      <c r="H170" s="163">
        <f t="shared" si="12"/>
        <v>418</v>
      </c>
      <c r="I170" s="108">
        <v>418</v>
      </c>
      <c r="J170" s="164"/>
      <c r="K170" s="166">
        <f t="shared" si="13"/>
        <v>-4</v>
      </c>
      <c r="L170" s="109">
        <f t="shared" si="14"/>
        <v>-9.4786729857819912E-3</v>
      </c>
      <c r="M170" s="167">
        <f t="shared" si="15"/>
        <v>0</v>
      </c>
      <c r="N170" s="168"/>
      <c r="O170" s="169">
        <f t="shared" si="16"/>
        <v>-4</v>
      </c>
      <c r="P170" s="58">
        <f t="shared" si="17"/>
        <v>-9.4786729857819912E-3</v>
      </c>
      <c r="Q170" s="40"/>
      <c r="R170" s="10"/>
    </row>
    <row r="171" spans="1:18" ht="30.95" customHeight="1" x14ac:dyDescent="0.25">
      <c r="A171" s="170">
        <v>45</v>
      </c>
      <c r="B171" s="102" t="s">
        <v>32</v>
      </c>
      <c r="C171" s="103">
        <v>273217000293</v>
      </c>
      <c r="D171" s="48" t="s">
        <v>188</v>
      </c>
      <c r="E171" s="163">
        <v>232</v>
      </c>
      <c r="F171" s="164">
        <v>232</v>
      </c>
      <c r="G171" s="165">
        <v>0</v>
      </c>
      <c r="H171" s="163">
        <f t="shared" si="12"/>
        <v>230</v>
      </c>
      <c r="I171" s="108">
        <v>230</v>
      </c>
      <c r="J171" s="164"/>
      <c r="K171" s="166">
        <f t="shared" si="13"/>
        <v>-2</v>
      </c>
      <c r="L171" s="109">
        <f t="shared" si="14"/>
        <v>-8.6206896551724137E-3</v>
      </c>
      <c r="M171" s="167">
        <f t="shared" si="15"/>
        <v>0</v>
      </c>
      <c r="N171" s="168"/>
      <c r="O171" s="169">
        <f t="shared" si="16"/>
        <v>-2</v>
      </c>
      <c r="P171" s="58">
        <f t="shared" si="17"/>
        <v>-8.6206896551724137E-3</v>
      </c>
      <c r="Q171" s="40"/>
      <c r="R171" s="10"/>
    </row>
    <row r="172" spans="1:18" ht="30.95" customHeight="1" x14ac:dyDescent="0.25">
      <c r="A172" s="161">
        <v>47</v>
      </c>
      <c r="B172" s="102" t="s">
        <v>32</v>
      </c>
      <c r="C172" s="103">
        <v>273217000455</v>
      </c>
      <c r="D172" s="48" t="s">
        <v>253</v>
      </c>
      <c r="E172" s="163">
        <v>555</v>
      </c>
      <c r="F172" s="164">
        <v>555</v>
      </c>
      <c r="G172" s="165">
        <v>0</v>
      </c>
      <c r="H172" s="163">
        <f t="shared" si="12"/>
        <v>551</v>
      </c>
      <c r="I172" s="108">
        <v>551</v>
      </c>
      <c r="J172" s="164"/>
      <c r="K172" s="166">
        <f t="shared" si="13"/>
        <v>-4</v>
      </c>
      <c r="L172" s="109">
        <f t="shared" si="14"/>
        <v>-7.2072072072072073E-3</v>
      </c>
      <c r="M172" s="167">
        <f t="shared" si="15"/>
        <v>0</v>
      </c>
      <c r="N172" s="168"/>
      <c r="O172" s="169">
        <f t="shared" si="16"/>
        <v>-4</v>
      </c>
      <c r="P172" s="58">
        <f t="shared" si="17"/>
        <v>-7.2072072072072073E-3</v>
      </c>
      <c r="Q172" s="40"/>
      <c r="R172" s="10"/>
    </row>
    <row r="173" spans="1:18" ht="30.95" customHeight="1" x14ac:dyDescent="0.25">
      <c r="A173" s="170">
        <v>102</v>
      </c>
      <c r="B173" s="102" t="s">
        <v>68</v>
      </c>
      <c r="C173" s="103">
        <v>173352000690</v>
      </c>
      <c r="D173" s="48" t="s">
        <v>216</v>
      </c>
      <c r="E173" s="163">
        <v>558</v>
      </c>
      <c r="F173" s="164">
        <v>558</v>
      </c>
      <c r="G173" s="165">
        <v>0</v>
      </c>
      <c r="H173" s="163">
        <f t="shared" si="12"/>
        <v>554</v>
      </c>
      <c r="I173" s="108">
        <v>554</v>
      </c>
      <c r="J173" s="164"/>
      <c r="K173" s="166">
        <f t="shared" si="13"/>
        <v>-4</v>
      </c>
      <c r="L173" s="109">
        <f t="shared" si="14"/>
        <v>-7.1684587813620072E-3</v>
      </c>
      <c r="M173" s="167">
        <f t="shared" si="15"/>
        <v>0</v>
      </c>
      <c r="N173" s="168"/>
      <c r="O173" s="169">
        <f t="shared" si="16"/>
        <v>-4</v>
      </c>
      <c r="P173" s="58">
        <f t="shared" si="17"/>
        <v>-7.1684587813620072E-3</v>
      </c>
      <c r="Q173" s="40"/>
      <c r="R173" s="10"/>
    </row>
    <row r="174" spans="1:18" ht="30.95" customHeight="1" x14ac:dyDescent="0.25">
      <c r="A174" s="161">
        <v>203</v>
      </c>
      <c r="B174" s="102" t="s">
        <v>23</v>
      </c>
      <c r="C174" s="103">
        <v>173861000721</v>
      </c>
      <c r="D174" s="48" t="s">
        <v>247</v>
      </c>
      <c r="E174" s="163">
        <v>914</v>
      </c>
      <c r="F174" s="164">
        <v>778</v>
      </c>
      <c r="G174" s="165">
        <v>136</v>
      </c>
      <c r="H174" s="163">
        <f t="shared" si="12"/>
        <v>852</v>
      </c>
      <c r="I174" s="108">
        <v>774</v>
      </c>
      <c r="J174" s="164">
        <v>78</v>
      </c>
      <c r="K174" s="166">
        <f t="shared" si="13"/>
        <v>-4</v>
      </c>
      <c r="L174" s="109">
        <f t="shared" si="14"/>
        <v>-5.1413881748071976E-3</v>
      </c>
      <c r="M174" s="167">
        <f t="shared" si="15"/>
        <v>-58</v>
      </c>
      <c r="N174" s="168">
        <f>+M174/G174</f>
        <v>-0.4264705882352941</v>
      </c>
      <c r="O174" s="169">
        <f t="shared" si="16"/>
        <v>-62</v>
      </c>
      <c r="P174" s="58">
        <f t="shared" si="17"/>
        <v>-6.7833698030634576E-2</v>
      </c>
      <c r="Q174" s="40"/>
      <c r="R174" s="223"/>
    </row>
    <row r="175" spans="1:18" ht="30.95" customHeight="1" x14ac:dyDescent="0.25">
      <c r="A175" s="170">
        <v>26</v>
      </c>
      <c r="B175" s="102" t="s">
        <v>114</v>
      </c>
      <c r="C175" s="103">
        <v>173152000016</v>
      </c>
      <c r="D175" s="48" t="s">
        <v>244</v>
      </c>
      <c r="E175" s="163">
        <v>645</v>
      </c>
      <c r="F175" s="164">
        <v>645</v>
      </c>
      <c r="G175" s="165">
        <v>0</v>
      </c>
      <c r="H175" s="163">
        <f t="shared" si="12"/>
        <v>642</v>
      </c>
      <c r="I175" s="108">
        <v>642</v>
      </c>
      <c r="J175" s="164"/>
      <c r="K175" s="166">
        <f t="shared" si="13"/>
        <v>-3</v>
      </c>
      <c r="L175" s="109">
        <f t="shared" si="14"/>
        <v>-4.6511627906976744E-3</v>
      </c>
      <c r="M175" s="167">
        <f t="shared" si="15"/>
        <v>0</v>
      </c>
      <c r="N175" s="168"/>
      <c r="O175" s="169">
        <f t="shared" si="16"/>
        <v>-3</v>
      </c>
      <c r="P175" s="58">
        <f t="shared" si="17"/>
        <v>-4.6511627906976744E-3</v>
      </c>
      <c r="Q175" s="40"/>
      <c r="R175" s="10"/>
    </row>
    <row r="176" spans="1:18" ht="30.95" customHeight="1" x14ac:dyDescent="0.25">
      <c r="A176" s="161">
        <v>19</v>
      </c>
      <c r="B176" s="102" t="s">
        <v>178</v>
      </c>
      <c r="C176" s="103">
        <v>273067001482</v>
      </c>
      <c r="D176" s="48" t="s">
        <v>115</v>
      </c>
      <c r="E176" s="163">
        <v>605</v>
      </c>
      <c r="F176" s="164">
        <v>605</v>
      </c>
      <c r="G176" s="165">
        <v>0</v>
      </c>
      <c r="H176" s="163">
        <f t="shared" si="12"/>
        <v>603</v>
      </c>
      <c r="I176" s="108">
        <v>603</v>
      </c>
      <c r="J176" s="164"/>
      <c r="K176" s="166">
        <f t="shared" si="13"/>
        <v>-2</v>
      </c>
      <c r="L176" s="109">
        <f t="shared" si="14"/>
        <v>-3.3057851239669421E-3</v>
      </c>
      <c r="M176" s="167">
        <f t="shared" si="15"/>
        <v>0</v>
      </c>
      <c r="N176" s="168"/>
      <c r="O176" s="169">
        <f t="shared" si="16"/>
        <v>-2</v>
      </c>
      <c r="P176" s="58">
        <f t="shared" si="17"/>
        <v>-3.3057851239669421E-3</v>
      </c>
      <c r="Q176" s="40"/>
      <c r="R176" s="10"/>
    </row>
    <row r="177" spans="1:19" ht="30.95" customHeight="1" x14ac:dyDescent="0.25">
      <c r="A177" s="170">
        <v>125</v>
      </c>
      <c r="B177" s="102" t="s">
        <v>82</v>
      </c>
      <c r="C177" s="103">
        <v>173443000277</v>
      </c>
      <c r="D177" s="48" t="s">
        <v>204</v>
      </c>
      <c r="E177" s="163">
        <v>1466</v>
      </c>
      <c r="F177" s="164">
        <v>1321</v>
      </c>
      <c r="G177" s="165">
        <v>145</v>
      </c>
      <c r="H177" s="163">
        <f t="shared" si="12"/>
        <v>1466</v>
      </c>
      <c r="I177" s="108">
        <v>1317</v>
      </c>
      <c r="J177" s="164">
        <v>149</v>
      </c>
      <c r="K177" s="166">
        <f t="shared" si="13"/>
        <v>-4</v>
      </c>
      <c r="L177" s="109">
        <f t="shared" si="14"/>
        <v>-3.0280090840272521E-3</v>
      </c>
      <c r="M177" s="167">
        <f t="shared" si="15"/>
        <v>4</v>
      </c>
      <c r="N177" s="168">
        <f>+M177/G177</f>
        <v>2.7586206896551724E-2</v>
      </c>
      <c r="O177" s="169">
        <f t="shared" si="16"/>
        <v>0</v>
      </c>
      <c r="P177" s="58">
        <f t="shared" si="17"/>
        <v>0</v>
      </c>
      <c r="Q177" s="40"/>
      <c r="R177" s="10"/>
    </row>
    <row r="178" spans="1:19" ht="30.95" customHeight="1" x14ac:dyDescent="0.25">
      <c r="A178" s="161">
        <v>109</v>
      </c>
      <c r="B178" s="102" t="s">
        <v>34</v>
      </c>
      <c r="C178" s="103">
        <v>173408000663</v>
      </c>
      <c r="D178" s="48" t="s">
        <v>241</v>
      </c>
      <c r="E178" s="163">
        <v>1011</v>
      </c>
      <c r="F178" s="164">
        <v>1011</v>
      </c>
      <c r="G178" s="165">
        <v>0</v>
      </c>
      <c r="H178" s="163">
        <f t="shared" si="12"/>
        <v>1008</v>
      </c>
      <c r="I178" s="108">
        <v>1008</v>
      </c>
      <c r="J178" s="164"/>
      <c r="K178" s="166">
        <f t="shared" si="13"/>
        <v>-3</v>
      </c>
      <c r="L178" s="109">
        <f t="shared" si="14"/>
        <v>-2.967359050445104E-3</v>
      </c>
      <c r="M178" s="167">
        <f t="shared" si="15"/>
        <v>0</v>
      </c>
      <c r="N178" s="168"/>
      <c r="O178" s="169">
        <f t="shared" si="16"/>
        <v>-3</v>
      </c>
      <c r="P178" s="58">
        <f t="shared" si="17"/>
        <v>-2.967359050445104E-3</v>
      </c>
      <c r="Q178" s="40"/>
      <c r="R178" s="10"/>
    </row>
    <row r="179" spans="1:19" ht="30.95" customHeight="1" x14ac:dyDescent="0.25">
      <c r="A179" s="170">
        <v>139</v>
      </c>
      <c r="B179" s="102" t="s">
        <v>37</v>
      </c>
      <c r="C179" s="103">
        <v>173504000011</v>
      </c>
      <c r="D179" s="48" t="s">
        <v>172</v>
      </c>
      <c r="E179" s="163">
        <v>1176</v>
      </c>
      <c r="F179" s="164">
        <v>1121</v>
      </c>
      <c r="G179" s="165">
        <v>55</v>
      </c>
      <c r="H179" s="163">
        <f t="shared" si="12"/>
        <v>1163</v>
      </c>
      <c r="I179" s="108">
        <v>1118</v>
      </c>
      <c r="J179" s="164">
        <v>45</v>
      </c>
      <c r="K179" s="166">
        <f t="shared" si="13"/>
        <v>-3</v>
      </c>
      <c r="L179" s="109">
        <f t="shared" si="14"/>
        <v>-2.6761819803746653E-3</v>
      </c>
      <c r="M179" s="167">
        <f t="shared" si="15"/>
        <v>-10</v>
      </c>
      <c r="N179" s="168">
        <f>+M179/G179</f>
        <v>-0.18181818181818182</v>
      </c>
      <c r="O179" s="169">
        <f t="shared" si="16"/>
        <v>-13</v>
      </c>
      <c r="P179" s="58">
        <f t="shared" si="17"/>
        <v>-1.1054421768707483E-2</v>
      </c>
      <c r="Q179" s="40"/>
      <c r="R179" s="10"/>
    </row>
    <row r="180" spans="1:19" ht="30.95" customHeight="1" x14ac:dyDescent="0.25">
      <c r="A180" s="161">
        <v>71</v>
      </c>
      <c r="B180" s="97" t="s">
        <v>195</v>
      </c>
      <c r="C180" s="96">
        <v>273270000661</v>
      </c>
      <c r="D180" s="46" t="s">
        <v>196</v>
      </c>
      <c r="E180" s="163">
        <v>910</v>
      </c>
      <c r="F180" s="164">
        <v>910</v>
      </c>
      <c r="G180" s="165">
        <v>0</v>
      </c>
      <c r="H180" s="163">
        <f t="shared" si="12"/>
        <v>910</v>
      </c>
      <c r="I180" s="100">
        <v>910</v>
      </c>
      <c r="J180" s="164"/>
      <c r="K180" s="166">
        <f t="shared" si="13"/>
        <v>0</v>
      </c>
      <c r="L180" s="101">
        <f t="shared" si="14"/>
        <v>0</v>
      </c>
      <c r="M180" s="167">
        <f t="shared" si="15"/>
        <v>0</v>
      </c>
      <c r="N180" s="168"/>
      <c r="O180" s="169">
        <f t="shared" si="16"/>
        <v>0</v>
      </c>
      <c r="P180" s="58">
        <f t="shared" si="17"/>
        <v>0</v>
      </c>
      <c r="Q180" s="40"/>
      <c r="R180" s="10"/>
    </row>
    <row r="181" spans="1:19" ht="30.95" customHeight="1" x14ac:dyDescent="0.25">
      <c r="A181" s="170">
        <v>178</v>
      </c>
      <c r="B181" s="97" t="s">
        <v>29</v>
      </c>
      <c r="C181" s="96">
        <v>273624000389</v>
      </c>
      <c r="D181" s="46" t="s">
        <v>237</v>
      </c>
      <c r="E181" s="163">
        <v>405</v>
      </c>
      <c r="F181" s="164">
        <v>405</v>
      </c>
      <c r="G181" s="165">
        <v>0</v>
      </c>
      <c r="H181" s="163">
        <f t="shared" si="12"/>
        <v>405</v>
      </c>
      <c r="I181" s="100">
        <v>405</v>
      </c>
      <c r="J181" s="164"/>
      <c r="K181" s="166">
        <f t="shared" si="13"/>
        <v>0</v>
      </c>
      <c r="L181" s="101">
        <f t="shared" si="14"/>
        <v>0</v>
      </c>
      <c r="M181" s="167">
        <f t="shared" si="15"/>
        <v>0</v>
      </c>
      <c r="N181" s="168"/>
      <c r="O181" s="169">
        <f t="shared" si="16"/>
        <v>0</v>
      </c>
      <c r="P181" s="58">
        <f t="shared" si="17"/>
        <v>0</v>
      </c>
      <c r="Q181" s="40"/>
      <c r="R181" s="10"/>
    </row>
    <row r="182" spans="1:19" ht="30.95" customHeight="1" x14ac:dyDescent="0.25">
      <c r="A182" s="161">
        <v>180</v>
      </c>
      <c r="B182" s="97" t="s">
        <v>29</v>
      </c>
      <c r="C182" s="96">
        <v>273624000541</v>
      </c>
      <c r="D182" s="46" t="s">
        <v>222</v>
      </c>
      <c r="E182" s="163">
        <v>210</v>
      </c>
      <c r="F182" s="164">
        <v>210</v>
      </c>
      <c r="G182" s="165">
        <v>0</v>
      </c>
      <c r="H182" s="163">
        <f t="shared" si="12"/>
        <v>210</v>
      </c>
      <c r="I182" s="100">
        <v>210</v>
      </c>
      <c r="J182" s="164"/>
      <c r="K182" s="166">
        <f t="shared" si="13"/>
        <v>0</v>
      </c>
      <c r="L182" s="101">
        <f t="shared" si="14"/>
        <v>0</v>
      </c>
      <c r="M182" s="167">
        <f t="shared" si="15"/>
        <v>0</v>
      </c>
      <c r="N182" s="168"/>
      <c r="O182" s="169">
        <f t="shared" si="16"/>
        <v>0</v>
      </c>
      <c r="P182" s="58">
        <f t="shared" si="17"/>
        <v>0</v>
      </c>
      <c r="Q182" s="40"/>
      <c r="R182" s="10"/>
    </row>
    <row r="183" spans="1:19" ht="30.95" customHeight="1" x14ac:dyDescent="0.25">
      <c r="A183" s="170">
        <v>15</v>
      </c>
      <c r="B183" s="97" t="s">
        <v>178</v>
      </c>
      <c r="C183" s="96">
        <v>173067000104</v>
      </c>
      <c r="D183" s="46" t="s">
        <v>223</v>
      </c>
      <c r="E183" s="163">
        <v>1757</v>
      </c>
      <c r="F183" s="164">
        <v>1689</v>
      </c>
      <c r="G183" s="165">
        <v>68</v>
      </c>
      <c r="H183" s="163">
        <f t="shared" si="12"/>
        <v>1760</v>
      </c>
      <c r="I183" s="100">
        <v>1691</v>
      </c>
      <c r="J183" s="164">
        <v>69</v>
      </c>
      <c r="K183" s="166">
        <f t="shared" si="13"/>
        <v>2</v>
      </c>
      <c r="L183" s="101">
        <f t="shared" si="14"/>
        <v>1.1841326228537595E-3</v>
      </c>
      <c r="M183" s="167">
        <f t="shared" si="15"/>
        <v>1</v>
      </c>
      <c r="N183" s="168">
        <f>+M183/G183</f>
        <v>1.4705882352941176E-2</v>
      </c>
      <c r="O183" s="169">
        <f t="shared" si="16"/>
        <v>3</v>
      </c>
      <c r="P183" s="58">
        <f t="shared" si="17"/>
        <v>1.7074558907228231E-3</v>
      </c>
      <c r="Q183" s="40"/>
      <c r="R183" s="10"/>
    </row>
    <row r="184" spans="1:19" ht="30.95" customHeight="1" x14ac:dyDescent="0.25">
      <c r="A184" s="161">
        <v>57</v>
      </c>
      <c r="B184" s="97" t="s">
        <v>122</v>
      </c>
      <c r="C184" s="96">
        <v>173236000020</v>
      </c>
      <c r="D184" s="46" t="s">
        <v>226</v>
      </c>
      <c r="E184" s="163">
        <v>722</v>
      </c>
      <c r="F184" s="164">
        <v>651</v>
      </c>
      <c r="G184" s="165">
        <v>71</v>
      </c>
      <c r="H184" s="163">
        <f t="shared" si="12"/>
        <v>711</v>
      </c>
      <c r="I184" s="100">
        <v>652</v>
      </c>
      <c r="J184" s="164">
        <v>59</v>
      </c>
      <c r="K184" s="166">
        <f t="shared" si="13"/>
        <v>1</v>
      </c>
      <c r="L184" s="101">
        <f t="shared" si="14"/>
        <v>1.5360983102918587E-3</v>
      </c>
      <c r="M184" s="167">
        <f t="shared" si="15"/>
        <v>-12</v>
      </c>
      <c r="N184" s="168">
        <f>+M184/G184</f>
        <v>-0.16901408450704225</v>
      </c>
      <c r="O184" s="169">
        <f t="shared" si="16"/>
        <v>-11</v>
      </c>
      <c r="P184" s="58">
        <f t="shared" si="17"/>
        <v>-1.5235457063711912E-2</v>
      </c>
      <c r="Q184" s="40"/>
      <c r="R184" s="10"/>
    </row>
    <row r="185" spans="1:19" ht="30.95" customHeight="1" x14ac:dyDescent="0.25">
      <c r="A185" s="170">
        <v>73</v>
      </c>
      <c r="B185" s="97" t="s">
        <v>191</v>
      </c>
      <c r="C185" s="96">
        <v>173275000037</v>
      </c>
      <c r="D185" s="46" t="s">
        <v>239</v>
      </c>
      <c r="E185" s="163">
        <v>634</v>
      </c>
      <c r="F185" s="164">
        <v>634</v>
      </c>
      <c r="G185" s="165">
        <v>0</v>
      </c>
      <c r="H185" s="163">
        <f t="shared" si="12"/>
        <v>662</v>
      </c>
      <c r="I185" s="100">
        <v>636</v>
      </c>
      <c r="J185" s="164">
        <v>26</v>
      </c>
      <c r="K185" s="166">
        <f t="shared" si="13"/>
        <v>2</v>
      </c>
      <c r="L185" s="101">
        <f t="shared" si="14"/>
        <v>3.1545741324921135E-3</v>
      </c>
      <c r="M185" s="167">
        <f t="shared" si="15"/>
        <v>26</v>
      </c>
      <c r="N185" s="168"/>
      <c r="O185" s="169">
        <f t="shared" si="16"/>
        <v>28</v>
      </c>
      <c r="P185" s="58">
        <f t="shared" si="17"/>
        <v>4.4164037854889593E-2</v>
      </c>
      <c r="Q185" s="40"/>
      <c r="R185" s="10"/>
    </row>
    <row r="186" spans="1:19" ht="30.95" customHeight="1" x14ac:dyDescent="0.25">
      <c r="A186" s="161">
        <v>5</v>
      </c>
      <c r="B186" s="97" t="s">
        <v>116</v>
      </c>
      <c r="C186" s="96">
        <v>273026000587</v>
      </c>
      <c r="D186" s="46" t="s">
        <v>24</v>
      </c>
      <c r="E186" s="163">
        <v>311</v>
      </c>
      <c r="F186" s="164">
        <v>311</v>
      </c>
      <c r="G186" s="165">
        <v>0</v>
      </c>
      <c r="H186" s="163">
        <f t="shared" si="12"/>
        <v>312</v>
      </c>
      <c r="I186" s="100">
        <v>312</v>
      </c>
      <c r="J186" s="164"/>
      <c r="K186" s="166">
        <f t="shared" si="13"/>
        <v>1</v>
      </c>
      <c r="L186" s="101">
        <f t="shared" si="14"/>
        <v>3.2154340836012861E-3</v>
      </c>
      <c r="M186" s="167">
        <f t="shared" si="15"/>
        <v>0</v>
      </c>
      <c r="N186" s="168"/>
      <c r="O186" s="169">
        <f t="shared" si="16"/>
        <v>1</v>
      </c>
      <c r="P186" s="58">
        <f t="shared" si="17"/>
        <v>3.2154340836012861E-3</v>
      </c>
      <c r="Q186" s="40"/>
      <c r="R186" s="224"/>
      <c r="S186" s="44"/>
    </row>
    <row r="187" spans="1:19" ht="30.95" customHeight="1" x14ac:dyDescent="0.25">
      <c r="A187" s="170">
        <v>11</v>
      </c>
      <c r="B187" s="97" t="s">
        <v>150</v>
      </c>
      <c r="C187" s="96">
        <v>173055000044</v>
      </c>
      <c r="D187" s="46" t="s">
        <v>255</v>
      </c>
      <c r="E187" s="163">
        <v>581</v>
      </c>
      <c r="F187" s="164">
        <v>581</v>
      </c>
      <c r="G187" s="165">
        <v>0</v>
      </c>
      <c r="H187" s="163">
        <f t="shared" si="12"/>
        <v>583</v>
      </c>
      <c r="I187" s="100">
        <v>583</v>
      </c>
      <c r="J187" s="164"/>
      <c r="K187" s="166">
        <f t="shared" si="13"/>
        <v>2</v>
      </c>
      <c r="L187" s="101">
        <f t="shared" si="14"/>
        <v>3.4423407917383822E-3</v>
      </c>
      <c r="M187" s="167">
        <f t="shared" si="15"/>
        <v>0</v>
      </c>
      <c r="N187" s="168"/>
      <c r="O187" s="169">
        <f t="shared" si="16"/>
        <v>2</v>
      </c>
      <c r="P187" s="58">
        <f t="shared" si="17"/>
        <v>3.4423407917383822E-3</v>
      </c>
      <c r="Q187" s="40"/>
      <c r="R187" s="10"/>
    </row>
    <row r="188" spans="1:19" ht="30.95" customHeight="1" x14ac:dyDescent="0.25">
      <c r="A188" s="161">
        <v>173</v>
      </c>
      <c r="B188" s="97" t="s">
        <v>129</v>
      </c>
      <c r="C188" s="96">
        <v>273616001902</v>
      </c>
      <c r="D188" s="46" t="s">
        <v>163</v>
      </c>
      <c r="E188" s="163">
        <v>288</v>
      </c>
      <c r="F188" s="164">
        <v>288</v>
      </c>
      <c r="G188" s="165">
        <v>0</v>
      </c>
      <c r="H188" s="163">
        <f t="shared" si="12"/>
        <v>289</v>
      </c>
      <c r="I188" s="100">
        <v>289</v>
      </c>
      <c r="J188" s="164"/>
      <c r="K188" s="166">
        <f t="shared" si="13"/>
        <v>1</v>
      </c>
      <c r="L188" s="101">
        <f t="shared" si="14"/>
        <v>3.472222222222222E-3</v>
      </c>
      <c r="M188" s="167">
        <f t="shared" si="15"/>
        <v>0</v>
      </c>
      <c r="N188" s="168"/>
      <c r="O188" s="169">
        <f t="shared" si="16"/>
        <v>1</v>
      </c>
      <c r="P188" s="58">
        <f t="shared" si="17"/>
        <v>3.472222222222222E-3</v>
      </c>
      <c r="Q188" s="40"/>
      <c r="R188" s="10"/>
    </row>
    <row r="189" spans="1:19" ht="30.95" customHeight="1" x14ac:dyDescent="0.25">
      <c r="A189" s="170">
        <v>158</v>
      </c>
      <c r="B189" s="97" t="s">
        <v>212</v>
      </c>
      <c r="C189" s="96">
        <v>273555000924</v>
      </c>
      <c r="D189" s="46" t="s">
        <v>245</v>
      </c>
      <c r="E189" s="163">
        <v>1169</v>
      </c>
      <c r="F189" s="164">
        <v>1088</v>
      </c>
      <c r="G189" s="165">
        <v>81</v>
      </c>
      <c r="H189" s="163">
        <f t="shared" si="12"/>
        <v>1173</v>
      </c>
      <c r="I189" s="100">
        <v>1092</v>
      </c>
      <c r="J189" s="164">
        <v>81</v>
      </c>
      <c r="K189" s="166">
        <f t="shared" si="13"/>
        <v>4</v>
      </c>
      <c r="L189" s="101">
        <f t="shared" si="14"/>
        <v>3.6764705882352941E-3</v>
      </c>
      <c r="M189" s="167">
        <f t="shared" si="15"/>
        <v>0</v>
      </c>
      <c r="N189" s="168">
        <f>+M189/G189</f>
        <v>0</v>
      </c>
      <c r="O189" s="169">
        <f t="shared" si="16"/>
        <v>4</v>
      </c>
      <c r="P189" s="58">
        <f t="shared" si="17"/>
        <v>3.4217279726261761E-3</v>
      </c>
      <c r="Q189" s="40"/>
      <c r="R189" s="10"/>
    </row>
    <row r="190" spans="1:19" ht="30.95" customHeight="1" x14ac:dyDescent="0.25">
      <c r="A190" s="161">
        <v>153</v>
      </c>
      <c r="B190" s="97" t="s">
        <v>212</v>
      </c>
      <c r="C190" s="96">
        <v>273555000029</v>
      </c>
      <c r="D190" s="46" t="s">
        <v>268</v>
      </c>
      <c r="E190" s="163">
        <v>842</v>
      </c>
      <c r="F190" s="164">
        <v>842</v>
      </c>
      <c r="G190" s="165">
        <v>0</v>
      </c>
      <c r="H190" s="163">
        <f t="shared" si="12"/>
        <v>846</v>
      </c>
      <c r="I190" s="100">
        <v>846</v>
      </c>
      <c r="J190" s="164"/>
      <c r="K190" s="166">
        <f t="shared" si="13"/>
        <v>4</v>
      </c>
      <c r="L190" s="101">
        <f t="shared" si="14"/>
        <v>4.7505938242280287E-3</v>
      </c>
      <c r="M190" s="167">
        <f t="shared" si="15"/>
        <v>0</v>
      </c>
      <c r="N190" s="168"/>
      <c r="O190" s="169">
        <f t="shared" si="16"/>
        <v>4</v>
      </c>
      <c r="P190" s="58">
        <f t="shared" si="17"/>
        <v>4.7505938242280287E-3</v>
      </c>
      <c r="Q190" s="40"/>
      <c r="R190" s="10"/>
    </row>
    <row r="191" spans="1:19" ht="30.95" customHeight="1" x14ac:dyDescent="0.25">
      <c r="A191" s="170">
        <v>75</v>
      </c>
      <c r="B191" s="97" t="s">
        <v>191</v>
      </c>
      <c r="C191" s="96">
        <v>173275000428</v>
      </c>
      <c r="D191" s="46" t="s">
        <v>218</v>
      </c>
      <c r="E191" s="163">
        <v>1308</v>
      </c>
      <c r="F191" s="164">
        <v>1213</v>
      </c>
      <c r="G191" s="165">
        <v>95</v>
      </c>
      <c r="H191" s="163">
        <f t="shared" si="12"/>
        <v>1308</v>
      </c>
      <c r="I191" s="100">
        <v>1219</v>
      </c>
      <c r="J191" s="164">
        <v>89</v>
      </c>
      <c r="K191" s="166">
        <f t="shared" si="13"/>
        <v>6</v>
      </c>
      <c r="L191" s="101">
        <f t="shared" si="14"/>
        <v>4.9464138499587798E-3</v>
      </c>
      <c r="M191" s="167">
        <f t="shared" si="15"/>
        <v>-6</v>
      </c>
      <c r="N191" s="168">
        <f>+M191/G191</f>
        <v>-6.3157894736842107E-2</v>
      </c>
      <c r="O191" s="169">
        <f t="shared" si="16"/>
        <v>0</v>
      </c>
      <c r="P191" s="58">
        <f t="shared" si="17"/>
        <v>0</v>
      </c>
      <c r="Q191" s="40"/>
      <c r="R191" s="10"/>
    </row>
    <row r="192" spans="1:19" ht="30.95" customHeight="1" x14ac:dyDescent="0.25">
      <c r="A192" s="161">
        <v>187</v>
      </c>
      <c r="B192" s="97" t="s">
        <v>47</v>
      </c>
      <c r="C192" s="96">
        <v>273671000320</v>
      </c>
      <c r="D192" s="46" t="s">
        <v>109</v>
      </c>
      <c r="E192" s="163">
        <v>157</v>
      </c>
      <c r="F192" s="164">
        <v>157</v>
      </c>
      <c r="G192" s="165">
        <v>0</v>
      </c>
      <c r="H192" s="163">
        <f t="shared" si="12"/>
        <v>158</v>
      </c>
      <c r="I192" s="100">
        <v>158</v>
      </c>
      <c r="J192" s="164"/>
      <c r="K192" s="166">
        <f t="shared" si="13"/>
        <v>1</v>
      </c>
      <c r="L192" s="101">
        <f t="shared" si="14"/>
        <v>6.369426751592357E-3</v>
      </c>
      <c r="M192" s="167">
        <f t="shared" si="15"/>
        <v>0</v>
      </c>
      <c r="N192" s="168"/>
      <c r="O192" s="169">
        <f t="shared" si="16"/>
        <v>1</v>
      </c>
      <c r="P192" s="58">
        <f t="shared" si="17"/>
        <v>6.369426751592357E-3</v>
      </c>
      <c r="Q192" s="40"/>
      <c r="R192" s="10"/>
    </row>
    <row r="193" spans="1:18" ht="30.95" customHeight="1" x14ac:dyDescent="0.25">
      <c r="A193" s="170">
        <v>115</v>
      </c>
      <c r="B193" s="97" t="s">
        <v>25</v>
      </c>
      <c r="C193" s="96">
        <v>173411001000</v>
      </c>
      <c r="D193" s="46" t="s">
        <v>261</v>
      </c>
      <c r="E193" s="163">
        <v>1428</v>
      </c>
      <c r="F193" s="164">
        <v>1165</v>
      </c>
      <c r="G193" s="165">
        <v>263</v>
      </c>
      <c r="H193" s="163">
        <f t="shared" si="12"/>
        <v>1374</v>
      </c>
      <c r="I193" s="100">
        <v>1176</v>
      </c>
      <c r="J193" s="164">
        <v>198</v>
      </c>
      <c r="K193" s="166">
        <f t="shared" si="13"/>
        <v>11</v>
      </c>
      <c r="L193" s="101">
        <f t="shared" si="14"/>
        <v>9.4420600858369091E-3</v>
      </c>
      <c r="M193" s="167">
        <f t="shared" si="15"/>
        <v>-65</v>
      </c>
      <c r="N193" s="168">
        <f>+M193/G193</f>
        <v>-0.24714828897338403</v>
      </c>
      <c r="O193" s="169">
        <f t="shared" si="16"/>
        <v>-54</v>
      </c>
      <c r="P193" s="58">
        <f t="shared" si="17"/>
        <v>-3.7815126050420166E-2</v>
      </c>
      <c r="Q193" s="40"/>
      <c r="R193" s="10"/>
    </row>
    <row r="194" spans="1:18" ht="30.95" customHeight="1" x14ac:dyDescent="0.25">
      <c r="A194" s="161">
        <v>38</v>
      </c>
      <c r="B194" s="97" t="s">
        <v>63</v>
      </c>
      <c r="C194" s="96">
        <v>173200000368</v>
      </c>
      <c r="D194" s="46" t="s">
        <v>208</v>
      </c>
      <c r="E194" s="163">
        <v>352</v>
      </c>
      <c r="F194" s="164">
        <v>312</v>
      </c>
      <c r="G194" s="165">
        <v>40</v>
      </c>
      <c r="H194" s="163">
        <f t="shared" si="12"/>
        <v>358</v>
      </c>
      <c r="I194" s="100">
        <v>315</v>
      </c>
      <c r="J194" s="164">
        <v>43</v>
      </c>
      <c r="K194" s="166">
        <f t="shared" si="13"/>
        <v>3</v>
      </c>
      <c r="L194" s="101">
        <f t="shared" si="14"/>
        <v>9.6153846153846159E-3</v>
      </c>
      <c r="M194" s="167">
        <f t="shared" si="15"/>
        <v>3</v>
      </c>
      <c r="N194" s="168">
        <f>+M194/G194</f>
        <v>7.4999999999999997E-2</v>
      </c>
      <c r="O194" s="169">
        <f t="shared" si="16"/>
        <v>6</v>
      </c>
      <c r="P194" s="58">
        <f t="shared" si="17"/>
        <v>1.7045454545454544E-2</v>
      </c>
      <c r="Q194" s="40"/>
      <c r="R194" s="10"/>
    </row>
    <row r="195" spans="1:18" ht="30.95" customHeight="1" x14ac:dyDescent="0.25">
      <c r="A195" s="170">
        <v>64</v>
      </c>
      <c r="B195" s="97" t="s">
        <v>59</v>
      </c>
      <c r="C195" s="96">
        <v>173268001010</v>
      </c>
      <c r="D195" s="46" t="s">
        <v>87</v>
      </c>
      <c r="E195" s="163">
        <v>1432</v>
      </c>
      <c r="F195" s="164">
        <v>1108</v>
      </c>
      <c r="G195" s="165">
        <v>324</v>
      </c>
      <c r="H195" s="163">
        <f t="shared" si="12"/>
        <v>1417</v>
      </c>
      <c r="I195" s="100">
        <v>1119</v>
      </c>
      <c r="J195" s="164">
        <v>298</v>
      </c>
      <c r="K195" s="166">
        <f t="shared" si="13"/>
        <v>11</v>
      </c>
      <c r="L195" s="101">
        <f t="shared" si="14"/>
        <v>9.9277978339350186E-3</v>
      </c>
      <c r="M195" s="167">
        <f t="shared" si="15"/>
        <v>-26</v>
      </c>
      <c r="N195" s="168">
        <f>+M195/G195</f>
        <v>-8.0246913580246909E-2</v>
      </c>
      <c r="O195" s="169">
        <f t="shared" si="16"/>
        <v>-15</v>
      </c>
      <c r="P195" s="58">
        <f t="shared" si="17"/>
        <v>-1.047486033519553E-2</v>
      </c>
      <c r="Q195" s="40"/>
      <c r="R195" s="10"/>
    </row>
    <row r="196" spans="1:18" ht="30.95" customHeight="1" x14ac:dyDescent="0.25">
      <c r="A196" s="161">
        <v>185</v>
      </c>
      <c r="B196" s="97" t="s">
        <v>47</v>
      </c>
      <c r="C196" s="150">
        <v>173671000201</v>
      </c>
      <c r="D196" s="46" t="s">
        <v>48</v>
      </c>
      <c r="E196" s="163">
        <v>1097</v>
      </c>
      <c r="F196" s="164">
        <v>1097</v>
      </c>
      <c r="G196" s="165">
        <v>0</v>
      </c>
      <c r="H196" s="163">
        <f t="shared" si="12"/>
        <v>1109</v>
      </c>
      <c r="I196" s="100">
        <v>1109</v>
      </c>
      <c r="J196" s="164"/>
      <c r="K196" s="166">
        <f t="shared" si="13"/>
        <v>12</v>
      </c>
      <c r="L196" s="101">
        <f t="shared" si="14"/>
        <v>1.0938924339106655E-2</v>
      </c>
      <c r="M196" s="167">
        <f t="shared" si="15"/>
        <v>0</v>
      </c>
      <c r="N196" s="168"/>
      <c r="O196" s="169">
        <f t="shared" si="16"/>
        <v>12</v>
      </c>
      <c r="P196" s="58">
        <f t="shared" si="17"/>
        <v>1.0938924339106655E-2</v>
      </c>
      <c r="Q196" s="40"/>
      <c r="R196" s="10"/>
    </row>
    <row r="197" spans="1:18" ht="30.95" customHeight="1" x14ac:dyDescent="0.25">
      <c r="A197" s="170">
        <v>201</v>
      </c>
      <c r="B197" s="97" t="s">
        <v>96</v>
      </c>
      <c r="C197" s="96">
        <v>273854000329</v>
      </c>
      <c r="D197" s="46" t="s">
        <v>266</v>
      </c>
      <c r="E197" s="163">
        <v>261</v>
      </c>
      <c r="F197" s="164">
        <v>261</v>
      </c>
      <c r="G197" s="165">
        <v>0</v>
      </c>
      <c r="H197" s="163">
        <f t="shared" si="12"/>
        <v>264</v>
      </c>
      <c r="I197" s="100">
        <v>264</v>
      </c>
      <c r="J197" s="164"/>
      <c r="K197" s="166">
        <f t="shared" si="13"/>
        <v>3</v>
      </c>
      <c r="L197" s="101">
        <f t="shared" si="14"/>
        <v>1.1494252873563218E-2</v>
      </c>
      <c r="M197" s="167">
        <f t="shared" si="15"/>
        <v>0</v>
      </c>
      <c r="N197" s="168"/>
      <c r="O197" s="169">
        <f t="shared" si="16"/>
        <v>3</v>
      </c>
      <c r="P197" s="58">
        <f t="shared" si="17"/>
        <v>1.1494252873563218E-2</v>
      </c>
      <c r="Q197" s="40"/>
      <c r="R197" s="10"/>
    </row>
    <row r="198" spans="1:18" ht="30.95" customHeight="1" x14ac:dyDescent="0.25">
      <c r="A198" s="161">
        <v>31</v>
      </c>
      <c r="B198" s="97" t="s">
        <v>51</v>
      </c>
      <c r="C198" s="96">
        <v>173168000121</v>
      </c>
      <c r="D198" s="46" t="s">
        <v>249</v>
      </c>
      <c r="E198" s="163">
        <v>2228</v>
      </c>
      <c r="F198" s="164">
        <v>2053</v>
      </c>
      <c r="G198" s="165">
        <v>175</v>
      </c>
      <c r="H198" s="163">
        <f t="shared" si="12"/>
        <v>2272</v>
      </c>
      <c r="I198" s="100">
        <v>2078</v>
      </c>
      <c r="J198" s="164">
        <v>194</v>
      </c>
      <c r="K198" s="166">
        <f t="shared" si="13"/>
        <v>25</v>
      </c>
      <c r="L198" s="101">
        <f t="shared" si="14"/>
        <v>1.2177301509985387E-2</v>
      </c>
      <c r="M198" s="167">
        <f t="shared" si="15"/>
        <v>19</v>
      </c>
      <c r="N198" s="168">
        <f>+M198/G198</f>
        <v>0.10857142857142857</v>
      </c>
      <c r="O198" s="169">
        <f t="shared" si="16"/>
        <v>44</v>
      </c>
      <c r="P198" s="58">
        <f t="shared" si="17"/>
        <v>1.9748653500897665E-2</v>
      </c>
      <c r="Q198" s="40"/>
      <c r="R198" s="10"/>
    </row>
    <row r="199" spans="1:18" ht="30.95" customHeight="1" x14ac:dyDescent="0.25">
      <c r="A199" s="170">
        <v>191</v>
      </c>
      <c r="B199" s="97" t="s">
        <v>103</v>
      </c>
      <c r="C199" s="96">
        <v>273675000847</v>
      </c>
      <c r="D199" s="46" t="s">
        <v>257</v>
      </c>
      <c r="E199" s="163">
        <v>321</v>
      </c>
      <c r="F199" s="164">
        <v>321</v>
      </c>
      <c r="G199" s="165">
        <v>0</v>
      </c>
      <c r="H199" s="163">
        <f t="shared" si="12"/>
        <v>326</v>
      </c>
      <c r="I199" s="100">
        <v>326</v>
      </c>
      <c r="J199" s="164"/>
      <c r="K199" s="166">
        <f t="shared" si="13"/>
        <v>5</v>
      </c>
      <c r="L199" s="101">
        <f t="shared" si="14"/>
        <v>1.5576323987538941E-2</v>
      </c>
      <c r="M199" s="167">
        <f t="shared" si="15"/>
        <v>0</v>
      </c>
      <c r="N199" s="168"/>
      <c r="O199" s="169">
        <f t="shared" si="16"/>
        <v>5</v>
      </c>
      <c r="P199" s="58">
        <f t="shared" si="17"/>
        <v>1.5576323987538941E-2</v>
      </c>
      <c r="Q199" s="40"/>
      <c r="R199" s="10"/>
    </row>
    <row r="200" spans="1:18" ht="30.95" customHeight="1" x14ac:dyDescent="0.25">
      <c r="A200" s="161">
        <v>83</v>
      </c>
      <c r="B200" s="97" t="s">
        <v>143</v>
      </c>
      <c r="C200" s="96">
        <v>273283000521</v>
      </c>
      <c r="D200" s="46" t="s">
        <v>176</v>
      </c>
      <c r="E200" s="163">
        <v>477</v>
      </c>
      <c r="F200" s="164">
        <v>477</v>
      </c>
      <c r="G200" s="165">
        <v>0</v>
      </c>
      <c r="H200" s="163">
        <f t="shared" si="12"/>
        <v>485</v>
      </c>
      <c r="I200" s="100">
        <v>485</v>
      </c>
      <c r="J200" s="164"/>
      <c r="K200" s="166">
        <f t="shared" si="13"/>
        <v>8</v>
      </c>
      <c r="L200" s="101">
        <f t="shared" si="14"/>
        <v>1.6771488469601678E-2</v>
      </c>
      <c r="M200" s="167">
        <f t="shared" si="15"/>
        <v>0</v>
      </c>
      <c r="N200" s="168"/>
      <c r="O200" s="169">
        <f t="shared" si="16"/>
        <v>8</v>
      </c>
      <c r="P200" s="58">
        <f t="shared" si="17"/>
        <v>1.6771488469601678E-2</v>
      </c>
      <c r="Q200" s="40"/>
      <c r="R200" s="10"/>
    </row>
    <row r="201" spans="1:18" ht="30.95" customHeight="1" x14ac:dyDescent="0.25">
      <c r="A201" s="170">
        <v>154</v>
      </c>
      <c r="B201" s="97" t="s">
        <v>212</v>
      </c>
      <c r="C201" s="96">
        <v>273555000169</v>
      </c>
      <c r="D201" s="46" t="s">
        <v>235</v>
      </c>
      <c r="E201" s="163">
        <v>350</v>
      </c>
      <c r="F201" s="164">
        <v>294</v>
      </c>
      <c r="G201" s="165">
        <v>56</v>
      </c>
      <c r="H201" s="163">
        <f t="shared" si="12"/>
        <v>328</v>
      </c>
      <c r="I201" s="100">
        <v>299</v>
      </c>
      <c r="J201" s="164">
        <v>29</v>
      </c>
      <c r="K201" s="166">
        <f t="shared" si="13"/>
        <v>5</v>
      </c>
      <c r="L201" s="101">
        <f t="shared" si="14"/>
        <v>1.7006802721088437E-2</v>
      </c>
      <c r="M201" s="167">
        <f t="shared" si="15"/>
        <v>-27</v>
      </c>
      <c r="N201" s="168">
        <f>+M201/G201</f>
        <v>-0.48214285714285715</v>
      </c>
      <c r="O201" s="169">
        <f t="shared" si="16"/>
        <v>-22</v>
      </c>
      <c r="P201" s="58">
        <f t="shared" si="17"/>
        <v>-6.2857142857142861E-2</v>
      </c>
      <c r="Q201" s="40"/>
      <c r="R201" s="10"/>
    </row>
    <row r="202" spans="1:18" ht="30.95" customHeight="1" x14ac:dyDescent="0.25">
      <c r="A202" s="161">
        <v>85</v>
      </c>
      <c r="B202" s="97" t="s">
        <v>42</v>
      </c>
      <c r="C202" s="96">
        <v>173319000072</v>
      </c>
      <c r="D202" s="46" t="s">
        <v>265</v>
      </c>
      <c r="E202" s="163">
        <v>1759</v>
      </c>
      <c r="F202" s="164">
        <v>1759</v>
      </c>
      <c r="G202" s="165">
        <v>0</v>
      </c>
      <c r="H202" s="163">
        <f t="shared" si="12"/>
        <v>1791</v>
      </c>
      <c r="I202" s="100">
        <v>1791</v>
      </c>
      <c r="J202" s="164"/>
      <c r="K202" s="166">
        <f t="shared" si="13"/>
        <v>32</v>
      </c>
      <c r="L202" s="101">
        <f t="shared" si="14"/>
        <v>1.8192154633314382E-2</v>
      </c>
      <c r="M202" s="167">
        <f t="shared" si="15"/>
        <v>0</v>
      </c>
      <c r="N202" s="168"/>
      <c r="O202" s="169">
        <f t="shared" si="16"/>
        <v>32</v>
      </c>
      <c r="P202" s="58">
        <f t="shared" si="17"/>
        <v>1.8192154633314382E-2</v>
      </c>
      <c r="Q202" s="40"/>
      <c r="R202" s="10"/>
    </row>
    <row r="203" spans="1:18" ht="30.95" customHeight="1" x14ac:dyDescent="0.25">
      <c r="A203" s="170">
        <v>122</v>
      </c>
      <c r="B203" s="97" t="s">
        <v>25</v>
      </c>
      <c r="C203" s="96">
        <v>273411002043</v>
      </c>
      <c r="D203" s="46" t="s">
        <v>252</v>
      </c>
      <c r="E203" s="163">
        <v>570</v>
      </c>
      <c r="F203" s="164">
        <v>570</v>
      </c>
      <c r="G203" s="165">
        <v>0</v>
      </c>
      <c r="H203" s="163">
        <f t="shared" si="12"/>
        <v>581</v>
      </c>
      <c r="I203" s="100">
        <v>581</v>
      </c>
      <c r="J203" s="164"/>
      <c r="K203" s="166">
        <f t="shared" si="13"/>
        <v>11</v>
      </c>
      <c r="L203" s="101">
        <f t="shared" si="14"/>
        <v>1.9298245614035089E-2</v>
      </c>
      <c r="M203" s="167">
        <f t="shared" si="15"/>
        <v>0</v>
      </c>
      <c r="N203" s="168"/>
      <c r="O203" s="169">
        <f t="shared" si="16"/>
        <v>11</v>
      </c>
      <c r="P203" s="58">
        <f t="shared" si="17"/>
        <v>1.9298245614035089E-2</v>
      </c>
      <c r="Q203" s="40"/>
      <c r="R203" s="10"/>
    </row>
    <row r="204" spans="1:18" ht="30.95" customHeight="1" x14ac:dyDescent="0.25">
      <c r="A204" s="161">
        <v>44</v>
      </c>
      <c r="B204" s="97" t="s">
        <v>32</v>
      </c>
      <c r="C204" s="96">
        <v>273217000234</v>
      </c>
      <c r="D204" s="46" t="s">
        <v>251</v>
      </c>
      <c r="E204" s="163">
        <v>258</v>
      </c>
      <c r="F204" s="164">
        <v>258</v>
      </c>
      <c r="G204" s="165">
        <v>0</v>
      </c>
      <c r="H204" s="163">
        <f t="shared" si="12"/>
        <v>263</v>
      </c>
      <c r="I204" s="100">
        <v>263</v>
      </c>
      <c r="J204" s="164"/>
      <c r="K204" s="166">
        <f t="shared" si="13"/>
        <v>5</v>
      </c>
      <c r="L204" s="101">
        <f t="shared" si="14"/>
        <v>1.937984496124031E-2</v>
      </c>
      <c r="M204" s="167">
        <f t="shared" si="15"/>
        <v>0</v>
      </c>
      <c r="N204" s="168"/>
      <c r="O204" s="169">
        <f t="shared" si="16"/>
        <v>5</v>
      </c>
      <c r="P204" s="58">
        <f t="shared" si="17"/>
        <v>1.937984496124031E-2</v>
      </c>
      <c r="Q204" s="40"/>
      <c r="R204" s="10"/>
    </row>
    <row r="205" spans="1:18" ht="30.95" customHeight="1" x14ac:dyDescent="0.25">
      <c r="A205" s="170">
        <v>82</v>
      </c>
      <c r="B205" s="97" t="s">
        <v>143</v>
      </c>
      <c r="C205" s="96">
        <v>273283000326</v>
      </c>
      <c r="D205" s="46" t="s">
        <v>236</v>
      </c>
      <c r="E205" s="163">
        <v>292</v>
      </c>
      <c r="F205" s="164">
        <v>292</v>
      </c>
      <c r="G205" s="165">
        <v>0</v>
      </c>
      <c r="H205" s="163">
        <f t="shared" si="12"/>
        <v>298</v>
      </c>
      <c r="I205" s="100">
        <v>298</v>
      </c>
      <c r="J205" s="164"/>
      <c r="K205" s="166">
        <f t="shared" si="13"/>
        <v>6</v>
      </c>
      <c r="L205" s="101">
        <f t="shared" si="14"/>
        <v>2.0547945205479451E-2</v>
      </c>
      <c r="M205" s="167">
        <f t="shared" si="15"/>
        <v>0</v>
      </c>
      <c r="N205" s="168"/>
      <c r="O205" s="169">
        <f t="shared" si="16"/>
        <v>6</v>
      </c>
      <c r="P205" s="58">
        <f t="shared" si="17"/>
        <v>2.0547945205479451E-2</v>
      </c>
      <c r="Q205" s="40"/>
      <c r="R205" s="10"/>
    </row>
    <row r="206" spans="1:18" ht="30.95" customHeight="1" x14ac:dyDescent="0.25">
      <c r="A206" s="161">
        <v>16</v>
      </c>
      <c r="B206" s="133" t="s">
        <v>178</v>
      </c>
      <c r="C206" s="134">
        <v>273067001024</v>
      </c>
      <c r="D206" s="135" t="s">
        <v>263</v>
      </c>
      <c r="E206" s="163">
        <v>242</v>
      </c>
      <c r="F206" s="164">
        <v>242</v>
      </c>
      <c r="G206" s="165">
        <v>0</v>
      </c>
      <c r="H206" s="163">
        <f t="shared" si="12"/>
        <v>276</v>
      </c>
      <c r="I206" s="100">
        <v>247</v>
      </c>
      <c r="J206" s="164">
        <v>29</v>
      </c>
      <c r="K206" s="166">
        <f t="shared" si="13"/>
        <v>5</v>
      </c>
      <c r="L206" s="101">
        <f t="shared" si="14"/>
        <v>2.0661157024793389E-2</v>
      </c>
      <c r="M206" s="167">
        <f t="shared" si="15"/>
        <v>29</v>
      </c>
      <c r="N206" s="168"/>
      <c r="O206" s="169">
        <f t="shared" si="16"/>
        <v>34</v>
      </c>
      <c r="P206" s="58">
        <f t="shared" si="17"/>
        <v>0.14049586776859505</v>
      </c>
      <c r="Q206" s="40"/>
      <c r="R206" s="10"/>
    </row>
    <row r="207" spans="1:18" ht="30.95" customHeight="1" x14ac:dyDescent="0.25">
      <c r="A207" s="170">
        <v>174</v>
      </c>
      <c r="B207" s="97" t="s">
        <v>127</v>
      </c>
      <c r="C207" s="96">
        <v>273622000268</v>
      </c>
      <c r="D207" s="46" t="s">
        <v>210</v>
      </c>
      <c r="E207" s="163">
        <v>344</v>
      </c>
      <c r="F207" s="164">
        <v>337</v>
      </c>
      <c r="G207" s="165">
        <v>7</v>
      </c>
      <c r="H207" s="163">
        <f t="shared" si="12"/>
        <v>345</v>
      </c>
      <c r="I207" s="100">
        <v>345</v>
      </c>
      <c r="J207" s="164"/>
      <c r="K207" s="166">
        <f t="shared" si="13"/>
        <v>8</v>
      </c>
      <c r="L207" s="101">
        <f t="shared" si="14"/>
        <v>2.3738872403560832E-2</v>
      </c>
      <c r="M207" s="167">
        <f t="shared" si="15"/>
        <v>-7</v>
      </c>
      <c r="N207" s="168">
        <f>+M207/G207</f>
        <v>-1</v>
      </c>
      <c r="O207" s="169">
        <f t="shared" si="16"/>
        <v>1</v>
      </c>
      <c r="P207" s="58">
        <f t="shared" si="17"/>
        <v>2.9069767441860465E-3</v>
      </c>
      <c r="Q207" s="40"/>
      <c r="R207" s="10"/>
    </row>
    <row r="208" spans="1:18" ht="30.95" customHeight="1" x14ac:dyDescent="0.25">
      <c r="A208" s="161">
        <v>18</v>
      </c>
      <c r="B208" s="97" t="s">
        <v>178</v>
      </c>
      <c r="C208" s="96">
        <v>273067001202</v>
      </c>
      <c r="D208" s="46" t="s">
        <v>179</v>
      </c>
      <c r="E208" s="163">
        <v>1292</v>
      </c>
      <c r="F208" s="164">
        <v>1174</v>
      </c>
      <c r="G208" s="165">
        <v>118</v>
      </c>
      <c r="H208" s="163">
        <f t="shared" ref="H208:H271" si="18">SUM(I208:J208)</f>
        <v>1317</v>
      </c>
      <c r="I208" s="100">
        <v>1202</v>
      </c>
      <c r="J208" s="164">
        <v>115</v>
      </c>
      <c r="K208" s="166">
        <f t="shared" ref="K208:K227" si="19">+I208-F208</f>
        <v>28</v>
      </c>
      <c r="L208" s="101">
        <f t="shared" ref="L208:L271" si="20">+K208/F208</f>
        <v>2.385008517887564E-2</v>
      </c>
      <c r="M208" s="167">
        <f t="shared" ref="M208:M227" si="21">+J208-G208</f>
        <v>-3</v>
      </c>
      <c r="N208" s="168">
        <f>+M208/G208</f>
        <v>-2.5423728813559324E-2</v>
      </c>
      <c r="O208" s="169">
        <f t="shared" ref="O208:O227" si="22">+K208+M208</f>
        <v>25</v>
      </c>
      <c r="P208" s="58">
        <f t="shared" ref="P208:P271" si="23">+O208/E208</f>
        <v>1.9349845201238391E-2</v>
      </c>
      <c r="Q208" s="40"/>
      <c r="R208" s="10"/>
    </row>
    <row r="209" spans="1:18" ht="30.95" customHeight="1" x14ac:dyDescent="0.25">
      <c r="A209" s="170">
        <v>196</v>
      </c>
      <c r="B209" s="97" t="s">
        <v>55</v>
      </c>
      <c r="C209" s="96">
        <v>173686000020</v>
      </c>
      <c r="D209" s="46" t="s">
        <v>256</v>
      </c>
      <c r="E209" s="163">
        <v>534</v>
      </c>
      <c r="F209" s="164">
        <v>455</v>
      </c>
      <c r="G209" s="165">
        <v>79</v>
      </c>
      <c r="H209" s="163">
        <f t="shared" si="18"/>
        <v>466</v>
      </c>
      <c r="I209" s="100">
        <v>466</v>
      </c>
      <c r="J209" s="164"/>
      <c r="K209" s="166">
        <f t="shared" si="19"/>
        <v>11</v>
      </c>
      <c r="L209" s="101">
        <f t="shared" si="20"/>
        <v>2.4175824175824177E-2</v>
      </c>
      <c r="M209" s="167">
        <f t="shared" si="21"/>
        <v>-79</v>
      </c>
      <c r="N209" s="168">
        <f>+M209/G209</f>
        <v>-1</v>
      </c>
      <c r="O209" s="169">
        <f t="shared" si="22"/>
        <v>-68</v>
      </c>
      <c r="P209" s="58">
        <f t="shared" si="23"/>
        <v>-0.12734082397003746</v>
      </c>
      <c r="Q209" s="40"/>
      <c r="R209" s="10"/>
    </row>
    <row r="210" spans="1:18" ht="30.95" customHeight="1" x14ac:dyDescent="0.25">
      <c r="A210" s="161">
        <v>172</v>
      </c>
      <c r="B210" s="97" t="s">
        <v>129</v>
      </c>
      <c r="C210" s="96">
        <v>273616000892</v>
      </c>
      <c r="D210" s="46" t="s">
        <v>221</v>
      </c>
      <c r="E210" s="163">
        <v>653</v>
      </c>
      <c r="F210" s="164">
        <v>645</v>
      </c>
      <c r="G210" s="165">
        <v>8</v>
      </c>
      <c r="H210" s="163">
        <f t="shared" si="18"/>
        <v>698</v>
      </c>
      <c r="I210" s="100">
        <v>663</v>
      </c>
      <c r="J210" s="164">
        <v>35</v>
      </c>
      <c r="K210" s="166">
        <f t="shared" si="19"/>
        <v>18</v>
      </c>
      <c r="L210" s="101">
        <f t="shared" si="20"/>
        <v>2.7906976744186046E-2</v>
      </c>
      <c r="M210" s="167">
        <f t="shared" si="21"/>
        <v>27</v>
      </c>
      <c r="N210" s="168">
        <f>+M210/G210</f>
        <v>3.375</v>
      </c>
      <c r="O210" s="169">
        <f t="shared" si="22"/>
        <v>45</v>
      </c>
      <c r="P210" s="58">
        <f t="shared" si="23"/>
        <v>6.8912710566615618E-2</v>
      </c>
      <c r="Q210" s="40"/>
      <c r="R210" s="10"/>
    </row>
    <row r="211" spans="1:18" ht="30.95" customHeight="1" x14ac:dyDescent="0.25">
      <c r="A211" s="170">
        <v>149</v>
      </c>
      <c r="B211" s="97" t="s">
        <v>186</v>
      </c>
      <c r="C211" s="96">
        <v>173547000015</v>
      </c>
      <c r="D211" s="46" t="s">
        <v>233</v>
      </c>
      <c r="E211" s="163">
        <v>453</v>
      </c>
      <c r="F211" s="164">
        <v>453</v>
      </c>
      <c r="G211" s="165">
        <v>0</v>
      </c>
      <c r="H211" s="163">
        <f t="shared" si="18"/>
        <v>467</v>
      </c>
      <c r="I211" s="100">
        <v>467</v>
      </c>
      <c r="J211" s="164"/>
      <c r="K211" s="166">
        <f t="shared" si="19"/>
        <v>14</v>
      </c>
      <c r="L211" s="101">
        <f t="shared" si="20"/>
        <v>3.0905077262693158E-2</v>
      </c>
      <c r="M211" s="167">
        <f t="shared" si="21"/>
        <v>0</v>
      </c>
      <c r="N211" s="168"/>
      <c r="O211" s="169">
        <f t="shared" si="22"/>
        <v>14</v>
      </c>
      <c r="P211" s="58">
        <f t="shared" si="23"/>
        <v>3.0905077262693158E-2</v>
      </c>
      <c r="Q211" s="40"/>
      <c r="R211" s="10"/>
    </row>
    <row r="212" spans="1:18" ht="30.95" customHeight="1" x14ac:dyDescent="0.25">
      <c r="A212" s="161">
        <v>78</v>
      </c>
      <c r="B212" s="97" t="s">
        <v>143</v>
      </c>
      <c r="C212" s="96">
        <v>173283000020</v>
      </c>
      <c r="D212" s="46" t="s">
        <v>258</v>
      </c>
      <c r="E212" s="163">
        <v>1182</v>
      </c>
      <c r="F212" s="164">
        <v>1182</v>
      </c>
      <c r="G212" s="165">
        <v>0</v>
      </c>
      <c r="H212" s="163">
        <f t="shared" si="18"/>
        <v>1220</v>
      </c>
      <c r="I212" s="100">
        <v>1220</v>
      </c>
      <c r="J212" s="164"/>
      <c r="K212" s="166">
        <f t="shared" si="19"/>
        <v>38</v>
      </c>
      <c r="L212" s="101">
        <f t="shared" si="20"/>
        <v>3.2148900169204735E-2</v>
      </c>
      <c r="M212" s="167">
        <f t="shared" si="21"/>
        <v>0</v>
      </c>
      <c r="N212" s="168"/>
      <c r="O212" s="169">
        <f t="shared" si="22"/>
        <v>38</v>
      </c>
      <c r="P212" s="58">
        <f t="shared" si="23"/>
        <v>3.2148900169204735E-2</v>
      </c>
      <c r="Q212" s="40"/>
      <c r="R212" s="10"/>
    </row>
    <row r="213" spans="1:18" ht="30.95" customHeight="1" x14ac:dyDescent="0.25">
      <c r="A213" s="170">
        <v>176</v>
      </c>
      <c r="B213" s="97" t="s">
        <v>29</v>
      </c>
      <c r="C213" s="96">
        <v>173624000015</v>
      </c>
      <c r="D213" s="46" t="s">
        <v>254</v>
      </c>
      <c r="E213" s="163">
        <v>1887</v>
      </c>
      <c r="F213" s="164">
        <v>1661</v>
      </c>
      <c r="G213" s="165">
        <v>226</v>
      </c>
      <c r="H213" s="163">
        <f t="shared" si="18"/>
        <v>2017</v>
      </c>
      <c r="I213" s="100">
        <v>1719</v>
      </c>
      <c r="J213" s="164">
        <v>298</v>
      </c>
      <c r="K213" s="166">
        <f t="shared" si="19"/>
        <v>58</v>
      </c>
      <c r="L213" s="101">
        <f t="shared" si="20"/>
        <v>3.4918723660445516E-2</v>
      </c>
      <c r="M213" s="167">
        <f t="shared" si="21"/>
        <v>72</v>
      </c>
      <c r="N213" s="168">
        <f>+M213/G213</f>
        <v>0.31858407079646017</v>
      </c>
      <c r="O213" s="169">
        <f t="shared" si="22"/>
        <v>130</v>
      </c>
      <c r="P213" s="58">
        <f t="shared" si="23"/>
        <v>6.8892421833598311E-2</v>
      </c>
      <c r="Q213" s="40"/>
      <c r="R213" s="10"/>
    </row>
    <row r="214" spans="1:18" ht="30.95" customHeight="1" x14ac:dyDescent="0.25">
      <c r="A214" s="161">
        <v>160</v>
      </c>
      <c r="B214" s="97" t="s">
        <v>197</v>
      </c>
      <c r="C214" s="96">
        <v>273563000534</v>
      </c>
      <c r="D214" s="46" t="s">
        <v>201</v>
      </c>
      <c r="E214" s="163">
        <v>357</v>
      </c>
      <c r="F214" s="164">
        <v>357</v>
      </c>
      <c r="G214" s="165">
        <v>0</v>
      </c>
      <c r="H214" s="163">
        <f t="shared" si="18"/>
        <v>370</v>
      </c>
      <c r="I214" s="100">
        <v>370</v>
      </c>
      <c r="J214" s="164"/>
      <c r="K214" s="166">
        <f t="shared" si="19"/>
        <v>13</v>
      </c>
      <c r="L214" s="101">
        <f t="shared" si="20"/>
        <v>3.6414565826330535E-2</v>
      </c>
      <c r="M214" s="167">
        <f t="shared" si="21"/>
        <v>0</v>
      </c>
      <c r="N214" s="168"/>
      <c r="O214" s="169">
        <f t="shared" si="22"/>
        <v>13</v>
      </c>
      <c r="P214" s="58">
        <f t="shared" si="23"/>
        <v>3.6414565826330535E-2</v>
      </c>
      <c r="Q214" s="40"/>
      <c r="R214" s="10"/>
    </row>
    <row r="215" spans="1:18" ht="30.95" customHeight="1" x14ac:dyDescent="0.25">
      <c r="A215" s="170">
        <v>99</v>
      </c>
      <c r="B215" s="97" t="s">
        <v>40</v>
      </c>
      <c r="C215" s="98">
        <v>173349000263</v>
      </c>
      <c r="D215" s="46" t="s">
        <v>99</v>
      </c>
      <c r="E215" s="163">
        <v>264</v>
      </c>
      <c r="F215" s="164">
        <v>264</v>
      </c>
      <c r="G215" s="165">
        <v>0</v>
      </c>
      <c r="H215" s="163">
        <f t="shared" si="18"/>
        <v>275</v>
      </c>
      <c r="I215" s="100">
        <v>275</v>
      </c>
      <c r="J215" s="164"/>
      <c r="K215" s="166">
        <f t="shared" si="19"/>
        <v>11</v>
      </c>
      <c r="L215" s="101">
        <f t="shared" si="20"/>
        <v>4.1666666666666664E-2</v>
      </c>
      <c r="M215" s="167">
        <f t="shared" si="21"/>
        <v>0</v>
      </c>
      <c r="N215" s="168"/>
      <c r="O215" s="169">
        <f t="shared" si="22"/>
        <v>11</v>
      </c>
      <c r="P215" s="58">
        <f t="shared" si="23"/>
        <v>4.1666666666666664E-2</v>
      </c>
      <c r="Q215" s="40"/>
      <c r="R215" s="10"/>
    </row>
    <row r="216" spans="1:18" ht="30.95" customHeight="1" x14ac:dyDescent="0.25">
      <c r="A216" s="161">
        <v>34</v>
      </c>
      <c r="B216" s="97" t="s">
        <v>51</v>
      </c>
      <c r="C216" s="98">
        <v>273168000908</v>
      </c>
      <c r="D216" s="46" t="s">
        <v>208</v>
      </c>
      <c r="E216" s="163">
        <v>466</v>
      </c>
      <c r="F216" s="164">
        <v>448</v>
      </c>
      <c r="G216" s="165">
        <v>18</v>
      </c>
      <c r="H216" s="163">
        <f t="shared" si="18"/>
        <v>511</v>
      </c>
      <c r="I216" s="100">
        <v>468</v>
      </c>
      <c r="J216" s="164">
        <v>43</v>
      </c>
      <c r="K216" s="166">
        <f t="shared" si="19"/>
        <v>20</v>
      </c>
      <c r="L216" s="101">
        <f t="shared" si="20"/>
        <v>4.4642857142857144E-2</v>
      </c>
      <c r="M216" s="167">
        <f t="shared" si="21"/>
        <v>25</v>
      </c>
      <c r="N216" s="168">
        <f>+M216/G216</f>
        <v>1.3888888888888888</v>
      </c>
      <c r="O216" s="169">
        <f t="shared" si="22"/>
        <v>45</v>
      </c>
      <c r="P216" s="58">
        <f t="shared" si="23"/>
        <v>9.6566523605150209E-2</v>
      </c>
      <c r="Q216" s="40"/>
      <c r="R216" s="10"/>
    </row>
    <row r="217" spans="1:18" ht="30.95" customHeight="1" x14ac:dyDescent="0.25">
      <c r="A217" s="170">
        <v>161</v>
      </c>
      <c r="B217" s="97" t="s">
        <v>197</v>
      </c>
      <c r="C217" s="98">
        <v>273563000615</v>
      </c>
      <c r="D217" s="46" t="s">
        <v>259</v>
      </c>
      <c r="E217" s="163">
        <v>210</v>
      </c>
      <c r="F217" s="164">
        <v>210</v>
      </c>
      <c r="G217" s="165">
        <v>0</v>
      </c>
      <c r="H217" s="163">
        <f t="shared" si="18"/>
        <v>220</v>
      </c>
      <c r="I217" s="100">
        <v>220</v>
      </c>
      <c r="J217" s="164"/>
      <c r="K217" s="166">
        <f t="shared" si="19"/>
        <v>10</v>
      </c>
      <c r="L217" s="101">
        <f t="shared" si="20"/>
        <v>4.7619047619047616E-2</v>
      </c>
      <c r="M217" s="167">
        <f t="shared" si="21"/>
        <v>0</v>
      </c>
      <c r="N217" s="168"/>
      <c r="O217" s="169">
        <f t="shared" si="22"/>
        <v>10</v>
      </c>
      <c r="P217" s="58">
        <f t="shared" si="23"/>
        <v>4.7619047619047616E-2</v>
      </c>
      <c r="Q217" s="40"/>
      <c r="R217" s="10"/>
    </row>
    <row r="218" spans="1:18" ht="30.95" customHeight="1" x14ac:dyDescent="0.25">
      <c r="A218" s="161">
        <v>197</v>
      </c>
      <c r="B218" s="97" t="s">
        <v>55</v>
      </c>
      <c r="C218" s="96">
        <v>273686000083</v>
      </c>
      <c r="D218" s="46" t="s">
        <v>207</v>
      </c>
      <c r="E218" s="163">
        <v>420</v>
      </c>
      <c r="F218" s="164">
        <v>420</v>
      </c>
      <c r="G218" s="165">
        <v>0</v>
      </c>
      <c r="H218" s="163">
        <f t="shared" si="18"/>
        <v>443</v>
      </c>
      <c r="I218" s="100">
        <v>443</v>
      </c>
      <c r="J218" s="164"/>
      <c r="K218" s="166">
        <f t="shared" si="19"/>
        <v>23</v>
      </c>
      <c r="L218" s="101">
        <f t="shared" si="20"/>
        <v>5.4761904761904762E-2</v>
      </c>
      <c r="M218" s="167">
        <f t="shared" si="21"/>
        <v>0</v>
      </c>
      <c r="N218" s="168"/>
      <c r="O218" s="169">
        <f t="shared" si="22"/>
        <v>23</v>
      </c>
      <c r="P218" s="58">
        <f t="shared" si="23"/>
        <v>5.4761904761904762E-2</v>
      </c>
      <c r="Q218" s="40"/>
      <c r="R218" s="10"/>
    </row>
    <row r="219" spans="1:18" ht="30.95" customHeight="1" x14ac:dyDescent="0.25">
      <c r="A219" s="170">
        <v>10</v>
      </c>
      <c r="B219" s="97" t="s">
        <v>70</v>
      </c>
      <c r="C219" s="96">
        <v>273043000787</v>
      </c>
      <c r="D219" s="46" t="s">
        <v>228</v>
      </c>
      <c r="E219" s="163">
        <v>512</v>
      </c>
      <c r="F219" s="164">
        <v>512</v>
      </c>
      <c r="G219" s="165">
        <v>0</v>
      </c>
      <c r="H219" s="163">
        <f t="shared" si="18"/>
        <v>541</v>
      </c>
      <c r="I219" s="100">
        <v>541</v>
      </c>
      <c r="J219" s="164"/>
      <c r="K219" s="166">
        <f t="shared" si="19"/>
        <v>29</v>
      </c>
      <c r="L219" s="101">
        <f t="shared" si="20"/>
        <v>5.6640625E-2</v>
      </c>
      <c r="M219" s="167">
        <f t="shared" si="21"/>
        <v>0</v>
      </c>
      <c r="N219" s="168"/>
      <c r="O219" s="169">
        <f t="shared" si="22"/>
        <v>29</v>
      </c>
      <c r="P219" s="58">
        <f t="shared" si="23"/>
        <v>5.6640625E-2</v>
      </c>
      <c r="Q219" s="40"/>
      <c r="R219" s="10"/>
    </row>
    <row r="220" spans="1:18" ht="30.95" customHeight="1" x14ac:dyDescent="0.25">
      <c r="A220" s="161">
        <v>156</v>
      </c>
      <c r="B220" s="97" t="s">
        <v>212</v>
      </c>
      <c r="C220" s="96">
        <v>273555000398</v>
      </c>
      <c r="D220" s="46" t="s">
        <v>269</v>
      </c>
      <c r="E220" s="163">
        <v>799</v>
      </c>
      <c r="F220" s="164">
        <v>799</v>
      </c>
      <c r="G220" s="165">
        <v>0</v>
      </c>
      <c r="H220" s="163">
        <f t="shared" si="18"/>
        <v>848</v>
      </c>
      <c r="I220" s="100">
        <v>848</v>
      </c>
      <c r="J220" s="164"/>
      <c r="K220" s="166">
        <f t="shared" si="19"/>
        <v>49</v>
      </c>
      <c r="L220" s="101">
        <f t="shared" si="20"/>
        <v>6.1326658322903627E-2</v>
      </c>
      <c r="M220" s="167">
        <f t="shared" si="21"/>
        <v>0</v>
      </c>
      <c r="N220" s="168"/>
      <c r="O220" s="169">
        <f t="shared" si="22"/>
        <v>49</v>
      </c>
      <c r="P220" s="58">
        <f t="shared" si="23"/>
        <v>6.1326658322903627E-2</v>
      </c>
      <c r="Q220" s="40"/>
      <c r="R220" s="10"/>
    </row>
    <row r="221" spans="1:18" ht="30.95" customHeight="1" x14ac:dyDescent="0.25">
      <c r="A221" s="170">
        <v>169</v>
      </c>
      <c r="B221" s="97" t="s">
        <v>129</v>
      </c>
      <c r="C221" s="96">
        <v>273616000094</v>
      </c>
      <c r="D221" s="46" t="s">
        <v>248</v>
      </c>
      <c r="E221" s="163">
        <v>329</v>
      </c>
      <c r="F221" s="164">
        <v>308</v>
      </c>
      <c r="G221" s="165">
        <v>21</v>
      </c>
      <c r="H221" s="163">
        <f t="shared" si="18"/>
        <v>352</v>
      </c>
      <c r="I221" s="100">
        <v>328</v>
      </c>
      <c r="J221" s="164">
        <v>24</v>
      </c>
      <c r="K221" s="166">
        <f t="shared" si="19"/>
        <v>20</v>
      </c>
      <c r="L221" s="101">
        <f t="shared" si="20"/>
        <v>6.4935064935064929E-2</v>
      </c>
      <c r="M221" s="167">
        <f t="shared" si="21"/>
        <v>3</v>
      </c>
      <c r="N221" s="168">
        <f>+M221/G221</f>
        <v>0.14285714285714285</v>
      </c>
      <c r="O221" s="169">
        <f t="shared" si="22"/>
        <v>23</v>
      </c>
      <c r="P221" s="58">
        <f t="shared" si="23"/>
        <v>6.9908814589665649E-2</v>
      </c>
      <c r="Q221" s="40"/>
      <c r="R221" s="10"/>
    </row>
    <row r="222" spans="1:18" ht="30.95" customHeight="1" x14ac:dyDescent="0.25">
      <c r="A222" s="161">
        <v>100</v>
      </c>
      <c r="B222" s="97" t="s">
        <v>40</v>
      </c>
      <c r="C222" s="96">
        <v>173349000735</v>
      </c>
      <c r="D222" s="46" t="s">
        <v>24</v>
      </c>
      <c r="E222" s="163">
        <v>544</v>
      </c>
      <c r="F222" s="164">
        <v>397</v>
      </c>
      <c r="G222" s="165">
        <v>147</v>
      </c>
      <c r="H222" s="163">
        <f t="shared" si="18"/>
        <v>585</v>
      </c>
      <c r="I222" s="100">
        <v>427</v>
      </c>
      <c r="J222" s="164">
        <v>158</v>
      </c>
      <c r="K222" s="166">
        <f t="shared" si="19"/>
        <v>30</v>
      </c>
      <c r="L222" s="101">
        <f t="shared" si="20"/>
        <v>7.5566750629722929E-2</v>
      </c>
      <c r="M222" s="167">
        <f t="shared" si="21"/>
        <v>11</v>
      </c>
      <c r="N222" s="168">
        <f>+M222/G222</f>
        <v>7.4829931972789115E-2</v>
      </c>
      <c r="O222" s="169">
        <f t="shared" si="22"/>
        <v>41</v>
      </c>
      <c r="P222" s="58">
        <f t="shared" si="23"/>
        <v>7.5367647058823525E-2</v>
      </c>
      <c r="Q222" s="40"/>
      <c r="R222" s="10"/>
    </row>
    <row r="223" spans="1:18" ht="30.95" customHeight="1" x14ac:dyDescent="0.25">
      <c r="A223" s="170">
        <v>164</v>
      </c>
      <c r="B223" s="97" t="s">
        <v>61</v>
      </c>
      <c r="C223" s="96">
        <v>273585000571</v>
      </c>
      <c r="D223" s="46" t="s">
        <v>260</v>
      </c>
      <c r="E223" s="163">
        <v>208</v>
      </c>
      <c r="F223" s="164">
        <v>208</v>
      </c>
      <c r="G223" s="165">
        <v>0</v>
      </c>
      <c r="H223" s="163">
        <f t="shared" si="18"/>
        <v>226</v>
      </c>
      <c r="I223" s="100">
        <v>226</v>
      </c>
      <c r="J223" s="164"/>
      <c r="K223" s="166">
        <f t="shared" si="19"/>
        <v>18</v>
      </c>
      <c r="L223" s="101">
        <f t="shared" si="20"/>
        <v>8.6538461538461536E-2</v>
      </c>
      <c r="M223" s="167">
        <f t="shared" si="21"/>
        <v>0</v>
      </c>
      <c r="N223" s="168"/>
      <c r="O223" s="169">
        <f t="shared" si="22"/>
        <v>18</v>
      </c>
      <c r="P223" s="58">
        <f t="shared" si="23"/>
        <v>8.6538461538461536E-2</v>
      </c>
      <c r="Q223" s="40"/>
      <c r="R223" s="10"/>
    </row>
    <row r="224" spans="1:18" ht="30.95" customHeight="1" x14ac:dyDescent="0.25">
      <c r="A224" s="161">
        <v>70</v>
      </c>
      <c r="B224" s="97" t="s">
        <v>195</v>
      </c>
      <c r="C224" s="96">
        <v>273270000262</v>
      </c>
      <c r="D224" s="46" t="s">
        <v>270</v>
      </c>
      <c r="E224" s="163">
        <v>230</v>
      </c>
      <c r="F224" s="164">
        <v>230</v>
      </c>
      <c r="G224" s="165">
        <v>0</v>
      </c>
      <c r="H224" s="163">
        <f t="shared" si="18"/>
        <v>255</v>
      </c>
      <c r="I224" s="100">
        <v>255</v>
      </c>
      <c r="J224" s="164"/>
      <c r="K224" s="166">
        <f t="shared" si="19"/>
        <v>25</v>
      </c>
      <c r="L224" s="101">
        <f t="shared" si="20"/>
        <v>0.10869565217391304</v>
      </c>
      <c r="M224" s="167">
        <f t="shared" si="21"/>
        <v>0</v>
      </c>
      <c r="N224" s="168"/>
      <c r="O224" s="169">
        <f t="shared" si="22"/>
        <v>25</v>
      </c>
      <c r="P224" s="58">
        <f t="shared" si="23"/>
        <v>0.10869565217391304</v>
      </c>
      <c r="Q224" s="40"/>
      <c r="R224" s="10"/>
    </row>
    <row r="225" spans="1:18" ht="30.95" customHeight="1" x14ac:dyDescent="0.25">
      <c r="A225" s="170">
        <v>22</v>
      </c>
      <c r="B225" s="97" t="s">
        <v>90</v>
      </c>
      <c r="C225" s="96">
        <v>273124000358</v>
      </c>
      <c r="D225" s="46" t="s">
        <v>262</v>
      </c>
      <c r="E225" s="163">
        <v>206</v>
      </c>
      <c r="F225" s="164">
        <v>206</v>
      </c>
      <c r="G225" s="165">
        <v>0</v>
      </c>
      <c r="H225" s="163">
        <f t="shared" si="18"/>
        <v>235</v>
      </c>
      <c r="I225" s="100">
        <v>235</v>
      </c>
      <c r="J225" s="164"/>
      <c r="K225" s="166">
        <f t="shared" si="19"/>
        <v>29</v>
      </c>
      <c r="L225" s="101">
        <f t="shared" si="20"/>
        <v>0.14077669902912621</v>
      </c>
      <c r="M225" s="167">
        <f t="shared" si="21"/>
        <v>0</v>
      </c>
      <c r="N225" s="168"/>
      <c r="O225" s="169">
        <f t="shared" si="22"/>
        <v>29</v>
      </c>
      <c r="P225" s="58">
        <f t="shared" si="23"/>
        <v>0.14077669902912621</v>
      </c>
      <c r="Q225" s="40"/>
      <c r="R225" s="10"/>
    </row>
    <row r="226" spans="1:18" ht="30.95" customHeight="1" x14ac:dyDescent="0.25">
      <c r="A226" s="161">
        <v>105</v>
      </c>
      <c r="B226" s="97" t="s">
        <v>68</v>
      </c>
      <c r="C226" s="96">
        <v>273352000601</v>
      </c>
      <c r="D226" s="46" t="s">
        <v>267</v>
      </c>
      <c r="E226" s="163">
        <v>176</v>
      </c>
      <c r="F226" s="164">
        <v>176</v>
      </c>
      <c r="G226" s="165">
        <v>0</v>
      </c>
      <c r="H226" s="163">
        <f t="shared" si="18"/>
        <v>209</v>
      </c>
      <c r="I226" s="100">
        <v>209</v>
      </c>
      <c r="J226" s="164"/>
      <c r="K226" s="166">
        <f t="shared" si="19"/>
        <v>33</v>
      </c>
      <c r="L226" s="101">
        <f t="shared" si="20"/>
        <v>0.1875</v>
      </c>
      <c r="M226" s="167">
        <f t="shared" si="21"/>
        <v>0</v>
      </c>
      <c r="N226" s="168"/>
      <c r="O226" s="169">
        <f t="shared" si="22"/>
        <v>33</v>
      </c>
      <c r="P226" s="58">
        <f t="shared" si="23"/>
        <v>0.1875</v>
      </c>
      <c r="Q226" s="40"/>
      <c r="R226" s="10"/>
    </row>
    <row r="227" spans="1:18" ht="30.95" customHeight="1" thickBot="1" x14ac:dyDescent="0.3">
      <c r="A227" s="173">
        <v>33</v>
      </c>
      <c r="B227" s="147" t="s">
        <v>51</v>
      </c>
      <c r="C227" s="148">
        <v>273168000487</v>
      </c>
      <c r="D227" s="151" t="s">
        <v>264</v>
      </c>
      <c r="E227" s="175">
        <v>378</v>
      </c>
      <c r="F227" s="176">
        <v>378</v>
      </c>
      <c r="G227" s="177">
        <v>0</v>
      </c>
      <c r="H227" s="175">
        <f t="shared" si="18"/>
        <v>472</v>
      </c>
      <c r="I227" s="100">
        <v>472</v>
      </c>
      <c r="J227" s="164"/>
      <c r="K227" s="166">
        <f t="shared" si="19"/>
        <v>94</v>
      </c>
      <c r="L227" s="153">
        <f t="shared" si="20"/>
        <v>0.24867724867724866</v>
      </c>
      <c r="M227" s="167">
        <f t="shared" si="21"/>
        <v>0</v>
      </c>
      <c r="N227" s="168"/>
      <c r="O227" s="178">
        <f t="shared" si="22"/>
        <v>94</v>
      </c>
      <c r="P227" s="59">
        <f t="shared" si="23"/>
        <v>0.24867724867724866</v>
      </c>
      <c r="Q227" s="40"/>
      <c r="R227" s="10"/>
    </row>
    <row r="228" spans="1:18" s="116" customFormat="1" ht="15.75" thickBot="1" x14ac:dyDescent="0.3">
      <c r="A228" s="232" t="s">
        <v>271</v>
      </c>
      <c r="B228" s="233"/>
      <c r="C228" s="233"/>
      <c r="D228" s="234"/>
      <c r="E228" s="179">
        <f>SUM(E16:E227)</f>
        <v>142131</v>
      </c>
      <c r="F228" s="180">
        <f t="shared" ref="F228:G228" si="24">SUM(F16:F227)</f>
        <v>137063</v>
      </c>
      <c r="G228" s="181">
        <f t="shared" si="24"/>
        <v>5068</v>
      </c>
      <c r="H228" s="179">
        <f>SUM(H16:H227)</f>
        <v>136793</v>
      </c>
      <c r="I228" s="180">
        <f>SUM(I16:I227)</f>
        <v>132252</v>
      </c>
      <c r="J228" s="182">
        <f>SUM(J16:J227)</f>
        <v>4541</v>
      </c>
      <c r="K228" s="183">
        <f t="shared" ref="K228" si="25">+I228-F228</f>
        <v>-4811</v>
      </c>
      <c r="L228" s="64">
        <f t="shared" ref="L228" si="26">+K228/F228</f>
        <v>-3.5100647147662027E-2</v>
      </c>
      <c r="M228" s="184">
        <f t="shared" ref="M228" si="27">+J228-G228</f>
        <v>-527</v>
      </c>
      <c r="N228" s="185">
        <f>+M228/G228</f>
        <v>-0.10398579321231255</v>
      </c>
      <c r="O228" s="186">
        <f t="shared" ref="O228" si="28">+K228+M228</f>
        <v>-5338</v>
      </c>
      <c r="P228" s="49">
        <f t="shared" ref="P228" si="29">+O228/E228</f>
        <v>-3.7556901731501217E-2</v>
      </c>
      <c r="Q228" s="40"/>
      <c r="R228" s="10"/>
    </row>
    <row r="229" spans="1:18" ht="15.75" thickBot="1" x14ac:dyDescent="0.3">
      <c r="E229" s="45"/>
      <c r="F229" s="45"/>
      <c r="G229" s="50"/>
      <c r="H229" s="60">
        <f>+H228/E228</f>
        <v>0.96244309826849883</v>
      </c>
      <c r="I229" s="61">
        <f>+I228/F228</f>
        <v>0.96489935285233797</v>
      </c>
      <c r="J229" s="62">
        <f>+J228/G228</f>
        <v>0.89601420678768751</v>
      </c>
      <c r="K229" s="51"/>
      <c r="L229" s="52"/>
      <c r="M229" s="53"/>
      <c r="N229" s="54"/>
      <c r="O229" s="51"/>
      <c r="P229" s="55"/>
      <c r="Q229" s="56"/>
      <c r="R229" s="10"/>
    </row>
    <row r="230" spans="1:18" x14ac:dyDescent="0.25">
      <c r="E230" s="45"/>
      <c r="F230" s="45"/>
      <c r="G230" s="45"/>
      <c r="H230" s="95"/>
      <c r="I230" s="95"/>
      <c r="J230" s="95"/>
      <c r="K230" s="51"/>
      <c r="L230" s="52"/>
      <c r="M230" s="53"/>
      <c r="N230" s="54"/>
      <c r="O230" s="51"/>
      <c r="P230" s="55"/>
      <c r="Q230" s="56"/>
      <c r="R230" s="10"/>
    </row>
    <row r="231" spans="1:18" x14ac:dyDescent="0.25">
      <c r="A231" s="63" t="s">
        <v>1739</v>
      </c>
      <c r="H231" s="26"/>
      <c r="I231" s="26"/>
      <c r="J231" s="26"/>
      <c r="K231" s="32"/>
      <c r="M231" s="32"/>
      <c r="O231" s="32"/>
    </row>
    <row r="232" spans="1:18" x14ac:dyDescent="0.25">
      <c r="A232" s="235" t="s">
        <v>1688</v>
      </c>
      <c r="B232" s="235"/>
      <c r="C232" s="235"/>
      <c r="D232" s="235"/>
      <c r="E232" s="41"/>
      <c r="F232" s="41"/>
      <c r="G232" s="41"/>
      <c r="H232" s="39"/>
      <c r="I232" s="26"/>
      <c r="J232" s="26"/>
      <c r="K232" s="32"/>
      <c r="N232" s="32"/>
    </row>
    <row r="234" spans="1:18" x14ac:dyDescent="0.25">
      <c r="B234" s="10"/>
    </row>
    <row r="235" spans="1:18" x14ac:dyDescent="0.25">
      <c r="B235" s="10"/>
    </row>
    <row r="236" spans="1:18" x14ac:dyDescent="0.25">
      <c r="B236" s="10"/>
    </row>
    <row r="237" spans="1:18" x14ac:dyDescent="0.25">
      <c r="B237" s="10"/>
      <c r="H237" s="43"/>
    </row>
  </sheetData>
  <autoFilter ref="A15:W229" xr:uid="{3734CEF2-46DF-4B38-A042-E5BE584A5D5A}"/>
  <sortState xmlns:xlrd2="http://schemas.microsoft.com/office/spreadsheetml/2017/richdata2" ref="A16:W227">
    <sortCondition ref="L16:L227"/>
  </sortState>
  <mergeCells count="8">
    <mergeCell ref="A228:D228"/>
    <mergeCell ref="A232:D232"/>
    <mergeCell ref="A1:P1"/>
    <mergeCell ref="A2:P2"/>
    <mergeCell ref="A3:P3"/>
    <mergeCell ref="E14:G14"/>
    <mergeCell ref="H14:J14"/>
    <mergeCell ref="K14:P14"/>
  </mergeCells>
  <conditionalFormatting sqref="K229:K230 L16:L230 M16:M228 N16:O230">
    <cfRule type="top10" priority="2" stopIfTrue="1" bottom="1" rank="1"/>
  </conditionalFormatting>
  <conditionalFormatting sqref="M229:M23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CEF2-46DF-4B38-A042-E5BE584A5D5A}">
  <dimension ref="A1:W237"/>
  <sheetViews>
    <sheetView topLeftCell="B1" zoomScale="90" zoomScaleNormal="90" workbookViewId="0">
      <pane ySplit="15" topLeftCell="A225" activePane="bottomLeft" state="frozen"/>
      <selection pane="bottomLeft" activeCell="C20" sqref="C20"/>
    </sheetView>
  </sheetViews>
  <sheetFormatPr baseColWidth="10" defaultColWidth="11.42578125" defaultRowHeight="15" x14ac:dyDescent="0.25"/>
  <cols>
    <col min="1" max="1" width="6.28515625" style="2" customWidth="1"/>
    <col min="2" max="2" width="19" style="1" customWidth="1"/>
    <col min="3" max="3" width="15.5703125" style="4" customWidth="1"/>
    <col min="4" max="4" width="44" style="5" customWidth="1"/>
    <col min="5" max="5" width="12.140625" style="6" customWidth="1"/>
    <col min="6" max="6" width="12.28515625" style="6" customWidth="1"/>
    <col min="7" max="7" width="12.42578125" style="6" customWidth="1"/>
    <col min="8" max="8" width="11.7109375" style="6" customWidth="1"/>
    <col min="9" max="9" width="12.140625" style="6" customWidth="1"/>
    <col min="10" max="10" width="12.42578125" style="6" customWidth="1"/>
    <col min="11" max="11" width="12.28515625" style="1" customWidth="1"/>
    <col min="12" max="12" width="12.7109375" style="33" customWidth="1"/>
    <col min="13" max="13" width="12.85546875" style="1" customWidth="1"/>
    <col min="14" max="14" width="12.7109375" style="1" customWidth="1"/>
    <col min="15" max="15" width="12" style="1" customWidth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</row>
    <row r="2" spans="1:23" ht="14.25" customHeight="1" x14ac:dyDescent="0.2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3" ht="15" customHeight="1" x14ac:dyDescent="0.25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3" ht="36.75" customHeight="1" x14ac:dyDescent="0.25"/>
    <row r="5" spans="1:23" ht="21" x14ac:dyDescent="0.25">
      <c r="B5" s="3" t="s">
        <v>1737</v>
      </c>
    </row>
    <row r="6" spans="1:23" ht="21" x14ac:dyDescent="0.25">
      <c r="B6" s="3"/>
    </row>
    <row r="7" spans="1:23" ht="15" customHeight="1" x14ac:dyDescent="0.25">
      <c r="B7" s="66" t="s">
        <v>3</v>
      </c>
      <c r="C7" s="43">
        <f>7/212</f>
        <v>3.3018867924528301E-2</v>
      </c>
      <c r="D7" s="1" t="s">
        <v>1749</v>
      </c>
      <c r="F7" s="9"/>
      <c r="I7" s="13"/>
      <c r="K7" s="10"/>
      <c r="L7" s="8"/>
      <c r="M7" s="8"/>
    </row>
    <row r="8" spans="1:23" ht="15" customHeight="1" x14ac:dyDescent="0.25">
      <c r="B8" s="11" t="s">
        <v>4</v>
      </c>
      <c r="C8" s="43">
        <f>19/212</f>
        <v>8.9622641509433956E-2</v>
      </c>
      <c r="D8" s="1" t="s">
        <v>1748</v>
      </c>
      <c r="E8" s="2"/>
      <c r="F8" s="9"/>
      <c r="G8" s="1"/>
      <c r="I8" s="13"/>
      <c r="K8" s="14"/>
      <c r="L8" s="34"/>
      <c r="M8" s="8"/>
    </row>
    <row r="9" spans="1:23" ht="15" customHeight="1" x14ac:dyDescent="0.25">
      <c r="B9" s="15" t="s">
        <v>5</v>
      </c>
      <c r="C9" s="43">
        <f>57/212</f>
        <v>0.26886792452830188</v>
      </c>
      <c r="D9" s="1" t="s">
        <v>1734</v>
      </c>
      <c r="F9" s="9"/>
      <c r="I9" s="29"/>
      <c r="J9" s="13"/>
      <c r="K9" s="10"/>
      <c r="L9" s="34"/>
      <c r="M9" s="12"/>
    </row>
    <row r="10" spans="1:23" ht="15" customHeight="1" x14ac:dyDescent="0.25">
      <c r="B10" s="27" t="s">
        <v>6</v>
      </c>
      <c r="C10" s="43">
        <f>82/212</f>
        <v>0.3867924528301887</v>
      </c>
      <c r="D10" s="1" t="s">
        <v>1747</v>
      </c>
      <c r="F10" s="9"/>
      <c r="I10" s="13"/>
      <c r="J10" s="28"/>
      <c r="K10" s="10"/>
      <c r="L10" s="35"/>
      <c r="M10" s="16"/>
    </row>
    <row r="11" spans="1:23" ht="15" customHeight="1" x14ac:dyDescent="0.25">
      <c r="B11" s="47" t="s">
        <v>7</v>
      </c>
      <c r="C11" s="43">
        <f>48/212</f>
        <v>0.22641509433962265</v>
      </c>
      <c r="D11" s="1" t="s">
        <v>1733</v>
      </c>
      <c r="I11" s="13"/>
      <c r="J11" s="13"/>
      <c r="K11" s="159"/>
      <c r="L11" s="36"/>
      <c r="M11" s="31"/>
    </row>
    <row r="12" spans="1:23" x14ac:dyDescent="0.25">
      <c r="B12" s="16"/>
      <c r="C12" s="13">
        <f>SUBTOTAL(9,C7:C11)</f>
        <v>1.0047169811320755</v>
      </c>
      <c r="D12" s="16"/>
      <c r="I12" s="13"/>
      <c r="L12" s="35"/>
      <c r="M12" s="16"/>
    </row>
    <row r="13" spans="1:23" ht="15.75" thickBot="1" x14ac:dyDescent="0.3">
      <c r="B13" s="16"/>
      <c r="C13" s="28"/>
      <c r="J13" s="13"/>
    </row>
    <row r="14" spans="1:23" s="20" customFormat="1" ht="40.5" customHeight="1" thickBot="1" x14ac:dyDescent="0.3">
      <c r="A14" s="17"/>
      <c r="B14" s="18"/>
      <c r="C14" s="30"/>
      <c r="D14" s="19"/>
      <c r="E14" s="237" t="s">
        <v>8</v>
      </c>
      <c r="F14" s="238"/>
      <c r="G14" s="239"/>
      <c r="H14" s="237" t="s">
        <v>1738</v>
      </c>
      <c r="I14" s="238"/>
      <c r="J14" s="240"/>
      <c r="K14" s="241" t="s">
        <v>9</v>
      </c>
      <c r="L14" s="242"/>
      <c r="M14" s="242"/>
      <c r="N14" s="242"/>
      <c r="O14" s="242"/>
      <c r="P14" s="243"/>
    </row>
    <row r="15" spans="1:23" s="24" customFormat="1" ht="74.25" customHeight="1" thickBot="1" x14ac:dyDescent="0.3">
      <c r="A15" s="21" t="s">
        <v>10</v>
      </c>
      <c r="B15" s="22" t="s">
        <v>11</v>
      </c>
      <c r="C15" s="22" t="s">
        <v>12</v>
      </c>
      <c r="D15" s="23" t="s">
        <v>13</v>
      </c>
      <c r="E15" s="73" t="s">
        <v>14</v>
      </c>
      <c r="F15" s="72" t="s">
        <v>15</v>
      </c>
      <c r="G15" s="71" t="s">
        <v>16</v>
      </c>
      <c r="H15" s="70" t="s">
        <v>14</v>
      </c>
      <c r="I15" s="69" t="s">
        <v>15</v>
      </c>
      <c r="J15" s="68" t="s">
        <v>16</v>
      </c>
      <c r="K15" s="74" t="s">
        <v>17</v>
      </c>
      <c r="L15" s="75" t="s">
        <v>18</v>
      </c>
      <c r="M15" s="76" t="s">
        <v>19</v>
      </c>
      <c r="N15" s="77" t="s">
        <v>20</v>
      </c>
      <c r="O15" s="78" t="s">
        <v>21</v>
      </c>
      <c r="P15" s="79" t="s">
        <v>22</v>
      </c>
      <c r="S15" s="25"/>
      <c r="T15" s="25"/>
      <c r="U15" s="25"/>
      <c r="V15" s="25"/>
      <c r="W15" s="25"/>
    </row>
    <row r="16" spans="1:23" ht="30.95" customHeight="1" x14ac:dyDescent="0.25">
      <c r="A16" s="161">
        <v>1</v>
      </c>
      <c r="B16" s="160" t="s">
        <v>88</v>
      </c>
      <c r="C16" s="103">
        <v>173024000020</v>
      </c>
      <c r="D16" s="48" t="s">
        <v>225</v>
      </c>
      <c r="E16" s="163">
        <v>474</v>
      </c>
      <c r="F16" s="164">
        <v>474</v>
      </c>
      <c r="G16" s="165">
        <v>0</v>
      </c>
      <c r="H16" s="163">
        <f>SUM(I16:J16)</f>
        <v>468</v>
      </c>
      <c r="I16" s="108">
        <v>468</v>
      </c>
      <c r="J16" s="164"/>
      <c r="K16" s="166">
        <f>+I16-F16</f>
        <v>-6</v>
      </c>
      <c r="L16" s="109">
        <f>+K16/F16</f>
        <v>-1.2658227848101266E-2</v>
      </c>
      <c r="M16" s="167">
        <f t="shared" ref="M16:M79" si="0">+J16-G16</f>
        <v>0</v>
      </c>
      <c r="N16" s="168"/>
      <c r="O16" s="169">
        <f>+K16+M16</f>
        <v>-6</v>
      </c>
      <c r="P16" s="58">
        <f t="shared" ref="P16:P80" si="1">+O16/E16</f>
        <v>-1.2658227848101266E-2</v>
      </c>
      <c r="Q16" s="40"/>
      <c r="R16" s="224"/>
    </row>
    <row r="17" spans="1:19" ht="30.95" customHeight="1" x14ac:dyDescent="0.25">
      <c r="A17" s="170">
        <v>2</v>
      </c>
      <c r="B17" s="125" t="s">
        <v>88</v>
      </c>
      <c r="C17" s="103">
        <v>273024000482</v>
      </c>
      <c r="D17" s="48" t="s">
        <v>89</v>
      </c>
      <c r="E17" s="163">
        <v>220</v>
      </c>
      <c r="F17" s="164">
        <v>220</v>
      </c>
      <c r="G17" s="165">
        <v>0</v>
      </c>
      <c r="H17" s="163">
        <f t="shared" ref="H17:H80" si="2">SUM(I17:J17)</f>
        <v>211</v>
      </c>
      <c r="I17" s="108">
        <v>211</v>
      </c>
      <c r="J17" s="164"/>
      <c r="K17" s="166">
        <f t="shared" ref="K17:K80" si="3">+I17-F17</f>
        <v>-9</v>
      </c>
      <c r="L17" s="109">
        <f t="shared" ref="L17:L80" si="4">+K17/F17</f>
        <v>-4.0909090909090909E-2</v>
      </c>
      <c r="M17" s="167">
        <f t="shared" si="0"/>
        <v>0</v>
      </c>
      <c r="N17" s="168"/>
      <c r="O17" s="169">
        <f t="shared" ref="O17:O80" si="5">+K17+M17</f>
        <v>-9</v>
      </c>
      <c r="P17" s="58">
        <f t="shared" si="1"/>
        <v>-4.0909090909090909E-2</v>
      </c>
      <c r="Q17" s="40"/>
      <c r="R17" s="224"/>
    </row>
    <row r="18" spans="1:19" ht="30.95" customHeight="1" x14ac:dyDescent="0.25">
      <c r="A18" s="161">
        <v>3</v>
      </c>
      <c r="B18" s="102" t="s">
        <v>116</v>
      </c>
      <c r="C18" s="103">
        <v>173026000019</v>
      </c>
      <c r="D18" s="48" t="s">
        <v>133</v>
      </c>
      <c r="E18" s="163">
        <v>880</v>
      </c>
      <c r="F18" s="164">
        <v>880</v>
      </c>
      <c r="G18" s="165">
        <v>0</v>
      </c>
      <c r="H18" s="163">
        <f t="shared" si="2"/>
        <v>845</v>
      </c>
      <c r="I18" s="108">
        <v>845</v>
      </c>
      <c r="J18" s="164"/>
      <c r="K18" s="166">
        <f t="shared" si="3"/>
        <v>-35</v>
      </c>
      <c r="L18" s="109">
        <f t="shared" si="4"/>
        <v>-3.9772727272727272E-2</v>
      </c>
      <c r="M18" s="167">
        <f t="shared" si="0"/>
        <v>0</v>
      </c>
      <c r="N18" s="168"/>
      <c r="O18" s="169">
        <f t="shared" si="5"/>
        <v>-35</v>
      </c>
      <c r="P18" s="58">
        <f t="shared" si="1"/>
        <v>-3.9772727272727272E-2</v>
      </c>
      <c r="Q18" s="40"/>
      <c r="R18" s="224"/>
    </row>
    <row r="19" spans="1:19" ht="30.95" customHeight="1" x14ac:dyDescent="0.25">
      <c r="A19" s="170">
        <v>4</v>
      </c>
      <c r="B19" s="110" t="s">
        <v>116</v>
      </c>
      <c r="C19" s="111">
        <v>273026000099</v>
      </c>
      <c r="D19" s="112" t="s">
        <v>117</v>
      </c>
      <c r="E19" s="163">
        <v>218</v>
      </c>
      <c r="F19" s="164">
        <v>218</v>
      </c>
      <c r="G19" s="165">
        <v>0</v>
      </c>
      <c r="H19" s="163">
        <f t="shared" si="2"/>
        <v>193</v>
      </c>
      <c r="I19" s="113">
        <v>193</v>
      </c>
      <c r="J19" s="164"/>
      <c r="K19" s="166">
        <f t="shared" si="3"/>
        <v>-25</v>
      </c>
      <c r="L19" s="114">
        <f t="shared" si="4"/>
        <v>-0.11467889908256881</v>
      </c>
      <c r="M19" s="167">
        <f t="shared" si="0"/>
        <v>0</v>
      </c>
      <c r="N19" s="168"/>
      <c r="O19" s="169">
        <f t="shared" si="5"/>
        <v>-25</v>
      </c>
      <c r="P19" s="58">
        <f t="shared" si="1"/>
        <v>-0.11467889908256881</v>
      </c>
      <c r="Q19" s="40"/>
      <c r="R19" s="224"/>
    </row>
    <row r="20" spans="1:19" ht="30.95" customHeight="1" x14ac:dyDescent="0.25">
      <c r="A20" s="161">
        <v>5</v>
      </c>
      <c r="B20" s="97" t="s">
        <v>116</v>
      </c>
      <c r="C20" s="96">
        <v>273026000587</v>
      </c>
      <c r="D20" s="46" t="s">
        <v>24</v>
      </c>
      <c r="E20" s="163">
        <v>311</v>
      </c>
      <c r="F20" s="164">
        <v>311</v>
      </c>
      <c r="G20" s="165">
        <v>0</v>
      </c>
      <c r="H20" s="163">
        <f t="shared" si="2"/>
        <v>312</v>
      </c>
      <c r="I20" s="100">
        <v>312</v>
      </c>
      <c r="J20" s="164"/>
      <c r="K20" s="166">
        <f t="shared" si="3"/>
        <v>1</v>
      </c>
      <c r="L20" s="101">
        <f t="shared" si="4"/>
        <v>3.2154340836012861E-3</v>
      </c>
      <c r="M20" s="167">
        <f t="shared" si="0"/>
        <v>0</v>
      </c>
      <c r="N20" s="168"/>
      <c r="O20" s="169">
        <f t="shared" si="5"/>
        <v>1</v>
      </c>
      <c r="P20" s="58">
        <f t="shared" si="1"/>
        <v>3.2154340836012861E-3</v>
      </c>
      <c r="Q20" s="40"/>
      <c r="R20" s="224"/>
      <c r="S20" s="44"/>
    </row>
    <row r="21" spans="1:19" ht="30.95" customHeight="1" x14ac:dyDescent="0.25">
      <c r="A21" s="170">
        <v>6</v>
      </c>
      <c r="B21" s="139" t="s">
        <v>27</v>
      </c>
      <c r="C21" s="140">
        <v>173030000066</v>
      </c>
      <c r="D21" s="141" t="s">
        <v>134</v>
      </c>
      <c r="E21" s="163">
        <v>785</v>
      </c>
      <c r="F21" s="164">
        <v>785</v>
      </c>
      <c r="G21" s="165">
        <v>0</v>
      </c>
      <c r="H21" s="163">
        <f t="shared" si="2"/>
        <v>720</v>
      </c>
      <c r="I21" s="144">
        <v>720</v>
      </c>
      <c r="J21" s="164"/>
      <c r="K21" s="166">
        <f t="shared" si="3"/>
        <v>-65</v>
      </c>
      <c r="L21" s="145">
        <f t="shared" si="4"/>
        <v>-8.2802547770700632E-2</v>
      </c>
      <c r="M21" s="167">
        <f t="shared" si="0"/>
        <v>0</v>
      </c>
      <c r="N21" s="168"/>
      <c r="O21" s="169">
        <f t="shared" si="5"/>
        <v>-65</v>
      </c>
      <c r="P21" s="58">
        <f t="shared" si="1"/>
        <v>-8.2802547770700632E-2</v>
      </c>
      <c r="Q21" s="40"/>
      <c r="R21" s="224"/>
      <c r="S21" s="44"/>
    </row>
    <row r="22" spans="1:19" ht="30.95" customHeight="1" x14ac:dyDescent="0.25">
      <c r="A22" s="161">
        <v>7</v>
      </c>
      <c r="B22" s="139" t="s">
        <v>27</v>
      </c>
      <c r="C22" s="140">
        <v>273030000192</v>
      </c>
      <c r="D22" s="141" t="s">
        <v>28</v>
      </c>
      <c r="E22" s="163">
        <v>157</v>
      </c>
      <c r="F22" s="164">
        <v>157</v>
      </c>
      <c r="G22" s="165">
        <v>0</v>
      </c>
      <c r="H22" s="163">
        <f t="shared" si="2"/>
        <v>145</v>
      </c>
      <c r="I22" s="144">
        <v>145</v>
      </c>
      <c r="J22" s="164"/>
      <c r="K22" s="166">
        <f t="shared" si="3"/>
        <v>-12</v>
      </c>
      <c r="L22" s="145">
        <f t="shared" si="4"/>
        <v>-7.6433121019108277E-2</v>
      </c>
      <c r="M22" s="167">
        <f t="shared" si="0"/>
        <v>0</v>
      </c>
      <c r="N22" s="168"/>
      <c r="O22" s="169">
        <f t="shared" si="5"/>
        <v>-12</v>
      </c>
      <c r="P22" s="58">
        <f t="shared" si="1"/>
        <v>-7.6433121019108277E-2</v>
      </c>
      <c r="Q22" s="40"/>
      <c r="R22" s="10"/>
    </row>
    <row r="23" spans="1:19" ht="30.95" customHeight="1" x14ac:dyDescent="0.25">
      <c r="A23" s="170">
        <v>8</v>
      </c>
      <c r="B23" s="102" t="s">
        <v>70</v>
      </c>
      <c r="C23" s="103">
        <v>173043000014</v>
      </c>
      <c r="D23" s="48" t="s">
        <v>240</v>
      </c>
      <c r="E23" s="163">
        <v>797</v>
      </c>
      <c r="F23" s="164">
        <v>797</v>
      </c>
      <c r="G23" s="165">
        <v>0</v>
      </c>
      <c r="H23" s="163">
        <f t="shared" si="2"/>
        <v>769</v>
      </c>
      <c r="I23" s="108">
        <v>769</v>
      </c>
      <c r="J23" s="164"/>
      <c r="K23" s="166">
        <f t="shared" si="3"/>
        <v>-28</v>
      </c>
      <c r="L23" s="109">
        <f t="shared" si="4"/>
        <v>-3.5131744040150563E-2</v>
      </c>
      <c r="M23" s="167">
        <f t="shared" si="0"/>
        <v>0</v>
      </c>
      <c r="N23" s="168"/>
      <c r="O23" s="169">
        <f t="shared" si="5"/>
        <v>-28</v>
      </c>
      <c r="P23" s="58">
        <f t="shared" si="1"/>
        <v>-3.5131744040150563E-2</v>
      </c>
      <c r="Q23" s="40"/>
      <c r="R23" s="10"/>
    </row>
    <row r="24" spans="1:19" ht="30.95" customHeight="1" x14ac:dyDescent="0.25">
      <c r="A24" s="161">
        <v>9</v>
      </c>
      <c r="B24" s="139" t="s">
        <v>70</v>
      </c>
      <c r="C24" s="142">
        <v>273043000027</v>
      </c>
      <c r="D24" s="141" t="s">
        <v>71</v>
      </c>
      <c r="E24" s="163">
        <v>479</v>
      </c>
      <c r="F24" s="164">
        <v>479</v>
      </c>
      <c r="G24" s="165">
        <v>0</v>
      </c>
      <c r="H24" s="163">
        <f t="shared" si="2"/>
        <v>439</v>
      </c>
      <c r="I24" s="144">
        <v>439</v>
      </c>
      <c r="J24" s="164"/>
      <c r="K24" s="166">
        <f t="shared" si="3"/>
        <v>-40</v>
      </c>
      <c r="L24" s="145">
        <f t="shared" si="4"/>
        <v>-8.3507306889352817E-2</v>
      </c>
      <c r="M24" s="167">
        <f t="shared" si="0"/>
        <v>0</v>
      </c>
      <c r="N24" s="168"/>
      <c r="O24" s="169">
        <f t="shared" si="5"/>
        <v>-40</v>
      </c>
      <c r="P24" s="58">
        <f t="shared" si="1"/>
        <v>-8.3507306889352817E-2</v>
      </c>
      <c r="Q24" s="40"/>
      <c r="R24" s="10"/>
    </row>
    <row r="25" spans="1:19" ht="30.95" customHeight="1" x14ac:dyDescent="0.25">
      <c r="A25" s="170">
        <v>10</v>
      </c>
      <c r="B25" s="97" t="s">
        <v>70</v>
      </c>
      <c r="C25" s="96">
        <v>273043000787</v>
      </c>
      <c r="D25" s="46" t="s">
        <v>228</v>
      </c>
      <c r="E25" s="163">
        <v>512</v>
      </c>
      <c r="F25" s="164">
        <v>512</v>
      </c>
      <c r="G25" s="165">
        <v>0</v>
      </c>
      <c r="H25" s="163">
        <f t="shared" si="2"/>
        <v>541</v>
      </c>
      <c r="I25" s="100">
        <v>541</v>
      </c>
      <c r="J25" s="164"/>
      <c r="K25" s="166">
        <f t="shared" si="3"/>
        <v>29</v>
      </c>
      <c r="L25" s="101">
        <f t="shared" si="4"/>
        <v>5.6640625E-2</v>
      </c>
      <c r="M25" s="167">
        <f t="shared" si="0"/>
        <v>0</v>
      </c>
      <c r="N25" s="168"/>
      <c r="O25" s="169">
        <f t="shared" si="5"/>
        <v>29</v>
      </c>
      <c r="P25" s="58">
        <f t="shared" si="1"/>
        <v>5.6640625E-2</v>
      </c>
      <c r="Q25" s="40"/>
      <c r="R25" s="10"/>
    </row>
    <row r="26" spans="1:19" ht="30.95" customHeight="1" x14ac:dyDescent="0.25">
      <c r="A26" s="161">
        <v>11</v>
      </c>
      <c r="B26" s="97" t="s">
        <v>150</v>
      </c>
      <c r="C26" s="96">
        <v>173055000044</v>
      </c>
      <c r="D26" s="46" t="s">
        <v>255</v>
      </c>
      <c r="E26" s="163">
        <v>581</v>
      </c>
      <c r="F26" s="164">
        <v>581</v>
      </c>
      <c r="G26" s="165">
        <v>0</v>
      </c>
      <c r="H26" s="163">
        <f t="shared" si="2"/>
        <v>583</v>
      </c>
      <c r="I26" s="100">
        <v>583</v>
      </c>
      <c r="J26" s="164"/>
      <c r="K26" s="166">
        <f t="shared" si="3"/>
        <v>2</v>
      </c>
      <c r="L26" s="101">
        <f t="shared" si="4"/>
        <v>3.4423407917383822E-3</v>
      </c>
      <c r="M26" s="167">
        <f t="shared" si="0"/>
        <v>0</v>
      </c>
      <c r="N26" s="168"/>
      <c r="O26" s="169">
        <f t="shared" si="5"/>
        <v>2</v>
      </c>
      <c r="P26" s="58">
        <f t="shared" si="1"/>
        <v>3.4423407917383822E-3</v>
      </c>
      <c r="Q26" s="40"/>
      <c r="R26" s="10"/>
    </row>
    <row r="27" spans="1:19" ht="30.95" customHeight="1" x14ac:dyDescent="0.25">
      <c r="A27" s="170">
        <v>12</v>
      </c>
      <c r="B27" s="102" t="s">
        <v>150</v>
      </c>
      <c r="C27" s="103">
        <v>173055000095</v>
      </c>
      <c r="D27" s="48" t="s">
        <v>182</v>
      </c>
      <c r="E27" s="163">
        <v>852</v>
      </c>
      <c r="F27" s="164">
        <v>767</v>
      </c>
      <c r="G27" s="165">
        <v>85</v>
      </c>
      <c r="H27" s="163">
        <f t="shared" si="2"/>
        <v>832</v>
      </c>
      <c r="I27" s="108">
        <v>744</v>
      </c>
      <c r="J27" s="164">
        <v>88</v>
      </c>
      <c r="K27" s="166">
        <f t="shared" si="3"/>
        <v>-23</v>
      </c>
      <c r="L27" s="109">
        <f t="shared" si="4"/>
        <v>-2.9986962190352021E-2</v>
      </c>
      <c r="M27" s="167">
        <f t="shared" si="0"/>
        <v>3</v>
      </c>
      <c r="N27" s="168">
        <f t="shared" ref="N27:N90" si="6">+M27/G27</f>
        <v>3.5294117647058823E-2</v>
      </c>
      <c r="O27" s="169">
        <f t="shared" si="5"/>
        <v>-20</v>
      </c>
      <c r="P27" s="58">
        <f t="shared" si="1"/>
        <v>-2.3474178403755867E-2</v>
      </c>
      <c r="Q27" s="40"/>
      <c r="R27" s="10"/>
    </row>
    <row r="28" spans="1:19" ht="30.95" customHeight="1" x14ac:dyDescent="0.25">
      <c r="A28" s="161">
        <v>13</v>
      </c>
      <c r="B28" s="139" t="s">
        <v>150</v>
      </c>
      <c r="C28" s="140">
        <v>173055000893</v>
      </c>
      <c r="D28" s="141" t="s">
        <v>151</v>
      </c>
      <c r="E28" s="163">
        <v>567</v>
      </c>
      <c r="F28" s="164">
        <v>567</v>
      </c>
      <c r="G28" s="165">
        <v>0</v>
      </c>
      <c r="H28" s="163">
        <f t="shared" si="2"/>
        <v>530</v>
      </c>
      <c r="I28" s="144">
        <v>530</v>
      </c>
      <c r="J28" s="164"/>
      <c r="K28" s="166">
        <f t="shared" si="3"/>
        <v>-37</v>
      </c>
      <c r="L28" s="145">
        <f t="shared" si="4"/>
        <v>-6.5255731922398585E-2</v>
      </c>
      <c r="M28" s="167">
        <f t="shared" si="0"/>
        <v>0</v>
      </c>
      <c r="N28" s="168"/>
      <c r="O28" s="169">
        <f t="shared" si="5"/>
        <v>-37</v>
      </c>
      <c r="P28" s="58">
        <f t="shared" si="1"/>
        <v>-6.5255731922398585E-2</v>
      </c>
      <c r="Q28" s="40"/>
      <c r="R28" s="10"/>
    </row>
    <row r="29" spans="1:19" ht="30.95" customHeight="1" x14ac:dyDescent="0.25">
      <c r="A29" s="170">
        <v>14</v>
      </c>
      <c r="B29" s="110" t="s">
        <v>150</v>
      </c>
      <c r="C29" s="111">
        <v>273055000219</v>
      </c>
      <c r="D29" s="112" t="s">
        <v>170</v>
      </c>
      <c r="E29" s="163">
        <v>257</v>
      </c>
      <c r="F29" s="164">
        <v>257</v>
      </c>
      <c r="G29" s="165">
        <v>0</v>
      </c>
      <c r="H29" s="163">
        <f t="shared" si="2"/>
        <v>228</v>
      </c>
      <c r="I29" s="113">
        <v>228</v>
      </c>
      <c r="J29" s="164"/>
      <c r="K29" s="166">
        <f t="shared" si="3"/>
        <v>-29</v>
      </c>
      <c r="L29" s="114">
        <f t="shared" si="4"/>
        <v>-0.11284046692607004</v>
      </c>
      <c r="M29" s="167">
        <f t="shared" si="0"/>
        <v>0</v>
      </c>
      <c r="N29" s="168"/>
      <c r="O29" s="169">
        <f t="shared" si="5"/>
        <v>-29</v>
      </c>
      <c r="P29" s="58">
        <f t="shared" si="1"/>
        <v>-0.11284046692607004</v>
      </c>
      <c r="Q29" s="40"/>
      <c r="R29" s="10"/>
    </row>
    <row r="30" spans="1:19" ht="30.95" customHeight="1" x14ac:dyDescent="0.25">
      <c r="A30" s="161">
        <v>15</v>
      </c>
      <c r="B30" s="97" t="s">
        <v>178</v>
      </c>
      <c r="C30" s="96">
        <v>173067000104</v>
      </c>
      <c r="D30" s="46" t="s">
        <v>223</v>
      </c>
      <c r="E30" s="163">
        <v>1757</v>
      </c>
      <c r="F30" s="164">
        <v>1689</v>
      </c>
      <c r="G30" s="165">
        <v>68</v>
      </c>
      <c r="H30" s="163">
        <f t="shared" si="2"/>
        <v>1760</v>
      </c>
      <c r="I30" s="100">
        <v>1691</v>
      </c>
      <c r="J30" s="164">
        <v>69</v>
      </c>
      <c r="K30" s="166">
        <f t="shared" si="3"/>
        <v>2</v>
      </c>
      <c r="L30" s="101">
        <f t="shared" si="4"/>
        <v>1.1841326228537595E-3</v>
      </c>
      <c r="M30" s="167">
        <f t="shared" si="0"/>
        <v>1</v>
      </c>
      <c r="N30" s="168">
        <f t="shared" si="6"/>
        <v>1.4705882352941176E-2</v>
      </c>
      <c r="O30" s="169">
        <f t="shared" si="5"/>
        <v>3</v>
      </c>
      <c r="P30" s="58">
        <f t="shared" si="1"/>
        <v>1.7074558907228231E-3</v>
      </c>
      <c r="Q30" s="40"/>
      <c r="R30" s="10"/>
    </row>
    <row r="31" spans="1:19" ht="30.95" customHeight="1" x14ac:dyDescent="0.25">
      <c r="A31" s="170">
        <v>16</v>
      </c>
      <c r="B31" s="133" t="s">
        <v>178</v>
      </c>
      <c r="C31" s="134">
        <v>273067001024</v>
      </c>
      <c r="D31" s="135" t="s">
        <v>263</v>
      </c>
      <c r="E31" s="163">
        <v>242</v>
      </c>
      <c r="F31" s="164">
        <v>242</v>
      </c>
      <c r="G31" s="165">
        <v>0</v>
      </c>
      <c r="H31" s="163">
        <f t="shared" si="2"/>
        <v>276</v>
      </c>
      <c r="I31" s="100">
        <v>247</v>
      </c>
      <c r="J31" s="164">
        <v>29</v>
      </c>
      <c r="K31" s="166">
        <f t="shared" si="3"/>
        <v>5</v>
      </c>
      <c r="L31" s="101">
        <f t="shared" si="4"/>
        <v>2.0661157024793389E-2</v>
      </c>
      <c r="M31" s="167">
        <f t="shared" si="0"/>
        <v>29</v>
      </c>
      <c r="N31" s="168"/>
      <c r="O31" s="169">
        <f t="shared" si="5"/>
        <v>34</v>
      </c>
      <c r="P31" s="58">
        <f t="shared" si="1"/>
        <v>0.14049586776859505</v>
      </c>
      <c r="Q31" s="40"/>
      <c r="R31" s="10"/>
    </row>
    <row r="32" spans="1:19" ht="30.95" customHeight="1" x14ac:dyDescent="0.25">
      <c r="A32" s="161">
        <v>17</v>
      </c>
      <c r="B32" s="102" t="s">
        <v>178</v>
      </c>
      <c r="C32" s="103">
        <v>273067001075</v>
      </c>
      <c r="D32" s="48" t="s">
        <v>214</v>
      </c>
      <c r="E32" s="163">
        <v>705</v>
      </c>
      <c r="F32" s="164">
        <v>705</v>
      </c>
      <c r="G32" s="165">
        <v>0</v>
      </c>
      <c r="H32" s="163">
        <f t="shared" si="2"/>
        <v>685</v>
      </c>
      <c r="I32" s="108">
        <v>685</v>
      </c>
      <c r="J32" s="164"/>
      <c r="K32" s="166">
        <f t="shared" si="3"/>
        <v>-20</v>
      </c>
      <c r="L32" s="109">
        <f t="shared" si="4"/>
        <v>-2.8368794326241134E-2</v>
      </c>
      <c r="M32" s="167">
        <f t="shared" si="0"/>
        <v>0</v>
      </c>
      <c r="N32" s="168"/>
      <c r="O32" s="169">
        <f t="shared" si="5"/>
        <v>-20</v>
      </c>
      <c r="P32" s="58">
        <f t="shared" si="1"/>
        <v>-2.8368794326241134E-2</v>
      </c>
      <c r="Q32" s="40"/>
      <c r="R32" s="10"/>
    </row>
    <row r="33" spans="1:18" ht="30.95" customHeight="1" x14ac:dyDescent="0.25">
      <c r="A33" s="170">
        <v>18</v>
      </c>
      <c r="B33" s="97" t="s">
        <v>178</v>
      </c>
      <c r="C33" s="96">
        <v>273067001202</v>
      </c>
      <c r="D33" s="46" t="s">
        <v>179</v>
      </c>
      <c r="E33" s="163">
        <v>1292</v>
      </c>
      <c r="F33" s="164">
        <v>1174</v>
      </c>
      <c r="G33" s="165">
        <v>118</v>
      </c>
      <c r="H33" s="163">
        <f t="shared" si="2"/>
        <v>1317</v>
      </c>
      <c r="I33" s="100">
        <v>1202</v>
      </c>
      <c r="J33" s="164">
        <v>115</v>
      </c>
      <c r="K33" s="166">
        <f t="shared" si="3"/>
        <v>28</v>
      </c>
      <c r="L33" s="101">
        <f t="shared" si="4"/>
        <v>2.385008517887564E-2</v>
      </c>
      <c r="M33" s="167">
        <f t="shared" si="0"/>
        <v>-3</v>
      </c>
      <c r="N33" s="168">
        <f t="shared" si="6"/>
        <v>-2.5423728813559324E-2</v>
      </c>
      <c r="O33" s="169">
        <f t="shared" si="5"/>
        <v>25</v>
      </c>
      <c r="P33" s="58">
        <f t="shared" si="1"/>
        <v>1.9349845201238391E-2</v>
      </c>
      <c r="Q33" s="40"/>
      <c r="R33" s="10"/>
    </row>
    <row r="34" spans="1:18" ht="30.95" customHeight="1" x14ac:dyDescent="0.25">
      <c r="A34" s="161">
        <v>19</v>
      </c>
      <c r="B34" s="102" t="s">
        <v>178</v>
      </c>
      <c r="C34" s="107">
        <v>273067001482</v>
      </c>
      <c r="D34" s="154" t="s">
        <v>115</v>
      </c>
      <c r="E34" s="163">
        <v>605</v>
      </c>
      <c r="F34" s="164">
        <v>605</v>
      </c>
      <c r="G34" s="165">
        <v>0</v>
      </c>
      <c r="H34" s="163">
        <f t="shared" si="2"/>
        <v>603</v>
      </c>
      <c r="I34" s="108">
        <v>603</v>
      </c>
      <c r="J34" s="164"/>
      <c r="K34" s="166">
        <f t="shared" si="3"/>
        <v>-2</v>
      </c>
      <c r="L34" s="109">
        <f t="shared" si="4"/>
        <v>-3.3057851239669421E-3</v>
      </c>
      <c r="M34" s="167">
        <f t="shared" si="0"/>
        <v>0</v>
      </c>
      <c r="N34" s="168"/>
      <c r="O34" s="169">
        <f t="shared" si="5"/>
        <v>-2</v>
      </c>
      <c r="P34" s="58">
        <f t="shared" si="1"/>
        <v>-3.3057851239669421E-3</v>
      </c>
      <c r="Q34" s="40"/>
      <c r="R34" s="10"/>
    </row>
    <row r="35" spans="1:18" ht="30.95" customHeight="1" x14ac:dyDescent="0.25">
      <c r="A35" s="170">
        <v>20</v>
      </c>
      <c r="B35" s="104" t="s">
        <v>90</v>
      </c>
      <c r="C35" s="103">
        <v>173124000019</v>
      </c>
      <c r="D35" s="48" t="s">
        <v>183</v>
      </c>
      <c r="E35" s="163">
        <v>1011</v>
      </c>
      <c r="F35" s="164">
        <v>1011</v>
      </c>
      <c r="G35" s="165">
        <v>0</v>
      </c>
      <c r="H35" s="163">
        <f t="shared" si="2"/>
        <v>973</v>
      </c>
      <c r="I35" s="108">
        <v>973</v>
      </c>
      <c r="J35" s="164"/>
      <c r="K35" s="166">
        <f t="shared" si="3"/>
        <v>-38</v>
      </c>
      <c r="L35" s="109">
        <f t="shared" si="4"/>
        <v>-3.7586547972304651E-2</v>
      </c>
      <c r="M35" s="167">
        <f t="shared" si="0"/>
        <v>0</v>
      </c>
      <c r="N35" s="168"/>
      <c r="O35" s="169">
        <f t="shared" si="5"/>
        <v>-38</v>
      </c>
      <c r="P35" s="58">
        <f t="shared" si="1"/>
        <v>-3.7586547972304651E-2</v>
      </c>
      <c r="Q35" s="40"/>
      <c r="R35" s="10"/>
    </row>
    <row r="36" spans="1:18" ht="30.95" customHeight="1" x14ac:dyDescent="0.25">
      <c r="A36" s="161">
        <v>21</v>
      </c>
      <c r="B36" s="139" t="s">
        <v>90</v>
      </c>
      <c r="C36" s="140">
        <v>173124000817</v>
      </c>
      <c r="D36" s="141" t="s">
        <v>142</v>
      </c>
      <c r="E36" s="163">
        <v>1130</v>
      </c>
      <c r="F36" s="164">
        <v>1130</v>
      </c>
      <c r="G36" s="165">
        <v>0</v>
      </c>
      <c r="H36" s="163">
        <f t="shared" si="2"/>
        <v>1038</v>
      </c>
      <c r="I36" s="144">
        <v>1038</v>
      </c>
      <c r="J36" s="164"/>
      <c r="K36" s="166">
        <f t="shared" si="3"/>
        <v>-92</v>
      </c>
      <c r="L36" s="145">
        <f t="shared" si="4"/>
        <v>-8.1415929203539822E-2</v>
      </c>
      <c r="M36" s="167">
        <f t="shared" si="0"/>
        <v>0</v>
      </c>
      <c r="N36" s="168"/>
      <c r="O36" s="169">
        <f t="shared" si="5"/>
        <v>-92</v>
      </c>
      <c r="P36" s="58">
        <f t="shared" si="1"/>
        <v>-8.1415929203539822E-2</v>
      </c>
      <c r="Q36" s="40"/>
      <c r="R36" s="10"/>
    </row>
    <row r="37" spans="1:18" ht="30.95" customHeight="1" x14ac:dyDescent="0.25">
      <c r="A37" s="170">
        <v>22</v>
      </c>
      <c r="B37" s="97" t="s">
        <v>90</v>
      </c>
      <c r="C37" s="96">
        <v>273124000358</v>
      </c>
      <c r="D37" s="46" t="s">
        <v>262</v>
      </c>
      <c r="E37" s="163">
        <v>206</v>
      </c>
      <c r="F37" s="164">
        <v>206</v>
      </c>
      <c r="G37" s="165">
        <v>0</v>
      </c>
      <c r="H37" s="163">
        <f t="shared" si="2"/>
        <v>235</v>
      </c>
      <c r="I37" s="100">
        <v>235</v>
      </c>
      <c r="J37" s="164"/>
      <c r="K37" s="166">
        <f t="shared" si="3"/>
        <v>29</v>
      </c>
      <c r="L37" s="101">
        <f t="shared" si="4"/>
        <v>0.14077669902912621</v>
      </c>
      <c r="M37" s="167">
        <f t="shared" si="0"/>
        <v>0</v>
      </c>
      <c r="N37" s="168"/>
      <c r="O37" s="169">
        <f t="shared" si="5"/>
        <v>29</v>
      </c>
      <c r="P37" s="58">
        <f t="shared" si="1"/>
        <v>0.14077669902912621</v>
      </c>
      <c r="Q37" s="40"/>
      <c r="R37" s="10"/>
    </row>
    <row r="38" spans="1:18" ht="30.95" customHeight="1" x14ac:dyDescent="0.25">
      <c r="A38" s="161">
        <v>23</v>
      </c>
      <c r="B38" s="139" t="s">
        <v>90</v>
      </c>
      <c r="C38" s="140">
        <v>273124000366</v>
      </c>
      <c r="D38" s="141" t="s">
        <v>91</v>
      </c>
      <c r="E38" s="163">
        <v>456</v>
      </c>
      <c r="F38" s="164">
        <v>456</v>
      </c>
      <c r="G38" s="165">
        <v>0</v>
      </c>
      <c r="H38" s="163">
        <f t="shared" si="2"/>
        <v>426</v>
      </c>
      <c r="I38" s="144">
        <v>426</v>
      </c>
      <c r="J38" s="164"/>
      <c r="K38" s="166">
        <f t="shared" si="3"/>
        <v>-30</v>
      </c>
      <c r="L38" s="145">
        <f t="shared" si="4"/>
        <v>-6.5789473684210523E-2</v>
      </c>
      <c r="M38" s="167">
        <f t="shared" si="0"/>
        <v>0</v>
      </c>
      <c r="N38" s="168"/>
      <c r="O38" s="169">
        <f t="shared" si="5"/>
        <v>-30</v>
      </c>
      <c r="P38" s="58">
        <f t="shared" si="1"/>
        <v>-6.5789473684210523E-2</v>
      </c>
      <c r="Q38" s="40"/>
      <c r="R38" s="10"/>
    </row>
    <row r="39" spans="1:18" ht="30.95" customHeight="1" x14ac:dyDescent="0.25">
      <c r="A39" s="170">
        <v>24</v>
      </c>
      <c r="B39" s="102" t="s">
        <v>90</v>
      </c>
      <c r="C39" s="103">
        <v>273124000498</v>
      </c>
      <c r="D39" s="48" t="s">
        <v>149</v>
      </c>
      <c r="E39" s="163">
        <v>395</v>
      </c>
      <c r="F39" s="164">
        <v>395</v>
      </c>
      <c r="G39" s="165">
        <v>0</v>
      </c>
      <c r="H39" s="163">
        <f t="shared" si="2"/>
        <v>386</v>
      </c>
      <c r="I39" s="108">
        <v>386</v>
      </c>
      <c r="J39" s="164"/>
      <c r="K39" s="166">
        <f t="shared" si="3"/>
        <v>-9</v>
      </c>
      <c r="L39" s="109">
        <f t="shared" si="4"/>
        <v>-2.2784810126582278E-2</v>
      </c>
      <c r="M39" s="167">
        <f t="shared" si="0"/>
        <v>0</v>
      </c>
      <c r="N39" s="168"/>
      <c r="O39" s="169">
        <f t="shared" si="5"/>
        <v>-9</v>
      </c>
      <c r="P39" s="58">
        <f t="shared" si="1"/>
        <v>-2.2784810126582278E-2</v>
      </c>
      <c r="Q39" s="40"/>
      <c r="R39" s="10"/>
    </row>
    <row r="40" spans="1:18" ht="30.95" customHeight="1" x14ac:dyDescent="0.25">
      <c r="A40" s="161">
        <v>25</v>
      </c>
      <c r="B40" s="143" t="s">
        <v>161</v>
      </c>
      <c r="C40" s="140">
        <v>173148000010</v>
      </c>
      <c r="D40" s="141" t="s">
        <v>162</v>
      </c>
      <c r="E40" s="163">
        <v>1832</v>
      </c>
      <c r="F40" s="164">
        <v>1679</v>
      </c>
      <c r="G40" s="165">
        <v>153</v>
      </c>
      <c r="H40" s="163">
        <f t="shared" si="2"/>
        <v>1681</v>
      </c>
      <c r="I40" s="144">
        <v>1582</v>
      </c>
      <c r="J40" s="164">
        <v>99</v>
      </c>
      <c r="K40" s="166">
        <f t="shared" si="3"/>
        <v>-97</v>
      </c>
      <c r="L40" s="145">
        <f t="shared" si="4"/>
        <v>-5.7772483621203095E-2</v>
      </c>
      <c r="M40" s="167">
        <f t="shared" si="0"/>
        <v>-54</v>
      </c>
      <c r="N40" s="168">
        <f t="shared" si="6"/>
        <v>-0.35294117647058826</v>
      </c>
      <c r="O40" s="169">
        <f t="shared" si="5"/>
        <v>-151</v>
      </c>
      <c r="P40" s="58">
        <f t="shared" si="1"/>
        <v>-8.2423580786026199E-2</v>
      </c>
      <c r="Q40" s="40"/>
      <c r="R40" s="10"/>
    </row>
    <row r="41" spans="1:18" ht="30.95" customHeight="1" x14ac:dyDescent="0.25">
      <c r="A41" s="170">
        <v>26</v>
      </c>
      <c r="B41" s="102" t="s">
        <v>114</v>
      </c>
      <c r="C41" s="103">
        <v>173152000016</v>
      </c>
      <c r="D41" s="48" t="s">
        <v>244</v>
      </c>
      <c r="E41" s="163">
        <v>645</v>
      </c>
      <c r="F41" s="164">
        <v>645</v>
      </c>
      <c r="G41" s="165">
        <v>0</v>
      </c>
      <c r="H41" s="163">
        <f t="shared" si="2"/>
        <v>642</v>
      </c>
      <c r="I41" s="108">
        <v>642</v>
      </c>
      <c r="J41" s="164"/>
      <c r="K41" s="166">
        <f t="shared" si="3"/>
        <v>-3</v>
      </c>
      <c r="L41" s="109">
        <f t="shared" si="4"/>
        <v>-4.6511627906976744E-3</v>
      </c>
      <c r="M41" s="167">
        <f t="shared" si="0"/>
        <v>0</v>
      </c>
      <c r="N41" s="168"/>
      <c r="O41" s="169">
        <f t="shared" si="5"/>
        <v>-3</v>
      </c>
      <c r="P41" s="58">
        <f t="shared" si="1"/>
        <v>-4.6511627906976744E-3</v>
      </c>
      <c r="Q41" s="40"/>
      <c r="R41" s="10"/>
    </row>
    <row r="42" spans="1:18" ht="30.95" customHeight="1" x14ac:dyDescent="0.25">
      <c r="A42" s="161">
        <v>27</v>
      </c>
      <c r="B42" s="139" t="s">
        <v>114</v>
      </c>
      <c r="C42" s="140">
        <v>273152000142</v>
      </c>
      <c r="D42" s="141" t="s">
        <v>115</v>
      </c>
      <c r="E42" s="163">
        <v>215</v>
      </c>
      <c r="F42" s="164">
        <v>215</v>
      </c>
      <c r="G42" s="165">
        <v>0</v>
      </c>
      <c r="H42" s="163">
        <f t="shared" si="2"/>
        <v>200</v>
      </c>
      <c r="I42" s="144">
        <v>200</v>
      </c>
      <c r="J42" s="164"/>
      <c r="K42" s="166">
        <f t="shared" si="3"/>
        <v>-15</v>
      </c>
      <c r="L42" s="145">
        <f t="shared" si="4"/>
        <v>-6.9767441860465115E-2</v>
      </c>
      <c r="M42" s="167">
        <f t="shared" si="0"/>
        <v>0</v>
      </c>
      <c r="N42" s="168"/>
      <c r="O42" s="169">
        <f t="shared" si="5"/>
        <v>-15</v>
      </c>
      <c r="P42" s="58">
        <f t="shared" si="1"/>
        <v>-6.9767441860465115E-2</v>
      </c>
      <c r="Q42" s="40"/>
      <c r="R42" s="10"/>
    </row>
    <row r="43" spans="1:18" ht="30.95" customHeight="1" x14ac:dyDescent="0.25">
      <c r="A43" s="170">
        <v>28</v>
      </c>
      <c r="B43" s="102" t="s">
        <v>114</v>
      </c>
      <c r="C43" s="103">
        <v>273152000231</v>
      </c>
      <c r="D43" s="48" t="s">
        <v>140</v>
      </c>
      <c r="E43" s="163">
        <v>294</v>
      </c>
      <c r="F43" s="164">
        <v>294</v>
      </c>
      <c r="G43" s="165">
        <v>0</v>
      </c>
      <c r="H43" s="163">
        <f t="shared" si="2"/>
        <v>280</v>
      </c>
      <c r="I43" s="108">
        <v>280</v>
      </c>
      <c r="J43" s="164"/>
      <c r="K43" s="166">
        <f t="shared" si="3"/>
        <v>-14</v>
      </c>
      <c r="L43" s="109">
        <f t="shared" si="4"/>
        <v>-4.7619047619047616E-2</v>
      </c>
      <c r="M43" s="167">
        <f t="shared" si="0"/>
        <v>0</v>
      </c>
      <c r="N43" s="168"/>
      <c r="O43" s="169">
        <f t="shared" si="5"/>
        <v>-14</v>
      </c>
      <c r="P43" s="58">
        <f t="shared" si="1"/>
        <v>-4.7619047619047616E-2</v>
      </c>
      <c r="Q43" s="40"/>
      <c r="R43" s="10"/>
    </row>
    <row r="44" spans="1:18" ht="30.95" customHeight="1" x14ac:dyDescent="0.25">
      <c r="A44" s="161">
        <v>29</v>
      </c>
      <c r="B44" s="225" t="s">
        <v>51</v>
      </c>
      <c r="C44" s="226">
        <v>173168000105</v>
      </c>
      <c r="D44" s="227" t="s">
        <v>52</v>
      </c>
      <c r="E44" s="163">
        <v>1534</v>
      </c>
      <c r="F44" s="164">
        <v>1291</v>
      </c>
      <c r="G44" s="165">
        <v>243</v>
      </c>
      <c r="H44" s="163">
        <f t="shared" si="2"/>
        <v>1228</v>
      </c>
      <c r="I44" s="229">
        <v>1065</v>
      </c>
      <c r="J44" s="164">
        <v>163</v>
      </c>
      <c r="K44" s="166">
        <f t="shared" si="3"/>
        <v>-226</v>
      </c>
      <c r="L44" s="230">
        <f t="shared" si="4"/>
        <v>-0.17505809450038728</v>
      </c>
      <c r="M44" s="167">
        <f t="shared" si="0"/>
        <v>-80</v>
      </c>
      <c r="N44" s="168">
        <f t="shared" si="6"/>
        <v>-0.32921810699588477</v>
      </c>
      <c r="O44" s="169">
        <f t="shared" si="5"/>
        <v>-306</v>
      </c>
      <c r="P44" s="58">
        <f t="shared" si="1"/>
        <v>-0.19947848761408082</v>
      </c>
      <c r="Q44" s="40"/>
      <c r="R44" s="10"/>
    </row>
    <row r="45" spans="1:18" ht="30.95" customHeight="1" x14ac:dyDescent="0.25">
      <c r="A45" s="170">
        <v>30</v>
      </c>
      <c r="B45" s="102" t="s">
        <v>51</v>
      </c>
      <c r="C45" s="103">
        <v>173168000113</v>
      </c>
      <c r="D45" s="48" t="s">
        <v>193</v>
      </c>
      <c r="E45" s="163">
        <v>1313</v>
      </c>
      <c r="F45" s="164">
        <v>1313</v>
      </c>
      <c r="G45" s="165">
        <v>0</v>
      </c>
      <c r="H45" s="163">
        <f t="shared" si="2"/>
        <v>1296</v>
      </c>
      <c r="I45" s="108">
        <v>1296</v>
      </c>
      <c r="J45" s="164"/>
      <c r="K45" s="166">
        <f t="shared" si="3"/>
        <v>-17</v>
      </c>
      <c r="L45" s="109">
        <f t="shared" si="4"/>
        <v>-1.2947448591012947E-2</v>
      </c>
      <c r="M45" s="167">
        <f t="shared" si="0"/>
        <v>0</v>
      </c>
      <c r="N45" s="168"/>
      <c r="O45" s="169">
        <f t="shared" si="5"/>
        <v>-17</v>
      </c>
      <c r="P45" s="58">
        <f t="shared" si="1"/>
        <v>-1.2947448591012947E-2</v>
      </c>
      <c r="Q45" s="40"/>
      <c r="R45" s="10"/>
    </row>
    <row r="46" spans="1:18" ht="30.95" customHeight="1" x14ac:dyDescent="0.25">
      <c r="A46" s="161">
        <v>31</v>
      </c>
      <c r="B46" s="97" t="s">
        <v>51</v>
      </c>
      <c r="C46" s="96">
        <v>173168000121</v>
      </c>
      <c r="D46" s="46" t="s">
        <v>249</v>
      </c>
      <c r="E46" s="163">
        <v>2228</v>
      </c>
      <c r="F46" s="164">
        <v>2053</v>
      </c>
      <c r="G46" s="165">
        <v>175</v>
      </c>
      <c r="H46" s="163">
        <f t="shared" si="2"/>
        <v>2272</v>
      </c>
      <c r="I46" s="100">
        <v>2078</v>
      </c>
      <c r="J46" s="164">
        <v>194</v>
      </c>
      <c r="K46" s="166">
        <f t="shared" si="3"/>
        <v>25</v>
      </c>
      <c r="L46" s="101">
        <f t="shared" si="4"/>
        <v>1.2177301509985387E-2</v>
      </c>
      <c r="M46" s="167">
        <f t="shared" si="0"/>
        <v>19</v>
      </c>
      <c r="N46" s="168">
        <f t="shared" si="6"/>
        <v>0.10857142857142857</v>
      </c>
      <c r="O46" s="169">
        <f t="shared" si="5"/>
        <v>44</v>
      </c>
      <c r="P46" s="58">
        <f t="shared" si="1"/>
        <v>1.9748653500897665E-2</v>
      </c>
      <c r="Q46" s="40"/>
      <c r="R46" s="10"/>
    </row>
    <row r="47" spans="1:18" ht="30.95" customHeight="1" x14ac:dyDescent="0.25">
      <c r="A47" s="170">
        <v>32</v>
      </c>
      <c r="B47" s="102" t="s">
        <v>51</v>
      </c>
      <c r="C47" s="103">
        <v>173168003538</v>
      </c>
      <c r="D47" s="48" t="s">
        <v>135</v>
      </c>
      <c r="E47" s="163">
        <v>1817</v>
      </c>
      <c r="F47" s="164">
        <v>1817</v>
      </c>
      <c r="G47" s="165">
        <v>0</v>
      </c>
      <c r="H47" s="163">
        <f t="shared" si="2"/>
        <v>1749</v>
      </c>
      <c r="I47" s="108">
        <v>1749</v>
      </c>
      <c r="J47" s="164"/>
      <c r="K47" s="166">
        <f t="shared" si="3"/>
        <v>-68</v>
      </c>
      <c r="L47" s="109">
        <f t="shared" si="4"/>
        <v>-3.7424325811777653E-2</v>
      </c>
      <c r="M47" s="167">
        <f t="shared" si="0"/>
        <v>0</v>
      </c>
      <c r="N47" s="168"/>
      <c r="O47" s="169">
        <f t="shared" si="5"/>
        <v>-68</v>
      </c>
      <c r="P47" s="58">
        <f t="shared" si="1"/>
        <v>-3.7424325811777653E-2</v>
      </c>
      <c r="Q47" s="40"/>
      <c r="R47" s="10"/>
    </row>
    <row r="48" spans="1:18" ht="30.95" customHeight="1" x14ac:dyDescent="0.25">
      <c r="A48" s="161">
        <v>33</v>
      </c>
      <c r="B48" s="97" t="s">
        <v>51</v>
      </c>
      <c r="C48" s="99">
        <v>273168000487</v>
      </c>
      <c r="D48" s="46" t="s">
        <v>264</v>
      </c>
      <c r="E48" s="163">
        <v>378</v>
      </c>
      <c r="F48" s="164">
        <v>378</v>
      </c>
      <c r="G48" s="165">
        <v>0</v>
      </c>
      <c r="H48" s="163">
        <f t="shared" si="2"/>
        <v>472</v>
      </c>
      <c r="I48" s="100">
        <v>472</v>
      </c>
      <c r="J48" s="164"/>
      <c r="K48" s="166">
        <f t="shared" si="3"/>
        <v>94</v>
      </c>
      <c r="L48" s="101">
        <f t="shared" si="4"/>
        <v>0.24867724867724866</v>
      </c>
      <c r="M48" s="167">
        <f t="shared" si="0"/>
        <v>0</v>
      </c>
      <c r="N48" s="168"/>
      <c r="O48" s="169">
        <f t="shared" si="5"/>
        <v>94</v>
      </c>
      <c r="P48" s="58">
        <f t="shared" si="1"/>
        <v>0.24867724867724866</v>
      </c>
      <c r="Q48" s="40"/>
      <c r="R48" s="10"/>
    </row>
    <row r="49" spans="1:18" ht="30.95" customHeight="1" x14ac:dyDescent="0.25">
      <c r="A49" s="170">
        <v>34</v>
      </c>
      <c r="B49" s="97" t="s">
        <v>51</v>
      </c>
      <c r="C49" s="96">
        <v>273168000908</v>
      </c>
      <c r="D49" s="46" t="s">
        <v>208</v>
      </c>
      <c r="E49" s="163">
        <v>466</v>
      </c>
      <c r="F49" s="164">
        <v>448</v>
      </c>
      <c r="G49" s="165">
        <v>18</v>
      </c>
      <c r="H49" s="163">
        <f t="shared" si="2"/>
        <v>511</v>
      </c>
      <c r="I49" s="100">
        <v>468</v>
      </c>
      <c r="J49" s="164">
        <v>43</v>
      </c>
      <c r="K49" s="166">
        <f t="shared" si="3"/>
        <v>20</v>
      </c>
      <c r="L49" s="101">
        <f t="shared" si="4"/>
        <v>4.4642857142857144E-2</v>
      </c>
      <c r="M49" s="167">
        <f t="shared" si="0"/>
        <v>25</v>
      </c>
      <c r="N49" s="168">
        <f t="shared" si="6"/>
        <v>1.3888888888888888</v>
      </c>
      <c r="O49" s="169">
        <f t="shared" si="5"/>
        <v>45</v>
      </c>
      <c r="P49" s="58">
        <f t="shared" si="1"/>
        <v>9.6566523605150209E-2</v>
      </c>
      <c r="Q49" s="40"/>
      <c r="R49" s="10"/>
    </row>
    <row r="50" spans="1:18" ht="30.95" customHeight="1" x14ac:dyDescent="0.25">
      <c r="A50" s="161">
        <v>35</v>
      </c>
      <c r="B50" s="139" t="s">
        <v>51</v>
      </c>
      <c r="C50" s="140">
        <v>273168002111</v>
      </c>
      <c r="D50" s="141" t="s">
        <v>158</v>
      </c>
      <c r="E50" s="163">
        <v>719</v>
      </c>
      <c r="F50" s="164">
        <v>708</v>
      </c>
      <c r="G50" s="165">
        <v>11</v>
      </c>
      <c r="H50" s="163">
        <f t="shared" si="2"/>
        <v>666</v>
      </c>
      <c r="I50" s="144">
        <v>653</v>
      </c>
      <c r="J50" s="164">
        <v>13</v>
      </c>
      <c r="K50" s="166">
        <f t="shared" si="3"/>
        <v>-55</v>
      </c>
      <c r="L50" s="145">
        <f t="shared" si="4"/>
        <v>-7.7683615819209045E-2</v>
      </c>
      <c r="M50" s="167">
        <f t="shared" si="0"/>
        <v>2</v>
      </c>
      <c r="N50" s="168">
        <f t="shared" si="6"/>
        <v>0.18181818181818182</v>
      </c>
      <c r="O50" s="169">
        <f t="shared" si="5"/>
        <v>-53</v>
      </c>
      <c r="P50" s="58">
        <f t="shared" si="1"/>
        <v>-7.37134909596662E-2</v>
      </c>
      <c r="Q50" s="40"/>
      <c r="R50" s="10"/>
    </row>
    <row r="51" spans="1:18" ht="30.95" customHeight="1" x14ac:dyDescent="0.25">
      <c r="A51" s="170">
        <v>36</v>
      </c>
      <c r="B51" s="102" t="s">
        <v>51</v>
      </c>
      <c r="C51" s="103">
        <v>273168002277</v>
      </c>
      <c r="D51" s="48" t="s">
        <v>175</v>
      </c>
      <c r="E51" s="163">
        <v>581</v>
      </c>
      <c r="F51" s="164">
        <v>550</v>
      </c>
      <c r="G51" s="165">
        <v>31</v>
      </c>
      <c r="H51" s="163">
        <f t="shared" si="2"/>
        <v>574</v>
      </c>
      <c r="I51" s="108">
        <v>540</v>
      </c>
      <c r="J51" s="164">
        <v>34</v>
      </c>
      <c r="K51" s="166">
        <f t="shared" si="3"/>
        <v>-10</v>
      </c>
      <c r="L51" s="109">
        <f t="shared" si="4"/>
        <v>-1.8181818181818181E-2</v>
      </c>
      <c r="M51" s="167">
        <f t="shared" si="0"/>
        <v>3</v>
      </c>
      <c r="N51" s="168">
        <f t="shared" si="6"/>
        <v>9.6774193548387094E-2</v>
      </c>
      <c r="O51" s="169">
        <f t="shared" si="5"/>
        <v>-7</v>
      </c>
      <c r="P51" s="58">
        <f t="shared" si="1"/>
        <v>-1.2048192771084338E-2</v>
      </c>
      <c r="Q51" s="40"/>
      <c r="R51" s="10"/>
    </row>
    <row r="52" spans="1:18" ht="30.95" customHeight="1" x14ac:dyDescent="0.25">
      <c r="A52" s="161">
        <v>37</v>
      </c>
      <c r="B52" s="139" t="s">
        <v>51</v>
      </c>
      <c r="C52" s="140">
        <v>273168002803</v>
      </c>
      <c r="D52" s="141" t="s">
        <v>67</v>
      </c>
      <c r="E52" s="163">
        <v>865</v>
      </c>
      <c r="F52" s="164">
        <v>865</v>
      </c>
      <c r="G52" s="165">
        <v>0</v>
      </c>
      <c r="H52" s="163">
        <f t="shared" si="2"/>
        <v>781</v>
      </c>
      <c r="I52" s="144">
        <v>781</v>
      </c>
      <c r="J52" s="164"/>
      <c r="K52" s="166">
        <f t="shared" si="3"/>
        <v>-84</v>
      </c>
      <c r="L52" s="145">
        <f t="shared" si="4"/>
        <v>-9.7109826589595369E-2</v>
      </c>
      <c r="M52" s="167">
        <f t="shared" si="0"/>
        <v>0</v>
      </c>
      <c r="N52" s="168"/>
      <c r="O52" s="169">
        <f t="shared" si="5"/>
        <v>-84</v>
      </c>
      <c r="P52" s="58">
        <f t="shared" si="1"/>
        <v>-9.7109826589595369E-2</v>
      </c>
      <c r="Q52" s="40"/>
      <c r="R52" s="10"/>
    </row>
    <row r="53" spans="1:18" ht="30.95" customHeight="1" x14ac:dyDescent="0.25">
      <c r="A53" s="170">
        <v>38</v>
      </c>
      <c r="B53" s="97" t="s">
        <v>63</v>
      </c>
      <c r="C53" s="96">
        <v>173200000368</v>
      </c>
      <c r="D53" s="46" t="s">
        <v>208</v>
      </c>
      <c r="E53" s="163">
        <v>352</v>
      </c>
      <c r="F53" s="164">
        <v>312</v>
      </c>
      <c r="G53" s="165">
        <v>40</v>
      </c>
      <c r="H53" s="163">
        <f t="shared" si="2"/>
        <v>358</v>
      </c>
      <c r="I53" s="100">
        <v>315</v>
      </c>
      <c r="J53" s="164">
        <v>43</v>
      </c>
      <c r="K53" s="166">
        <f t="shared" si="3"/>
        <v>3</v>
      </c>
      <c r="L53" s="101">
        <f t="shared" si="4"/>
        <v>9.6153846153846159E-3</v>
      </c>
      <c r="M53" s="167">
        <f t="shared" si="0"/>
        <v>3</v>
      </c>
      <c r="N53" s="168">
        <f t="shared" si="6"/>
        <v>7.4999999999999997E-2</v>
      </c>
      <c r="O53" s="169">
        <f t="shared" si="5"/>
        <v>6</v>
      </c>
      <c r="P53" s="58">
        <f t="shared" si="1"/>
        <v>1.7045454545454544E-2</v>
      </c>
      <c r="Q53" s="40"/>
      <c r="R53" s="10"/>
    </row>
    <row r="54" spans="1:18" ht="30.95" customHeight="1" x14ac:dyDescent="0.25">
      <c r="A54" s="161">
        <v>39</v>
      </c>
      <c r="B54" s="110" t="s">
        <v>63</v>
      </c>
      <c r="C54" s="111">
        <v>273200000095</v>
      </c>
      <c r="D54" s="112" t="s">
        <v>64</v>
      </c>
      <c r="E54" s="163">
        <v>208</v>
      </c>
      <c r="F54" s="164">
        <v>208</v>
      </c>
      <c r="G54" s="165">
        <v>0</v>
      </c>
      <c r="H54" s="163">
        <f t="shared" si="2"/>
        <v>182</v>
      </c>
      <c r="I54" s="113">
        <v>182</v>
      </c>
      <c r="J54" s="164"/>
      <c r="K54" s="166">
        <f t="shared" si="3"/>
        <v>-26</v>
      </c>
      <c r="L54" s="114">
        <f t="shared" si="4"/>
        <v>-0.125</v>
      </c>
      <c r="M54" s="167">
        <f t="shared" si="0"/>
        <v>0</v>
      </c>
      <c r="N54" s="168"/>
      <c r="O54" s="169">
        <f t="shared" si="5"/>
        <v>-26</v>
      </c>
      <c r="P54" s="58">
        <f t="shared" si="1"/>
        <v>-0.125</v>
      </c>
      <c r="Q54" s="40"/>
      <c r="R54" s="10"/>
    </row>
    <row r="55" spans="1:18" ht="30.95" customHeight="1" x14ac:dyDescent="0.25">
      <c r="A55" s="170">
        <v>40</v>
      </c>
      <c r="B55" s="139" t="s">
        <v>63</v>
      </c>
      <c r="C55" s="140">
        <v>273200000150</v>
      </c>
      <c r="D55" s="141" t="s">
        <v>181</v>
      </c>
      <c r="E55" s="163">
        <v>287</v>
      </c>
      <c r="F55" s="164">
        <v>287</v>
      </c>
      <c r="G55" s="165">
        <v>0</v>
      </c>
      <c r="H55" s="163">
        <f t="shared" si="2"/>
        <v>271</v>
      </c>
      <c r="I55" s="144">
        <v>271</v>
      </c>
      <c r="J55" s="164"/>
      <c r="K55" s="166">
        <f t="shared" si="3"/>
        <v>-16</v>
      </c>
      <c r="L55" s="145">
        <f t="shared" si="4"/>
        <v>-5.5749128919860627E-2</v>
      </c>
      <c r="M55" s="167">
        <f t="shared" si="0"/>
        <v>0</v>
      </c>
      <c r="N55" s="168"/>
      <c r="O55" s="169">
        <f t="shared" si="5"/>
        <v>-16</v>
      </c>
      <c r="P55" s="58">
        <f t="shared" si="1"/>
        <v>-5.5749128919860627E-2</v>
      </c>
      <c r="Q55" s="40"/>
      <c r="R55" s="10"/>
    </row>
    <row r="56" spans="1:18" ht="30.95" customHeight="1" x14ac:dyDescent="0.25">
      <c r="A56" s="161">
        <v>41</v>
      </c>
      <c r="B56" s="139" t="s">
        <v>63</v>
      </c>
      <c r="C56" s="140">
        <v>273200000354</v>
      </c>
      <c r="D56" s="141" t="s">
        <v>140</v>
      </c>
      <c r="E56" s="163">
        <v>558</v>
      </c>
      <c r="F56" s="164">
        <v>558</v>
      </c>
      <c r="G56" s="165">
        <v>0</v>
      </c>
      <c r="H56" s="163">
        <f t="shared" si="2"/>
        <v>529</v>
      </c>
      <c r="I56" s="144">
        <v>529</v>
      </c>
      <c r="J56" s="164"/>
      <c r="K56" s="166">
        <f t="shared" si="3"/>
        <v>-29</v>
      </c>
      <c r="L56" s="145">
        <f t="shared" si="4"/>
        <v>-5.197132616487455E-2</v>
      </c>
      <c r="M56" s="167">
        <f t="shared" si="0"/>
        <v>0</v>
      </c>
      <c r="N56" s="168"/>
      <c r="O56" s="169">
        <f t="shared" si="5"/>
        <v>-29</v>
      </c>
      <c r="P56" s="58">
        <f t="shared" si="1"/>
        <v>-5.197132616487455E-2</v>
      </c>
      <c r="Q56" s="40"/>
      <c r="R56" s="10"/>
    </row>
    <row r="57" spans="1:18" ht="30.95" customHeight="1" x14ac:dyDescent="0.25">
      <c r="A57" s="170">
        <v>42</v>
      </c>
      <c r="B57" s="102" t="s">
        <v>32</v>
      </c>
      <c r="C57" s="103">
        <v>173217000035</v>
      </c>
      <c r="D57" s="48" t="s">
        <v>194</v>
      </c>
      <c r="E57" s="163">
        <v>1298</v>
      </c>
      <c r="F57" s="164">
        <v>1298</v>
      </c>
      <c r="G57" s="165">
        <v>0</v>
      </c>
      <c r="H57" s="163">
        <f t="shared" si="2"/>
        <v>1261</v>
      </c>
      <c r="I57" s="108">
        <v>1261</v>
      </c>
      <c r="J57" s="164"/>
      <c r="K57" s="166">
        <f t="shared" si="3"/>
        <v>-37</v>
      </c>
      <c r="L57" s="109">
        <f t="shared" si="4"/>
        <v>-2.8505392912172575E-2</v>
      </c>
      <c r="M57" s="167">
        <f t="shared" si="0"/>
        <v>0</v>
      </c>
      <c r="N57" s="168"/>
      <c r="O57" s="169">
        <f t="shared" si="5"/>
        <v>-37</v>
      </c>
      <c r="P57" s="58">
        <f t="shared" si="1"/>
        <v>-2.8505392912172575E-2</v>
      </c>
      <c r="Q57" s="40"/>
      <c r="R57" s="10"/>
    </row>
    <row r="58" spans="1:18" ht="30.95" customHeight="1" x14ac:dyDescent="0.25">
      <c r="A58" s="161">
        <v>43</v>
      </c>
      <c r="B58" s="110" t="s">
        <v>32</v>
      </c>
      <c r="C58" s="111">
        <v>273217000072</v>
      </c>
      <c r="D58" s="112" t="s">
        <v>33</v>
      </c>
      <c r="E58" s="163">
        <v>407</v>
      </c>
      <c r="F58" s="164">
        <v>407</v>
      </c>
      <c r="G58" s="165">
        <v>0</v>
      </c>
      <c r="H58" s="163">
        <f t="shared" si="2"/>
        <v>365</v>
      </c>
      <c r="I58" s="113">
        <v>365</v>
      </c>
      <c r="J58" s="164"/>
      <c r="K58" s="166">
        <f t="shared" si="3"/>
        <v>-42</v>
      </c>
      <c r="L58" s="114">
        <f t="shared" si="4"/>
        <v>-0.10319410319410319</v>
      </c>
      <c r="M58" s="167">
        <f t="shared" si="0"/>
        <v>0</v>
      </c>
      <c r="N58" s="168"/>
      <c r="O58" s="169">
        <f t="shared" si="5"/>
        <v>-42</v>
      </c>
      <c r="P58" s="58">
        <f t="shared" si="1"/>
        <v>-0.10319410319410319</v>
      </c>
      <c r="Q58" s="40"/>
      <c r="R58" s="10"/>
    </row>
    <row r="59" spans="1:18" ht="30.95" customHeight="1" x14ac:dyDescent="0.25">
      <c r="A59" s="170">
        <v>44</v>
      </c>
      <c r="B59" s="97" t="s">
        <v>32</v>
      </c>
      <c r="C59" s="96">
        <v>273217000234</v>
      </c>
      <c r="D59" s="46" t="s">
        <v>251</v>
      </c>
      <c r="E59" s="163">
        <v>258</v>
      </c>
      <c r="F59" s="164">
        <v>258</v>
      </c>
      <c r="G59" s="165">
        <v>0</v>
      </c>
      <c r="H59" s="163">
        <f t="shared" si="2"/>
        <v>263</v>
      </c>
      <c r="I59" s="100">
        <v>263</v>
      </c>
      <c r="J59" s="164"/>
      <c r="K59" s="166">
        <f t="shared" si="3"/>
        <v>5</v>
      </c>
      <c r="L59" s="101">
        <f t="shared" si="4"/>
        <v>1.937984496124031E-2</v>
      </c>
      <c r="M59" s="167">
        <f t="shared" si="0"/>
        <v>0</v>
      </c>
      <c r="N59" s="168"/>
      <c r="O59" s="169">
        <f t="shared" si="5"/>
        <v>5</v>
      </c>
      <c r="P59" s="58">
        <f t="shared" si="1"/>
        <v>1.937984496124031E-2</v>
      </c>
      <c r="Q59" s="40"/>
      <c r="R59" s="10"/>
    </row>
    <row r="60" spans="1:18" ht="30.95" customHeight="1" x14ac:dyDescent="0.25">
      <c r="A60" s="161">
        <v>45</v>
      </c>
      <c r="B60" s="102" t="s">
        <v>32</v>
      </c>
      <c r="C60" s="103">
        <v>273217000293</v>
      </c>
      <c r="D60" s="48" t="s">
        <v>188</v>
      </c>
      <c r="E60" s="163">
        <v>232</v>
      </c>
      <c r="F60" s="164">
        <v>232</v>
      </c>
      <c r="G60" s="165">
        <v>0</v>
      </c>
      <c r="H60" s="163">
        <f t="shared" si="2"/>
        <v>230</v>
      </c>
      <c r="I60" s="108">
        <v>230</v>
      </c>
      <c r="J60" s="164"/>
      <c r="K60" s="166">
        <f t="shared" si="3"/>
        <v>-2</v>
      </c>
      <c r="L60" s="109">
        <f t="shared" si="4"/>
        <v>-8.6206896551724137E-3</v>
      </c>
      <c r="M60" s="167">
        <f t="shared" si="0"/>
        <v>0</v>
      </c>
      <c r="N60" s="168"/>
      <c r="O60" s="169">
        <f t="shared" si="5"/>
        <v>-2</v>
      </c>
      <c r="P60" s="58">
        <f t="shared" si="1"/>
        <v>-8.6206896551724137E-3</v>
      </c>
      <c r="Q60" s="40"/>
      <c r="R60" s="10"/>
    </row>
    <row r="61" spans="1:18" ht="30.95" customHeight="1" x14ac:dyDescent="0.25">
      <c r="A61" s="170">
        <v>46</v>
      </c>
      <c r="B61" s="102" t="s">
        <v>32</v>
      </c>
      <c r="C61" s="103">
        <v>273217000315</v>
      </c>
      <c r="D61" s="48" t="s">
        <v>126</v>
      </c>
      <c r="E61" s="163">
        <v>486</v>
      </c>
      <c r="F61" s="164">
        <v>486</v>
      </c>
      <c r="G61" s="165">
        <v>0</v>
      </c>
      <c r="H61" s="163">
        <f t="shared" si="2"/>
        <v>478</v>
      </c>
      <c r="I61" s="108">
        <v>478</v>
      </c>
      <c r="J61" s="164"/>
      <c r="K61" s="166">
        <f t="shared" si="3"/>
        <v>-8</v>
      </c>
      <c r="L61" s="109">
        <f t="shared" si="4"/>
        <v>-1.646090534979424E-2</v>
      </c>
      <c r="M61" s="167">
        <f t="shared" si="0"/>
        <v>0</v>
      </c>
      <c r="N61" s="168"/>
      <c r="O61" s="169">
        <f t="shared" si="5"/>
        <v>-8</v>
      </c>
      <c r="P61" s="58">
        <f t="shared" si="1"/>
        <v>-1.646090534979424E-2</v>
      </c>
      <c r="Q61" s="40"/>
      <c r="R61" s="10"/>
    </row>
    <row r="62" spans="1:18" ht="30.95" customHeight="1" x14ac:dyDescent="0.25">
      <c r="A62" s="161">
        <v>47</v>
      </c>
      <c r="B62" s="102" t="s">
        <v>32</v>
      </c>
      <c r="C62" s="103">
        <v>273217000455</v>
      </c>
      <c r="D62" s="48" t="s">
        <v>253</v>
      </c>
      <c r="E62" s="163">
        <v>555</v>
      </c>
      <c r="F62" s="164">
        <v>555</v>
      </c>
      <c r="G62" s="165">
        <v>0</v>
      </c>
      <c r="H62" s="163">
        <f t="shared" si="2"/>
        <v>551</v>
      </c>
      <c r="I62" s="108">
        <v>551</v>
      </c>
      <c r="J62" s="164"/>
      <c r="K62" s="166">
        <f t="shared" si="3"/>
        <v>-4</v>
      </c>
      <c r="L62" s="109">
        <f t="shared" si="4"/>
        <v>-7.2072072072072073E-3</v>
      </c>
      <c r="M62" s="167">
        <f t="shared" si="0"/>
        <v>0</v>
      </c>
      <c r="N62" s="168"/>
      <c r="O62" s="169">
        <f t="shared" si="5"/>
        <v>-4</v>
      </c>
      <c r="P62" s="58">
        <f t="shared" si="1"/>
        <v>-7.2072072072072073E-3</v>
      </c>
      <c r="Q62" s="40"/>
      <c r="R62" s="10"/>
    </row>
    <row r="63" spans="1:18" ht="30.95" customHeight="1" x14ac:dyDescent="0.25">
      <c r="A63" s="170">
        <v>48</v>
      </c>
      <c r="B63" s="139" t="s">
        <v>32</v>
      </c>
      <c r="C63" s="140">
        <v>273217000692</v>
      </c>
      <c r="D63" s="141" t="s">
        <v>141</v>
      </c>
      <c r="E63" s="163">
        <v>462</v>
      </c>
      <c r="F63" s="164">
        <v>462</v>
      </c>
      <c r="G63" s="165">
        <v>0</v>
      </c>
      <c r="H63" s="163">
        <f t="shared" si="2"/>
        <v>417</v>
      </c>
      <c r="I63" s="144">
        <v>417</v>
      </c>
      <c r="J63" s="164"/>
      <c r="K63" s="166">
        <f t="shared" si="3"/>
        <v>-45</v>
      </c>
      <c r="L63" s="145">
        <f t="shared" si="4"/>
        <v>-9.7402597402597407E-2</v>
      </c>
      <c r="M63" s="167">
        <f t="shared" si="0"/>
        <v>0</v>
      </c>
      <c r="N63" s="168"/>
      <c r="O63" s="169">
        <f t="shared" si="5"/>
        <v>-45</v>
      </c>
      <c r="P63" s="58">
        <f t="shared" si="1"/>
        <v>-9.7402597402597407E-2</v>
      </c>
      <c r="Q63" s="40"/>
      <c r="R63" s="10"/>
    </row>
    <row r="64" spans="1:18" ht="30.95" customHeight="1" x14ac:dyDescent="0.25">
      <c r="A64" s="161">
        <v>49</v>
      </c>
      <c r="B64" s="139" t="s">
        <v>32</v>
      </c>
      <c r="C64" s="140">
        <v>273217000927</v>
      </c>
      <c r="D64" s="141" t="s">
        <v>102</v>
      </c>
      <c r="E64" s="163">
        <v>385</v>
      </c>
      <c r="F64" s="164">
        <v>385</v>
      </c>
      <c r="G64" s="165">
        <v>0</v>
      </c>
      <c r="H64" s="163">
        <f t="shared" si="2"/>
        <v>365</v>
      </c>
      <c r="I64" s="144">
        <v>365</v>
      </c>
      <c r="J64" s="164"/>
      <c r="K64" s="166">
        <f t="shared" si="3"/>
        <v>-20</v>
      </c>
      <c r="L64" s="145">
        <f t="shared" si="4"/>
        <v>-5.1948051948051951E-2</v>
      </c>
      <c r="M64" s="167">
        <f t="shared" si="0"/>
        <v>0</v>
      </c>
      <c r="N64" s="168"/>
      <c r="O64" s="169">
        <f t="shared" si="5"/>
        <v>-20</v>
      </c>
      <c r="P64" s="58">
        <f t="shared" si="1"/>
        <v>-5.1948051948051951E-2</v>
      </c>
      <c r="Q64" s="40"/>
      <c r="R64" s="10"/>
    </row>
    <row r="65" spans="1:18" ht="30.95" customHeight="1" x14ac:dyDescent="0.25">
      <c r="A65" s="170">
        <v>50</v>
      </c>
      <c r="B65" s="102" t="s">
        <v>32</v>
      </c>
      <c r="C65" s="103">
        <v>273217001001</v>
      </c>
      <c r="D65" s="48" t="s">
        <v>215</v>
      </c>
      <c r="E65" s="163">
        <v>422</v>
      </c>
      <c r="F65" s="164">
        <v>422</v>
      </c>
      <c r="G65" s="165">
        <v>0</v>
      </c>
      <c r="H65" s="163">
        <f t="shared" si="2"/>
        <v>418</v>
      </c>
      <c r="I65" s="108">
        <v>418</v>
      </c>
      <c r="J65" s="164"/>
      <c r="K65" s="166">
        <f t="shared" si="3"/>
        <v>-4</v>
      </c>
      <c r="L65" s="109">
        <f t="shared" si="4"/>
        <v>-9.4786729857819912E-3</v>
      </c>
      <c r="M65" s="167">
        <f t="shared" si="0"/>
        <v>0</v>
      </c>
      <c r="N65" s="168"/>
      <c r="O65" s="169">
        <f t="shared" si="5"/>
        <v>-4</v>
      </c>
      <c r="P65" s="58">
        <f t="shared" si="1"/>
        <v>-9.4786729857819912E-3</v>
      </c>
      <c r="Q65" s="40"/>
      <c r="R65" s="10"/>
    </row>
    <row r="66" spans="1:18" ht="30.95" customHeight="1" x14ac:dyDescent="0.25">
      <c r="A66" s="161">
        <v>51</v>
      </c>
      <c r="B66" s="139" t="s">
        <v>32</v>
      </c>
      <c r="C66" s="140">
        <v>273217001044</v>
      </c>
      <c r="D66" s="141" t="s">
        <v>46</v>
      </c>
      <c r="E66" s="163">
        <v>448</v>
      </c>
      <c r="F66" s="164">
        <v>448</v>
      </c>
      <c r="G66" s="165">
        <v>0</v>
      </c>
      <c r="H66" s="163">
        <f t="shared" si="2"/>
        <v>406</v>
      </c>
      <c r="I66" s="144">
        <v>406</v>
      </c>
      <c r="J66" s="164"/>
      <c r="K66" s="166">
        <f t="shared" si="3"/>
        <v>-42</v>
      </c>
      <c r="L66" s="145">
        <f t="shared" si="4"/>
        <v>-9.375E-2</v>
      </c>
      <c r="M66" s="167">
        <f t="shared" si="0"/>
        <v>0</v>
      </c>
      <c r="N66" s="168"/>
      <c r="O66" s="169">
        <f t="shared" si="5"/>
        <v>-42</v>
      </c>
      <c r="P66" s="58">
        <f t="shared" si="1"/>
        <v>-9.375E-2</v>
      </c>
      <c r="Q66" s="40"/>
      <c r="R66" s="10"/>
    </row>
    <row r="67" spans="1:18" ht="30.95" customHeight="1" x14ac:dyDescent="0.25">
      <c r="A67" s="170">
        <v>52</v>
      </c>
      <c r="B67" s="139" t="s">
        <v>32</v>
      </c>
      <c r="C67" s="140">
        <v>273217001061</v>
      </c>
      <c r="D67" s="141" t="s">
        <v>86</v>
      </c>
      <c r="E67" s="163">
        <v>376</v>
      </c>
      <c r="F67" s="164">
        <v>376</v>
      </c>
      <c r="G67" s="165">
        <v>0</v>
      </c>
      <c r="H67" s="163">
        <f t="shared" si="2"/>
        <v>353</v>
      </c>
      <c r="I67" s="144">
        <v>353</v>
      </c>
      <c r="J67" s="164"/>
      <c r="K67" s="166">
        <f t="shared" si="3"/>
        <v>-23</v>
      </c>
      <c r="L67" s="145">
        <f t="shared" si="4"/>
        <v>-6.1170212765957445E-2</v>
      </c>
      <c r="M67" s="167">
        <f t="shared" si="0"/>
        <v>0</v>
      </c>
      <c r="N67" s="168"/>
      <c r="O67" s="169">
        <f t="shared" si="5"/>
        <v>-23</v>
      </c>
      <c r="P67" s="58">
        <f t="shared" si="1"/>
        <v>-6.1170212765957445E-2</v>
      </c>
      <c r="Q67" s="40"/>
      <c r="R67" s="10"/>
    </row>
    <row r="68" spans="1:18" ht="30.95" customHeight="1" x14ac:dyDescent="0.25">
      <c r="A68" s="161">
        <v>53</v>
      </c>
      <c r="B68" s="102" t="s">
        <v>110</v>
      </c>
      <c r="C68" s="103">
        <v>173226000056</v>
      </c>
      <c r="D68" s="48" t="s">
        <v>147</v>
      </c>
      <c r="E68" s="163">
        <v>677</v>
      </c>
      <c r="F68" s="164">
        <v>608</v>
      </c>
      <c r="G68" s="165">
        <v>69</v>
      </c>
      <c r="H68" s="163">
        <f t="shared" si="2"/>
        <v>633</v>
      </c>
      <c r="I68" s="108">
        <v>581</v>
      </c>
      <c r="J68" s="164">
        <v>52</v>
      </c>
      <c r="K68" s="166">
        <f t="shared" si="3"/>
        <v>-27</v>
      </c>
      <c r="L68" s="109">
        <f t="shared" si="4"/>
        <v>-4.4407894736842105E-2</v>
      </c>
      <c r="M68" s="167">
        <f t="shared" si="0"/>
        <v>-17</v>
      </c>
      <c r="N68" s="168">
        <f t="shared" si="6"/>
        <v>-0.24637681159420291</v>
      </c>
      <c r="O68" s="169">
        <f t="shared" si="5"/>
        <v>-44</v>
      </c>
      <c r="P68" s="58">
        <f t="shared" si="1"/>
        <v>-6.4992614475627764E-2</v>
      </c>
      <c r="Q68" s="40"/>
      <c r="R68" s="10"/>
    </row>
    <row r="69" spans="1:18" ht="30.95" customHeight="1" x14ac:dyDescent="0.25">
      <c r="A69" s="170">
        <v>54</v>
      </c>
      <c r="B69" s="102" t="s">
        <v>110</v>
      </c>
      <c r="C69" s="103">
        <v>273226001049</v>
      </c>
      <c r="D69" s="48" t="s">
        <v>152</v>
      </c>
      <c r="E69" s="163">
        <v>167</v>
      </c>
      <c r="F69" s="164">
        <v>167</v>
      </c>
      <c r="G69" s="165">
        <v>0</v>
      </c>
      <c r="H69" s="163">
        <f t="shared" si="2"/>
        <v>165</v>
      </c>
      <c r="I69" s="108">
        <v>165</v>
      </c>
      <c r="J69" s="164"/>
      <c r="K69" s="166">
        <f t="shared" si="3"/>
        <v>-2</v>
      </c>
      <c r="L69" s="109">
        <f t="shared" si="4"/>
        <v>-1.1976047904191617E-2</v>
      </c>
      <c r="M69" s="167">
        <f t="shared" si="0"/>
        <v>0</v>
      </c>
      <c r="N69" s="168"/>
      <c r="O69" s="169">
        <f t="shared" si="5"/>
        <v>-2</v>
      </c>
      <c r="P69" s="58">
        <f t="shared" si="1"/>
        <v>-1.1976047904191617E-2</v>
      </c>
      <c r="Q69" s="40"/>
      <c r="R69" s="10"/>
    </row>
    <row r="70" spans="1:18" ht="30.95" customHeight="1" x14ac:dyDescent="0.25">
      <c r="A70" s="161">
        <v>55</v>
      </c>
      <c r="B70" s="102" t="s">
        <v>110</v>
      </c>
      <c r="C70" s="103">
        <v>273226001171</v>
      </c>
      <c r="D70" s="48" t="s">
        <v>111</v>
      </c>
      <c r="E70" s="163">
        <v>533</v>
      </c>
      <c r="F70" s="164">
        <v>491</v>
      </c>
      <c r="G70" s="165">
        <v>42</v>
      </c>
      <c r="H70" s="163">
        <f t="shared" si="2"/>
        <v>492</v>
      </c>
      <c r="I70" s="108">
        <v>471</v>
      </c>
      <c r="J70" s="164">
        <v>21</v>
      </c>
      <c r="K70" s="166">
        <f t="shared" si="3"/>
        <v>-20</v>
      </c>
      <c r="L70" s="109">
        <f t="shared" si="4"/>
        <v>-4.0733197556008148E-2</v>
      </c>
      <c r="M70" s="167">
        <f t="shared" si="0"/>
        <v>-21</v>
      </c>
      <c r="N70" s="168">
        <f t="shared" si="6"/>
        <v>-0.5</v>
      </c>
      <c r="O70" s="169">
        <f t="shared" si="5"/>
        <v>-41</v>
      </c>
      <c r="P70" s="58">
        <f t="shared" si="1"/>
        <v>-7.6923076923076927E-2</v>
      </c>
      <c r="Q70" s="40"/>
      <c r="R70" s="10"/>
    </row>
    <row r="71" spans="1:18" ht="30.95" customHeight="1" x14ac:dyDescent="0.25">
      <c r="A71" s="170">
        <v>56</v>
      </c>
      <c r="B71" s="139" t="s">
        <v>110</v>
      </c>
      <c r="C71" s="140">
        <v>273226001421</v>
      </c>
      <c r="D71" s="141" t="s">
        <v>160</v>
      </c>
      <c r="E71" s="163">
        <v>279</v>
      </c>
      <c r="F71" s="164">
        <v>279</v>
      </c>
      <c r="G71" s="165">
        <v>0</v>
      </c>
      <c r="H71" s="163">
        <f t="shared" si="2"/>
        <v>256</v>
      </c>
      <c r="I71" s="144">
        <v>256</v>
      </c>
      <c r="J71" s="164"/>
      <c r="K71" s="166">
        <f t="shared" si="3"/>
        <v>-23</v>
      </c>
      <c r="L71" s="145">
        <f t="shared" si="4"/>
        <v>-8.2437275985663083E-2</v>
      </c>
      <c r="M71" s="167">
        <f t="shared" si="0"/>
        <v>0</v>
      </c>
      <c r="N71" s="168"/>
      <c r="O71" s="169">
        <f t="shared" si="5"/>
        <v>-23</v>
      </c>
      <c r="P71" s="58">
        <f t="shared" si="1"/>
        <v>-8.2437275985663083E-2</v>
      </c>
      <c r="Q71" s="40"/>
      <c r="R71" s="10"/>
    </row>
    <row r="72" spans="1:18" ht="30.95" customHeight="1" x14ac:dyDescent="0.25">
      <c r="A72" s="161">
        <v>57</v>
      </c>
      <c r="B72" s="97" t="s">
        <v>122</v>
      </c>
      <c r="C72" s="96">
        <v>173236000020</v>
      </c>
      <c r="D72" s="46" t="s">
        <v>226</v>
      </c>
      <c r="E72" s="163">
        <v>722</v>
      </c>
      <c r="F72" s="164">
        <v>651</v>
      </c>
      <c r="G72" s="165">
        <v>71</v>
      </c>
      <c r="H72" s="163">
        <f t="shared" si="2"/>
        <v>711</v>
      </c>
      <c r="I72" s="100">
        <v>652</v>
      </c>
      <c r="J72" s="164">
        <v>59</v>
      </c>
      <c r="K72" s="166">
        <f t="shared" si="3"/>
        <v>1</v>
      </c>
      <c r="L72" s="101">
        <f t="shared" si="4"/>
        <v>1.5360983102918587E-3</v>
      </c>
      <c r="M72" s="167">
        <f t="shared" si="0"/>
        <v>-12</v>
      </c>
      <c r="N72" s="168">
        <f t="shared" si="6"/>
        <v>-0.16901408450704225</v>
      </c>
      <c r="O72" s="169">
        <f t="shared" si="5"/>
        <v>-11</v>
      </c>
      <c r="P72" s="58">
        <f t="shared" si="1"/>
        <v>-1.5235457063711912E-2</v>
      </c>
      <c r="Q72" s="40"/>
      <c r="R72" s="10"/>
    </row>
    <row r="73" spans="1:18" ht="30.95" customHeight="1" x14ac:dyDescent="0.25">
      <c r="A73" s="170">
        <v>58</v>
      </c>
      <c r="B73" s="139" t="s">
        <v>122</v>
      </c>
      <c r="C73" s="140">
        <v>273236000041</v>
      </c>
      <c r="D73" s="141" t="s">
        <v>170</v>
      </c>
      <c r="E73" s="163">
        <v>241</v>
      </c>
      <c r="F73" s="164">
        <v>231</v>
      </c>
      <c r="G73" s="165">
        <v>10</v>
      </c>
      <c r="H73" s="163">
        <f t="shared" si="2"/>
        <v>239</v>
      </c>
      <c r="I73" s="144">
        <v>218</v>
      </c>
      <c r="J73" s="164">
        <v>21</v>
      </c>
      <c r="K73" s="166">
        <f t="shared" si="3"/>
        <v>-13</v>
      </c>
      <c r="L73" s="145">
        <f t="shared" si="4"/>
        <v>-5.627705627705628E-2</v>
      </c>
      <c r="M73" s="167">
        <f t="shared" si="0"/>
        <v>11</v>
      </c>
      <c r="N73" s="168">
        <f t="shared" si="6"/>
        <v>1.1000000000000001</v>
      </c>
      <c r="O73" s="169">
        <f t="shared" si="5"/>
        <v>-2</v>
      </c>
      <c r="P73" s="58">
        <f t="shared" si="1"/>
        <v>-8.2987551867219917E-3</v>
      </c>
      <c r="Q73" s="40"/>
      <c r="R73" s="10"/>
    </row>
    <row r="74" spans="1:18" ht="30.95" customHeight="1" x14ac:dyDescent="0.25">
      <c r="A74" s="161">
        <v>59</v>
      </c>
      <c r="B74" s="110" t="s">
        <v>122</v>
      </c>
      <c r="C74" s="111">
        <v>273236000172</v>
      </c>
      <c r="D74" s="112" t="s">
        <v>123</v>
      </c>
      <c r="E74" s="163">
        <v>288</v>
      </c>
      <c r="F74" s="164">
        <v>288</v>
      </c>
      <c r="G74" s="165">
        <v>0</v>
      </c>
      <c r="H74" s="163">
        <f t="shared" si="2"/>
        <v>258</v>
      </c>
      <c r="I74" s="113">
        <v>258</v>
      </c>
      <c r="J74" s="164"/>
      <c r="K74" s="166">
        <f t="shared" si="3"/>
        <v>-30</v>
      </c>
      <c r="L74" s="114">
        <f t="shared" si="4"/>
        <v>-0.10416666666666667</v>
      </c>
      <c r="M74" s="167">
        <f t="shared" si="0"/>
        <v>0</v>
      </c>
      <c r="N74" s="168"/>
      <c r="O74" s="169">
        <f t="shared" si="5"/>
        <v>-30</v>
      </c>
      <c r="P74" s="58">
        <f t="shared" si="1"/>
        <v>-0.10416666666666667</v>
      </c>
      <c r="Q74" s="40"/>
      <c r="R74" s="10"/>
    </row>
    <row r="75" spans="1:18" ht="30.95" customHeight="1" x14ac:dyDescent="0.25">
      <c r="A75" s="170">
        <v>60</v>
      </c>
      <c r="B75" s="139" t="s">
        <v>122</v>
      </c>
      <c r="C75" s="140">
        <v>273236000288</v>
      </c>
      <c r="D75" s="141" t="s">
        <v>144</v>
      </c>
      <c r="E75" s="163">
        <v>239</v>
      </c>
      <c r="F75" s="164">
        <v>239</v>
      </c>
      <c r="G75" s="165">
        <v>0</v>
      </c>
      <c r="H75" s="163">
        <f t="shared" si="2"/>
        <v>220</v>
      </c>
      <c r="I75" s="144">
        <v>220</v>
      </c>
      <c r="J75" s="164"/>
      <c r="K75" s="166">
        <f t="shared" si="3"/>
        <v>-19</v>
      </c>
      <c r="L75" s="145">
        <f t="shared" si="4"/>
        <v>-7.9497907949790794E-2</v>
      </c>
      <c r="M75" s="167">
        <f t="shared" si="0"/>
        <v>0</v>
      </c>
      <c r="N75" s="168"/>
      <c r="O75" s="169">
        <f t="shared" si="5"/>
        <v>-19</v>
      </c>
      <c r="P75" s="58">
        <f t="shared" si="1"/>
        <v>-7.9497907949790794E-2</v>
      </c>
      <c r="Q75" s="40"/>
      <c r="R75" s="10"/>
    </row>
    <row r="76" spans="1:18" ht="30.95" customHeight="1" x14ac:dyDescent="0.25">
      <c r="A76" s="161">
        <v>61</v>
      </c>
      <c r="B76" s="139" t="s">
        <v>59</v>
      </c>
      <c r="C76" s="140">
        <v>173268000137</v>
      </c>
      <c r="D76" s="141" t="s">
        <v>131</v>
      </c>
      <c r="E76" s="163">
        <v>2690</v>
      </c>
      <c r="F76" s="164">
        <v>2618</v>
      </c>
      <c r="G76" s="165">
        <v>72</v>
      </c>
      <c r="H76" s="163">
        <f t="shared" si="2"/>
        <v>2502</v>
      </c>
      <c r="I76" s="144">
        <v>2437</v>
      </c>
      <c r="J76" s="164">
        <v>65</v>
      </c>
      <c r="K76" s="166">
        <f t="shared" si="3"/>
        <v>-181</v>
      </c>
      <c r="L76" s="145">
        <f t="shared" si="4"/>
        <v>-6.9136745607333849E-2</v>
      </c>
      <c r="M76" s="167">
        <f t="shared" si="0"/>
        <v>-7</v>
      </c>
      <c r="N76" s="168">
        <f t="shared" si="6"/>
        <v>-9.7222222222222224E-2</v>
      </c>
      <c r="O76" s="169">
        <f t="shared" si="5"/>
        <v>-188</v>
      </c>
      <c r="P76" s="58">
        <f t="shared" si="1"/>
        <v>-6.9888475836431221E-2</v>
      </c>
      <c r="Q76" s="40"/>
      <c r="R76" s="10"/>
    </row>
    <row r="77" spans="1:18" ht="30.95" customHeight="1" x14ac:dyDescent="0.25">
      <c r="A77" s="170">
        <v>62</v>
      </c>
      <c r="B77" s="102" t="s">
        <v>59</v>
      </c>
      <c r="C77" s="103">
        <v>173268000200</v>
      </c>
      <c r="D77" s="48" t="s">
        <v>171</v>
      </c>
      <c r="E77" s="163">
        <v>1999</v>
      </c>
      <c r="F77" s="164">
        <v>1999</v>
      </c>
      <c r="G77" s="165">
        <v>0</v>
      </c>
      <c r="H77" s="163">
        <f t="shared" si="2"/>
        <v>1911</v>
      </c>
      <c r="I77" s="108">
        <v>1911</v>
      </c>
      <c r="J77" s="164"/>
      <c r="K77" s="166">
        <f t="shared" si="3"/>
        <v>-88</v>
      </c>
      <c r="L77" s="109">
        <f t="shared" si="4"/>
        <v>-4.4022011005502751E-2</v>
      </c>
      <c r="M77" s="167">
        <f t="shared" si="0"/>
        <v>0</v>
      </c>
      <c r="N77" s="168"/>
      <c r="O77" s="169">
        <f t="shared" si="5"/>
        <v>-88</v>
      </c>
      <c r="P77" s="58">
        <f t="shared" si="1"/>
        <v>-4.4022011005502751E-2</v>
      </c>
      <c r="Q77" s="40"/>
      <c r="R77" s="10"/>
    </row>
    <row r="78" spans="1:18" ht="30.95" customHeight="1" x14ac:dyDescent="0.25">
      <c r="A78" s="161">
        <v>63</v>
      </c>
      <c r="B78" s="139" t="s">
        <v>59</v>
      </c>
      <c r="C78" s="140">
        <v>173268000218</v>
      </c>
      <c r="D78" s="141" t="s">
        <v>124</v>
      </c>
      <c r="E78" s="163">
        <v>676</v>
      </c>
      <c r="F78" s="164">
        <v>676</v>
      </c>
      <c r="G78" s="165">
        <v>0</v>
      </c>
      <c r="H78" s="163">
        <f t="shared" si="2"/>
        <v>625</v>
      </c>
      <c r="I78" s="144">
        <v>625</v>
      </c>
      <c r="J78" s="164"/>
      <c r="K78" s="166">
        <f t="shared" si="3"/>
        <v>-51</v>
      </c>
      <c r="L78" s="145">
        <f t="shared" si="4"/>
        <v>-7.5443786982248517E-2</v>
      </c>
      <c r="M78" s="167">
        <f t="shared" si="0"/>
        <v>0</v>
      </c>
      <c r="N78" s="168"/>
      <c r="O78" s="169">
        <f t="shared" si="5"/>
        <v>-51</v>
      </c>
      <c r="P78" s="58">
        <f t="shared" si="1"/>
        <v>-7.5443786982248517E-2</v>
      </c>
      <c r="Q78" s="40"/>
      <c r="R78" s="10"/>
    </row>
    <row r="79" spans="1:18" ht="30.95" customHeight="1" x14ac:dyDescent="0.25">
      <c r="A79" s="170">
        <v>64</v>
      </c>
      <c r="B79" s="97" t="s">
        <v>59</v>
      </c>
      <c r="C79" s="96">
        <v>173268001010</v>
      </c>
      <c r="D79" s="46" t="s">
        <v>87</v>
      </c>
      <c r="E79" s="163">
        <v>1432</v>
      </c>
      <c r="F79" s="164">
        <v>1108</v>
      </c>
      <c r="G79" s="165">
        <v>324</v>
      </c>
      <c r="H79" s="163">
        <f t="shared" si="2"/>
        <v>1417</v>
      </c>
      <c r="I79" s="100">
        <v>1119</v>
      </c>
      <c r="J79" s="164">
        <v>298</v>
      </c>
      <c r="K79" s="166">
        <f t="shared" si="3"/>
        <v>11</v>
      </c>
      <c r="L79" s="101">
        <f t="shared" si="4"/>
        <v>9.9277978339350186E-3</v>
      </c>
      <c r="M79" s="167">
        <f t="shared" si="0"/>
        <v>-26</v>
      </c>
      <c r="N79" s="168">
        <f t="shared" si="6"/>
        <v>-8.0246913580246909E-2</v>
      </c>
      <c r="O79" s="169">
        <f t="shared" si="5"/>
        <v>-15</v>
      </c>
      <c r="P79" s="58">
        <f t="shared" si="1"/>
        <v>-1.047486033519553E-2</v>
      </c>
      <c r="Q79" s="40"/>
      <c r="R79" s="10"/>
    </row>
    <row r="80" spans="1:18" ht="30.95" customHeight="1" x14ac:dyDescent="0.25">
      <c r="A80" s="161">
        <v>65</v>
      </c>
      <c r="B80" s="110" t="s">
        <v>59</v>
      </c>
      <c r="C80" s="111">
        <v>173268001346</v>
      </c>
      <c r="D80" s="112" t="s">
        <v>81</v>
      </c>
      <c r="E80" s="163">
        <v>697</v>
      </c>
      <c r="F80" s="164">
        <v>697</v>
      </c>
      <c r="G80" s="165">
        <v>0</v>
      </c>
      <c r="H80" s="163">
        <f t="shared" si="2"/>
        <v>614</v>
      </c>
      <c r="I80" s="113">
        <v>614</v>
      </c>
      <c r="J80" s="164"/>
      <c r="K80" s="166">
        <f t="shared" si="3"/>
        <v>-83</v>
      </c>
      <c r="L80" s="114">
        <f t="shared" si="4"/>
        <v>-0.11908177905308465</v>
      </c>
      <c r="M80" s="167">
        <f t="shared" ref="M80:M143" si="7">+J80-G80</f>
        <v>0</v>
      </c>
      <c r="N80" s="168"/>
      <c r="O80" s="169">
        <f t="shared" si="5"/>
        <v>-83</v>
      </c>
      <c r="P80" s="58">
        <f t="shared" si="1"/>
        <v>-0.11908177905308465</v>
      </c>
      <c r="Q80" s="40"/>
      <c r="R80" s="10"/>
    </row>
    <row r="81" spans="1:18" ht="30.95" customHeight="1" x14ac:dyDescent="0.25">
      <c r="A81" s="170">
        <v>66</v>
      </c>
      <c r="B81" s="110" t="s">
        <v>59</v>
      </c>
      <c r="C81" s="111">
        <v>273268000336</v>
      </c>
      <c r="D81" s="112" t="s">
        <v>60</v>
      </c>
      <c r="E81" s="163">
        <v>257</v>
      </c>
      <c r="F81" s="164">
        <v>257</v>
      </c>
      <c r="G81" s="165">
        <v>0</v>
      </c>
      <c r="H81" s="163">
        <f t="shared" ref="H81:H144" si="8">SUM(I81:J81)</f>
        <v>231</v>
      </c>
      <c r="I81" s="113">
        <v>231</v>
      </c>
      <c r="J81" s="164"/>
      <c r="K81" s="166">
        <f t="shared" ref="K81:K144" si="9">+I81-F81</f>
        <v>-26</v>
      </c>
      <c r="L81" s="114">
        <f t="shared" ref="L81:L144" si="10">+K81/F81</f>
        <v>-0.10116731517509728</v>
      </c>
      <c r="M81" s="167">
        <f t="shared" si="7"/>
        <v>0</v>
      </c>
      <c r="N81" s="168"/>
      <c r="O81" s="169">
        <f t="shared" ref="O81:O144" si="11">+K81+M81</f>
        <v>-26</v>
      </c>
      <c r="P81" s="58">
        <f t="shared" ref="P81:P144" si="12">+O81/E81</f>
        <v>-0.10116731517509728</v>
      </c>
      <c r="Q81" s="40"/>
      <c r="R81" s="10"/>
    </row>
    <row r="82" spans="1:18" ht="30.95" customHeight="1" x14ac:dyDescent="0.25">
      <c r="A82" s="161">
        <v>67</v>
      </c>
      <c r="B82" s="102" t="s">
        <v>59</v>
      </c>
      <c r="C82" s="103">
        <v>273268000476</v>
      </c>
      <c r="D82" s="48" t="s">
        <v>79</v>
      </c>
      <c r="E82" s="163">
        <v>397</v>
      </c>
      <c r="F82" s="164">
        <v>397</v>
      </c>
      <c r="G82" s="165">
        <v>0</v>
      </c>
      <c r="H82" s="163">
        <f t="shared" si="8"/>
        <v>378</v>
      </c>
      <c r="I82" s="108">
        <v>378</v>
      </c>
      <c r="J82" s="164"/>
      <c r="K82" s="166">
        <f t="shared" si="9"/>
        <v>-19</v>
      </c>
      <c r="L82" s="109">
        <f t="shared" si="10"/>
        <v>-4.7858942065491183E-2</v>
      </c>
      <c r="M82" s="167">
        <f t="shared" si="7"/>
        <v>0</v>
      </c>
      <c r="N82" s="168"/>
      <c r="O82" s="169">
        <f t="shared" si="11"/>
        <v>-19</v>
      </c>
      <c r="P82" s="58">
        <f t="shared" si="12"/>
        <v>-4.7858942065491183E-2</v>
      </c>
      <c r="Q82" s="40"/>
      <c r="R82" s="10"/>
    </row>
    <row r="83" spans="1:18" ht="30.95" customHeight="1" x14ac:dyDescent="0.25">
      <c r="A83" s="170">
        <v>68</v>
      </c>
      <c r="B83" s="139" t="s">
        <v>59</v>
      </c>
      <c r="C83" s="140">
        <v>273268000506</v>
      </c>
      <c r="D83" s="141" t="s">
        <v>121</v>
      </c>
      <c r="E83" s="163">
        <v>457</v>
      </c>
      <c r="F83" s="164">
        <v>457</v>
      </c>
      <c r="G83" s="165">
        <v>0</v>
      </c>
      <c r="H83" s="163">
        <f t="shared" si="8"/>
        <v>433</v>
      </c>
      <c r="I83" s="144">
        <v>433</v>
      </c>
      <c r="J83" s="164"/>
      <c r="K83" s="166">
        <f t="shared" si="9"/>
        <v>-24</v>
      </c>
      <c r="L83" s="145">
        <f t="shared" si="10"/>
        <v>-5.2516411378555797E-2</v>
      </c>
      <c r="M83" s="167">
        <f t="shared" si="7"/>
        <v>0</v>
      </c>
      <c r="N83" s="168"/>
      <c r="O83" s="169">
        <f t="shared" si="11"/>
        <v>-24</v>
      </c>
      <c r="P83" s="58">
        <f t="shared" si="12"/>
        <v>-5.2516411378555797E-2</v>
      </c>
      <c r="Q83" s="40"/>
      <c r="R83" s="10"/>
    </row>
    <row r="84" spans="1:18" ht="30.95" customHeight="1" x14ac:dyDescent="0.25">
      <c r="A84" s="161">
        <v>69</v>
      </c>
      <c r="B84" s="102" t="s">
        <v>59</v>
      </c>
      <c r="C84" s="103">
        <v>273268001120</v>
      </c>
      <c r="D84" s="48" t="s">
        <v>137</v>
      </c>
      <c r="E84" s="163">
        <v>1214</v>
      </c>
      <c r="F84" s="164">
        <v>1214</v>
      </c>
      <c r="G84" s="165">
        <v>0</v>
      </c>
      <c r="H84" s="163">
        <f t="shared" si="8"/>
        <v>1156</v>
      </c>
      <c r="I84" s="108">
        <v>1156</v>
      </c>
      <c r="J84" s="164"/>
      <c r="K84" s="166">
        <f t="shared" si="9"/>
        <v>-58</v>
      </c>
      <c r="L84" s="109">
        <f t="shared" si="10"/>
        <v>-4.7775947281713346E-2</v>
      </c>
      <c r="M84" s="167">
        <f t="shared" si="7"/>
        <v>0</v>
      </c>
      <c r="N84" s="168"/>
      <c r="O84" s="169">
        <f t="shared" si="11"/>
        <v>-58</v>
      </c>
      <c r="P84" s="58">
        <f t="shared" si="12"/>
        <v>-4.7775947281713346E-2</v>
      </c>
      <c r="Q84" s="40"/>
      <c r="R84" s="10"/>
    </row>
    <row r="85" spans="1:18" ht="30.95" customHeight="1" x14ac:dyDescent="0.25">
      <c r="A85" s="170">
        <v>70</v>
      </c>
      <c r="B85" s="97" t="s">
        <v>195</v>
      </c>
      <c r="C85" s="96">
        <v>273270000262</v>
      </c>
      <c r="D85" s="46" t="s">
        <v>270</v>
      </c>
      <c r="E85" s="163">
        <v>230</v>
      </c>
      <c r="F85" s="164">
        <v>230</v>
      </c>
      <c r="G85" s="165">
        <v>0</v>
      </c>
      <c r="H85" s="163">
        <f t="shared" si="8"/>
        <v>255</v>
      </c>
      <c r="I85" s="100">
        <v>255</v>
      </c>
      <c r="J85" s="164"/>
      <c r="K85" s="166">
        <f t="shared" si="9"/>
        <v>25</v>
      </c>
      <c r="L85" s="101">
        <f t="shared" si="10"/>
        <v>0.10869565217391304</v>
      </c>
      <c r="M85" s="167">
        <f t="shared" si="7"/>
        <v>0</v>
      </c>
      <c r="N85" s="168"/>
      <c r="O85" s="169">
        <f t="shared" si="11"/>
        <v>25</v>
      </c>
      <c r="P85" s="58">
        <f t="shared" si="12"/>
        <v>0.10869565217391304</v>
      </c>
      <c r="Q85" s="40"/>
      <c r="R85" s="10"/>
    </row>
    <row r="86" spans="1:18" ht="30.95" customHeight="1" x14ac:dyDescent="0.25">
      <c r="A86" s="161">
        <v>71</v>
      </c>
      <c r="B86" s="97" t="s">
        <v>195</v>
      </c>
      <c r="C86" s="96">
        <v>273270000661</v>
      </c>
      <c r="D86" s="46" t="s">
        <v>196</v>
      </c>
      <c r="E86" s="163">
        <v>910</v>
      </c>
      <c r="F86" s="164">
        <v>910</v>
      </c>
      <c r="G86" s="165">
        <v>0</v>
      </c>
      <c r="H86" s="163">
        <f t="shared" si="8"/>
        <v>910</v>
      </c>
      <c r="I86" s="100">
        <v>910</v>
      </c>
      <c r="J86" s="164"/>
      <c r="K86" s="166">
        <f t="shared" si="9"/>
        <v>0</v>
      </c>
      <c r="L86" s="101">
        <f t="shared" si="10"/>
        <v>0</v>
      </c>
      <c r="M86" s="167">
        <f t="shared" si="7"/>
        <v>0</v>
      </c>
      <c r="N86" s="168"/>
      <c r="O86" s="169">
        <f t="shared" si="11"/>
        <v>0</v>
      </c>
      <c r="P86" s="58">
        <f t="shared" si="12"/>
        <v>0</v>
      </c>
      <c r="Q86" s="40"/>
      <c r="R86" s="10"/>
    </row>
    <row r="87" spans="1:18" ht="30.95" customHeight="1" x14ac:dyDescent="0.25">
      <c r="A87" s="170">
        <v>72</v>
      </c>
      <c r="B87" s="102" t="s">
        <v>195</v>
      </c>
      <c r="C87" s="103">
        <v>273270000726</v>
      </c>
      <c r="D87" s="48" t="s">
        <v>203</v>
      </c>
      <c r="E87" s="163">
        <v>436</v>
      </c>
      <c r="F87" s="164">
        <v>436</v>
      </c>
      <c r="G87" s="165">
        <v>0</v>
      </c>
      <c r="H87" s="163">
        <f t="shared" si="8"/>
        <v>414</v>
      </c>
      <c r="I87" s="108">
        <v>414</v>
      </c>
      <c r="J87" s="164"/>
      <c r="K87" s="166">
        <f t="shared" si="9"/>
        <v>-22</v>
      </c>
      <c r="L87" s="109">
        <f t="shared" si="10"/>
        <v>-5.0458715596330278E-2</v>
      </c>
      <c r="M87" s="167">
        <f t="shared" si="7"/>
        <v>0</v>
      </c>
      <c r="N87" s="168"/>
      <c r="O87" s="169">
        <f t="shared" si="11"/>
        <v>-22</v>
      </c>
      <c r="P87" s="58">
        <f t="shared" si="12"/>
        <v>-5.0458715596330278E-2</v>
      </c>
      <c r="Q87" s="40"/>
      <c r="R87" s="10"/>
    </row>
    <row r="88" spans="1:18" ht="30.95" customHeight="1" x14ac:dyDescent="0.25">
      <c r="A88" s="161">
        <v>73</v>
      </c>
      <c r="B88" s="97" t="s">
        <v>191</v>
      </c>
      <c r="C88" s="96">
        <v>173275000037</v>
      </c>
      <c r="D88" s="46" t="s">
        <v>239</v>
      </c>
      <c r="E88" s="163">
        <v>634</v>
      </c>
      <c r="F88" s="164">
        <v>634</v>
      </c>
      <c r="G88" s="165">
        <v>0</v>
      </c>
      <c r="H88" s="163">
        <f t="shared" si="8"/>
        <v>662</v>
      </c>
      <c r="I88" s="100">
        <v>636</v>
      </c>
      <c r="J88" s="164">
        <v>26</v>
      </c>
      <c r="K88" s="166">
        <f t="shared" si="9"/>
        <v>2</v>
      </c>
      <c r="L88" s="101">
        <f t="shared" si="10"/>
        <v>3.1545741324921135E-3</v>
      </c>
      <c r="M88" s="167">
        <f t="shared" si="7"/>
        <v>26</v>
      </c>
      <c r="N88" s="168"/>
      <c r="O88" s="169">
        <f t="shared" si="11"/>
        <v>28</v>
      </c>
      <c r="P88" s="58">
        <f t="shared" si="12"/>
        <v>4.4164037854889593E-2</v>
      </c>
      <c r="Q88" s="40"/>
      <c r="R88" s="10"/>
    </row>
    <row r="89" spans="1:18" ht="30.95" customHeight="1" x14ac:dyDescent="0.25">
      <c r="A89" s="170">
        <v>74</v>
      </c>
      <c r="B89" s="102" t="s">
        <v>191</v>
      </c>
      <c r="C89" s="103">
        <v>173275000118</v>
      </c>
      <c r="D89" s="48" t="s">
        <v>211</v>
      </c>
      <c r="E89" s="163">
        <v>1215</v>
      </c>
      <c r="F89" s="164">
        <v>1072</v>
      </c>
      <c r="G89" s="165">
        <v>143</v>
      </c>
      <c r="H89" s="163">
        <f t="shared" si="8"/>
        <v>1139</v>
      </c>
      <c r="I89" s="108">
        <v>1060</v>
      </c>
      <c r="J89" s="164">
        <v>79</v>
      </c>
      <c r="K89" s="166">
        <f t="shared" si="9"/>
        <v>-12</v>
      </c>
      <c r="L89" s="109">
        <f t="shared" si="10"/>
        <v>-1.1194029850746268E-2</v>
      </c>
      <c r="M89" s="167">
        <f t="shared" si="7"/>
        <v>-64</v>
      </c>
      <c r="N89" s="168">
        <f t="shared" si="6"/>
        <v>-0.44755244755244755</v>
      </c>
      <c r="O89" s="169">
        <f t="shared" si="11"/>
        <v>-76</v>
      </c>
      <c r="P89" s="58">
        <f t="shared" si="12"/>
        <v>-6.2551440329218111E-2</v>
      </c>
      <c r="Q89" s="40"/>
      <c r="R89" s="10"/>
    </row>
    <row r="90" spans="1:18" ht="30.95" customHeight="1" x14ac:dyDescent="0.25">
      <c r="A90" s="161">
        <v>75</v>
      </c>
      <c r="B90" s="97" t="s">
        <v>191</v>
      </c>
      <c r="C90" s="96">
        <v>173275000428</v>
      </c>
      <c r="D90" s="46" t="s">
        <v>218</v>
      </c>
      <c r="E90" s="163">
        <v>1308</v>
      </c>
      <c r="F90" s="164">
        <v>1213</v>
      </c>
      <c r="G90" s="165">
        <v>95</v>
      </c>
      <c r="H90" s="163">
        <f t="shared" si="8"/>
        <v>1308</v>
      </c>
      <c r="I90" s="100">
        <v>1219</v>
      </c>
      <c r="J90" s="164">
        <v>89</v>
      </c>
      <c r="K90" s="166">
        <f t="shared" si="9"/>
        <v>6</v>
      </c>
      <c r="L90" s="101">
        <f t="shared" si="10"/>
        <v>4.9464138499587798E-3</v>
      </c>
      <c r="M90" s="167">
        <f t="shared" si="7"/>
        <v>-6</v>
      </c>
      <c r="N90" s="168">
        <f t="shared" si="6"/>
        <v>-6.3157894736842107E-2</v>
      </c>
      <c r="O90" s="169">
        <f t="shared" si="11"/>
        <v>0</v>
      </c>
      <c r="P90" s="58">
        <f t="shared" si="12"/>
        <v>0</v>
      </c>
      <c r="Q90" s="40"/>
      <c r="R90" s="10"/>
    </row>
    <row r="91" spans="1:18" ht="30.95" customHeight="1" x14ac:dyDescent="0.25">
      <c r="A91" s="170">
        <v>76</v>
      </c>
      <c r="B91" s="139" t="s">
        <v>191</v>
      </c>
      <c r="C91" s="140">
        <v>273275000163</v>
      </c>
      <c r="D91" s="141" t="s">
        <v>192</v>
      </c>
      <c r="E91" s="163">
        <v>478</v>
      </c>
      <c r="F91" s="164">
        <v>464</v>
      </c>
      <c r="G91" s="165">
        <v>14</v>
      </c>
      <c r="H91" s="163">
        <f t="shared" si="8"/>
        <v>459</v>
      </c>
      <c r="I91" s="144">
        <v>427</v>
      </c>
      <c r="J91" s="164">
        <v>32</v>
      </c>
      <c r="K91" s="166">
        <f t="shared" si="9"/>
        <v>-37</v>
      </c>
      <c r="L91" s="145">
        <f t="shared" si="10"/>
        <v>-7.9741379310344834E-2</v>
      </c>
      <c r="M91" s="167">
        <f t="shared" si="7"/>
        <v>18</v>
      </c>
      <c r="N91" s="168">
        <f t="shared" ref="N91:N154" si="13">+M91/G91</f>
        <v>1.2857142857142858</v>
      </c>
      <c r="O91" s="169">
        <f t="shared" si="11"/>
        <v>-19</v>
      </c>
      <c r="P91" s="58">
        <f t="shared" si="12"/>
        <v>-3.9748953974895397E-2</v>
      </c>
      <c r="Q91" s="40"/>
      <c r="R91" s="10"/>
    </row>
    <row r="92" spans="1:18" ht="30.95" customHeight="1" x14ac:dyDescent="0.25">
      <c r="A92" s="161">
        <v>77</v>
      </c>
      <c r="B92" s="102" t="s">
        <v>143</v>
      </c>
      <c r="C92" s="103">
        <v>173283000011</v>
      </c>
      <c r="D92" s="48" t="s">
        <v>242</v>
      </c>
      <c r="E92" s="163">
        <v>1094</v>
      </c>
      <c r="F92" s="164">
        <v>1094</v>
      </c>
      <c r="G92" s="165">
        <v>0</v>
      </c>
      <c r="H92" s="163">
        <f t="shared" si="8"/>
        <v>1077</v>
      </c>
      <c r="I92" s="108">
        <v>1077</v>
      </c>
      <c r="J92" s="164"/>
      <c r="K92" s="166">
        <f t="shared" si="9"/>
        <v>-17</v>
      </c>
      <c r="L92" s="109">
        <f t="shared" si="10"/>
        <v>-1.5539305301645339E-2</v>
      </c>
      <c r="M92" s="167">
        <f t="shared" si="7"/>
        <v>0</v>
      </c>
      <c r="N92" s="168"/>
      <c r="O92" s="169">
        <f t="shared" si="11"/>
        <v>-17</v>
      </c>
      <c r="P92" s="58">
        <f t="shared" si="12"/>
        <v>-1.5539305301645339E-2</v>
      </c>
      <c r="Q92" s="40"/>
      <c r="R92" s="10"/>
    </row>
    <row r="93" spans="1:18" ht="30.95" customHeight="1" x14ac:dyDescent="0.25">
      <c r="A93" s="170">
        <v>78</v>
      </c>
      <c r="B93" s="97" t="s">
        <v>143</v>
      </c>
      <c r="C93" s="96">
        <v>173283000020</v>
      </c>
      <c r="D93" s="46" t="s">
        <v>258</v>
      </c>
      <c r="E93" s="163">
        <v>1182</v>
      </c>
      <c r="F93" s="164">
        <v>1182</v>
      </c>
      <c r="G93" s="165">
        <v>0</v>
      </c>
      <c r="H93" s="163">
        <f t="shared" si="8"/>
        <v>1220</v>
      </c>
      <c r="I93" s="100">
        <v>1220</v>
      </c>
      <c r="J93" s="164"/>
      <c r="K93" s="166">
        <f t="shared" si="9"/>
        <v>38</v>
      </c>
      <c r="L93" s="101">
        <f t="shared" si="10"/>
        <v>3.2148900169204735E-2</v>
      </c>
      <c r="M93" s="167">
        <f t="shared" si="7"/>
        <v>0</v>
      </c>
      <c r="N93" s="168"/>
      <c r="O93" s="169">
        <f t="shared" si="11"/>
        <v>38</v>
      </c>
      <c r="P93" s="58">
        <f t="shared" si="12"/>
        <v>3.2148900169204735E-2</v>
      </c>
      <c r="Q93" s="40"/>
      <c r="R93" s="10"/>
    </row>
    <row r="94" spans="1:18" ht="30.95" customHeight="1" x14ac:dyDescent="0.25">
      <c r="A94" s="161">
        <v>79</v>
      </c>
      <c r="B94" s="102" t="s">
        <v>143</v>
      </c>
      <c r="C94" s="103">
        <v>173283000038</v>
      </c>
      <c r="D94" s="48" t="s">
        <v>144</v>
      </c>
      <c r="E94" s="163">
        <v>962</v>
      </c>
      <c r="F94" s="164">
        <v>962</v>
      </c>
      <c r="G94" s="165">
        <v>0</v>
      </c>
      <c r="H94" s="163">
        <f t="shared" si="8"/>
        <v>948</v>
      </c>
      <c r="I94" s="108">
        <v>948</v>
      </c>
      <c r="J94" s="164"/>
      <c r="K94" s="166">
        <f t="shared" si="9"/>
        <v>-14</v>
      </c>
      <c r="L94" s="109">
        <f t="shared" si="10"/>
        <v>-1.4553014553014554E-2</v>
      </c>
      <c r="M94" s="167">
        <f t="shared" si="7"/>
        <v>0</v>
      </c>
      <c r="N94" s="168"/>
      <c r="O94" s="169">
        <f t="shared" si="11"/>
        <v>-14</v>
      </c>
      <c r="P94" s="58">
        <f t="shared" si="12"/>
        <v>-1.4553014553014554E-2</v>
      </c>
      <c r="Q94" s="40"/>
      <c r="R94" s="10"/>
    </row>
    <row r="95" spans="1:18" ht="30.95" customHeight="1" x14ac:dyDescent="0.25">
      <c r="A95" s="170">
        <v>80</v>
      </c>
      <c r="B95" s="102" t="s">
        <v>143</v>
      </c>
      <c r="C95" s="103">
        <v>273283000075</v>
      </c>
      <c r="D95" s="48" t="s">
        <v>189</v>
      </c>
      <c r="E95" s="163">
        <v>180</v>
      </c>
      <c r="F95" s="164">
        <v>180</v>
      </c>
      <c r="G95" s="165">
        <v>0</v>
      </c>
      <c r="H95" s="163">
        <f t="shared" si="8"/>
        <v>172</v>
      </c>
      <c r="I95" s="108">
        <v>172</v>
      </c>
      <c r="J95" s="164"/>
      <c r="K95" s="166">
        <f t="shared" si="9"/>
        <v>-8</v>
      </c>
      <c r="L95" s="109">
        <f t="shared" si="10"/>
        <v>-4.4444444444444446E-2</v>
      </c>
      <c r="M95" s="167">
        <f t="shared" si="7"/>
        <v>0</v>
      </c>
      <c r="N95" s="168"/>
      <c r="O95" s="169">
        <f t="shared" si="11"/>
        <v>-8</v>
      </c>
      <c r="P95" s="58">
        <f t="shared" si="12"/>
        <v>-4.4444444444444446E-2</v>
      </c>
      <c r="Q95" s="40"/>
      <c r="R95" s="10"/>
    </row>
    <row r="96" spans="1:18" ht="30.95" customHeight="1" x14ac:dyDescent="0.25">
      <c r="A96" s="161">
        <v>81</v>
      </c>
      <c r="B96" s="139" t="s">
        <v>143</v>
      </c>
      <c r="C96" s="140">
        <v>273283000245</v>
      </c>
      <c r="D96" s="141" t="s">
        <v>154</v>
      </c>
      <c r="E96" s="163">
        <v>436</v>
      </c>
      <c r="F96" s="164">
        <v>436</v>
      </c>
      <c r="G96" s="165">
        <v>0</v>
      </c>
      <c r="H96" s="163">
        <f t="shared" si="8"/>
        <v>413</v>
      </c>
      <c r="I96" s="144">
        <v>413</v>
      </c>
      <c r="J96" s="164"/>
      <c r="K96" s="166">
        <f t="shared" si="9"/>
        <v>-23</v>
      </c>
      <c r="L96" s="145">
        <f t="shared" si="10"/>
        <v>-5.2752293577981654E-2</v>
      </c>
      <c r="M96" s="167">
        <f t="shared" si="7"/>
        <v>0</v>
      </c>
      <c r="N96" s="168"/>
      <c r="O96" s="169">
        <f t="shared" si="11"/>
        <v>-23</v>
      </c>
      <c r="P96" s="58">
        <f t="shared" si="12"/>
        <v>-5.2752293577981654E-2</v>
      </c>
      <c r="Q96" s="40"/>
      <c r="R96" s="10"/>
    </row>
    <row r="97" spans="1:18" ht="30.95" customHeight="1" x14ac:dyDescent="0.25">
      <c r="A97" s="170">
        <v>82</v>
      </c>
      <c r="B97" s="97" t="s">
        <v>143</v>
      </c>
      <c r="C97" s="96">
        <v>273283000326</v>
      </c>
      <c r="D97" s="46" t="s">
        <v>236</v>
      </c>
      <c r="E97" s="163">
        <v>292</v>
      </c>
      <c r="F97" s="164">
        <v>292</v>
      </c>
      <c r="G97" s="165">
        <v>0</v>
      </c>
      <c r="H97" s="163">
        <f t="shared" si="8"/>
        <v>298</v>
      </c>
      <c r="I97" s="100">
        <v>298</v>
      </c>
      <c r="J97" s="164"/>
      <c r="K97" s="166">
        <f t="shared" si="9"/>
        <v>6</v>
      </c>
      <c r="L97" s="101">
        <f t="shared" si="10"/>
        <v>2.0547945205479451E-2</v>
      </c>
      <c r="M97" s="167">
        <f t="shared" si="7"/>
        <v>0</v>
      </c>
      <c r="N97" s="168"/>
      <c r="O97" s="169">
        <f t="shared" si="11"/>
        <v>6</v>
      </c>
      <c r="P97" s="58">
        <f t="shared" si="12"/>
        <v>2.0547945205479451E-2</v>
      </c>
      <c r="Q97" s="40"/>
      <c r="R97" s="10"/>
    </row>
    <row r="98" spans="1:18" ht="30.95" customHeight="1" x14ac:dyDescent="0.25">
      <c r="A98" s="161">
        <v>83</v>
      </c>
      <c r="B98" s="97" t="s">
        <v>143</v>
      </c>
      <c r="C98" s="96">
        <v>273283000521</v>
      </c>
      <c r="D98" s="46" t="s">
        <v>176</v>
      </c>
      <c r="E98" s="163">
        <v>477</v>
      </c>
      <c r="F98" s="164">
        <v>477</v>
      </c>
      <c r="G98" s="165">
        <v>0</v>
      </c>
      <c r="H98" s="163">
        <f t="shared" si="8"/>
        <v>485</v>
      </c>
      <c r="I98" s="100">
        <v>485</v>
      </c>
      <c r="J98" s="164"/>
      <c r="K98" s="166">
        <f t="shared" si="9"/>
        <v>8</v>
      </c>
      <c r="L98" s="101">
        <f t="shared" si="10"/>
        <v>1.6771488469601678E-2</v>
      </c>
      <c r="M98" s="167">
        <f t="shared" si="7"/>
        <v>0</v>
      </c>
      <c r="N98" s="168"/>
      <c r="O98" s="169">
        <f t="shared" si="11"/>
        <v>8</v>
      </c>
      <c r="P98" s="58">
        <f t="shared" si="12"/>
        <v>1.6771488469601678E-2</v>
      </c>
      <c r="Q98" s="40"/>
      <c r="R98" s="10"/>
    </row>
    <row r="99" spans="1:18" ht="30.95" customHeight="1" x14ac:dyDescent="0.25">
      <c r="A99" s="170">
        <v>84</v>
      </c>
      <c r="B99" s="139" t="s">
        <v>143</v>
      </c>
      <c r="C99" s="140">
        <v>273283001331</v>
      </c>
      <c r="D99" s="141" t="s">
        <v>145</v>
      </c>
      <c r="E99" s="163">
        <v>645</v>
      </c>
      <c r="F99" s="164">
        <v>645</v>
      </c>
      <c r="G99" s="165">
        <v>0</v>
      </c>
      <c r="H99" s="163">
        <f t="shared" si="8"/>
        <v>592</v>
      </c>
      <c r="I99" s="144">
        <v>592</v>
      </c>
      <c r="J99" s="164"/>
      <c r="K99" s="166">
        <f t="shared" si="9"/>
        <v>-53</v>
      </c>
      <c r="L99" s="145">
        <f t="shared" si="10"/>
        <v>-8.2170542635658914E-2</v>
      </c>
      <c r="M99" s="167">
        <f t="shared" si="7"/>
        <v>0</v>
      </c>
      <c r="N99" s="168"/>
      <c r="O99" s="169">
        <f t="shared" si="11"/>
        <v>-53</v>
      </c>
      <c r="P99" s="58">
        <f t="shared" si="12"/>
        <v>-8.2170542635658914E-2</v>
      </c>
      <c r="Q99" s="40"/>
      <c r="R99" s="10"/>
    </row>
    <row r="100" spans="1:18" ht="30.95" customHeight="1" x14ac:dyDescent="0.25">
      <c r="A100" s="161">
        <v>85</v>
      </c>
      <c r="B100" s="97" t="s">
        <v>42</v>
      </c>
      <c r="C100" s="96">
        <v>173319000072</v>
      </c>
      <c r="D100" s="46" t="s">
        <v>265</v>
      </c>
      <c r="E100" s="163">
        <v>1759</v>
      </c>
      <c r="F100" s="164">
        <v>1759</v>
      </c>
      <c r="G100" s="165">
        <v>0</v>
      </c>
      <c r="H100" s="163">
        <f t="shared" si="8"/>
        <v>1791</v>
      </c>
      <c r="I100" s="100">
        <v>1791</v>
      </c>
      <c r="J100" s="164"/>
      <c r="K100" s="166">
        <f t="shared" si="9"/>
        <v>32</v>
      </c>
      <c r="L100" s="101">
        <f t="shared" si="10"/>
        <v>1.8192154633314382E-2</v>
      </c>
      <c r="M100" s="167">
        <f t="shared" si="7"/>
        <v>0</v>
      </c>
      <c r="N100" s="168"/>
      <c r="O100" s="169">
        <f t="shared" si="11"/>
        <v>32</v>
      </c>
      <c r="P100" s="58">
        <f t="shared" si="12"/>
        <v>1.8192154633314382E-2</v>
      </c>
      <c r="Q100" s="40"/>
      <c r="R100" s="10"/>
    </row>
    <row r="101" spans="1:18" ht="30.95" customHeight="1" x14ac:dyDescent="0.25">
      <c r="A101" s="170">
        <v>86</v>
      </c>
      <c r="B101" s="139" t="s">
        <v>42</v>
      </c>
      <c r="C101" s="140">
        <v>173319000081</v>
      </c>
      <c r="D101" s="141" t="s">
        <v>84</v>
      </c>
      <c r="E101" s="163">
        <v>697</v>
      </c>
      <c r="F101" s="164">
        <v>697</v>
      </c>
      <c r="G101" s="165">
        <v>0</v>
      </c>
      <c r="H101" s="163">
        <f t="shared" si="8"/>
        <v>652</v>
      </c>
      <c r="I101" s="144">
        <v>652</v>
      </c>
      <c r="J101" s="164"/>
      <c r="K101" s="166">
        <f t="shared" si="9"/>
        <v>-45</v>
      </c>
      <c r="L101" s="145">
        <f t="shared" si="10"/>
        <v>-6.4562410329985651E-2</v>
      </c>
      <c r="M101" s="167">
        <f t="shared" si="7"/>
        <v>0</v>
      </c>
      <c r="N101" s="168"/>
      <c r="O101" s="169">
        <f t="shared" si="11"/>
        <v>-45</v>
      </c>
      <c r="P101" s="58">
        <f t="shared" si="12"/>
        <v>-6.4562410329985651E-2</v>
      </c>
      <c r="Q101" s="40"/>
      <c r="R101" s="10"/>
    </row>
    <row r="102" spans="1:18" ht="30.95" customHeight="1" x14ac:dyDescent="0.25">
      <c r="A102" s="161">
        <v>87</v>
      </c>
      <c r="B102" s="139" t="s">
        <v>42</v>
      </c>
      <c r="C102" s="140">
        <v>173319000099</v>
      </c>
      <c r="D102" s="141" t="s">
        <v>155</v>
      </c>
      <c r="E102" s="163">
        <v>1612</v>
      </c>
      <c r="F102" s="164">
        <v>1456</v>
      </c>
      <c r="G102" s="165">
        <v>156</v>
      </c>
      <c r="H102" s="163">
        <f t="shared" si="8"/>
        <v>1494</v>
      </c>
      <c r="I102" s="144">
        <v>1372</v>
      </c>
      <c r="J102" s="164">
        <v>122</v>
      </c>
      <c r="K102" s="166">
        <f t="shared" si="9"/>
        <v>-84</v>
      </c>
      <c r="L102" s="145">
        <f t="shared" si="10"/>
        <v>-5.7692307692307696E-2</v>
      </c>
      <c r="M102" s="167">
        <f t="shared" si="7"/>
        <v>-34</v>
      </c>
      <c r="N102" s="168">
        <f t="shared" si="13"/>
        <v>-0.21794871794871795</v>
      </c>
      <c r="O102" s="169">
        <f t="shared" si="11"/>
        <v>-118</v>
      </c>
      <c r="P102" s="58">
        <f t="shared" si="12"/>
        <v>-7.3200992555831262E-2</v>
      </c>
      <c r="Q102" s="40"/>
      <c r="R102" s="10"/>
    </row>
    <row r="103" spans="1:18" ht="30.95" customHeight="1" x14ac:dyDescent="0.25">
      <c r="A103" s="170">
        <v>88</v>
      </c>
      <c r="B103" s="102" t="s">
        <v>42</v>
      </c>
      <c r="C103" s="103">
        <v>273319000379</v>
      </c>
      <c r="D103" s="48" t="s">
        <v>98</v>
      </c>
      <c r="E103" s="163">
        <v>181</v>
      </c>
      <c r="F103" s="164">
        <v>181</v>
      </c>
      <c r="G103" s="165">
        <v>0</v>
      </c>
      <c r="H103" s="163">
        <f t="shared" si="8"/>
        <v>172</v>
      </c>
      <c r="I103" s="108">
        <v>172</v>
      </c>
      <c r="J103" s="164"/>
      <c r="K103" s="166">
        <f t="shared" si="9"/>
        <v>-9</v>
      </c>
      <c r="L103" s="109">
        <f t="shared" si="10"/>
        <v>-4.9723756906077346E-2</v>
      </c>
      <c r="M103" s="167">
        <f t="shared" si="7"/>
        <v>0</v>
      </c>
      <c r="N103" s="168"/>
      <c r="O103" s="169">
        <f t="shared" si="11"/>
        <v>-9</v>
      </c>
      <c r="P103" s="58">
        <f t="shared" si="12"/>
        <v>-4.9723756906077346E-2</v>
      </c>
      <c r="Q103" s="40"/>
      <c r="R103" s="10"/>
    </row>
    <row r="104" spans="1:18" ht="30.95" customHeight="1" x14ac:dyDescent="0.25">
      <c r="A104" s="161">
        <v>89</v>
      </c>
      <c r="B104" s="110" t="s">
        <v>42</v>
      </c>
      <c r="C104" s="111">
        <v>273319000841</v>
      </c>
      <c r="D104" s="112" t="s">
        <v>53</v>
      </c>
      <c r="E104" s="163">
        <v>262</v>
      </c>
      <c r="F104" s="164">
        <v>262</v>
      </c>
      <c r="G104" s="165">
        <v>0</v>
      </c>
      <c r="H104" s="163">
        <f t="shared" si="8"/>
        <v>234</v>
      </c>
      <c r="I104" s="113">
        <v>234</v>
      </c>
      <c r="J104" s="164"/>
      <c r="K104" s="166">
        <f t="shared" si="9"/>
        <v>-28</v>
      </c>
      <c r="L104" s="114">
        <f t="shared" si="10"/>
        <v>-0.10687022900763359</v>
      </c>
      <c r="M104" s="167">
        <f t="shared" si="7"/>
        <v>0</v>
      </c>
      <c r="N104" s="168"/>
      <c r="O104" s="169">
        <f t="shared" si="11"/>
        <v>-28</v>
      </c>
      <c r="P104" s="58">
        <f t="shared" si="12"/>
        <v>-0.10687022900763359</v>
      </c>
      <c r="Q104" s="40"/>
      <c r="R104" s="10"/>
    </row>
    <row r="105" spans="1:18" ht="30.95" customHeight="1" x14ac:dyDescent="0.25">
      <c r="A105" s="170">
        <v>90</v>
      </c>
      <c r="B105" s="139" t="s">
        <v>42</v>
      </c>
      <c r="C105" s="140">
        <v>273319000859</v>
      </c>
      <c r="D105" s="141" t="s">
        <v>43</v>
      </c>
      <c r="E105" s="163">
        <v>297</v>
      </c>
      <c r="F105" s="164">
        <v>297</v>
      </c>
      <c r="G105" s="165">
        <v>0</v>
      </c>
      <c r="H105" s="163">
        <f t="shared" si="8"/>
        <v>269</v>
      </c>
      <c r="I105" s="144">
        <v>269</v>
      </c>
      <c r="J105" s="164"/>
      <c r="K105" s="166">
        <f t="shared" si="9"/>
        <v>-28</v>
      </c>
      <c r="L105" s="145">
        <f t="shared" si="10"/>
        <v>-9.4276094276094277E-2</v>
      </c>
      <c r="M105" s="167">
        <f t="shared" si="7"/>
        <v>0</v>
      </c>
      <c r="N105" s="168"/>
      <c r="O105" s="169">
        <f t="shared" si="11"/>
        <v>-28</v>
      </c>
      <c r="P105" s="58">
        <f t="shared" si="12"/>
        <v>-9.4276094276094277E-2</v>
      </c>
      <c r="Q105" s="40"/>
      <c r="R105" s="10"/>
    </row>
    <row r="106" spans="1:18" ht="30.95" customHeight="1" x14ac:dyDescent="0.25">
      <c r="A106" s="161">
        <v>91</v>
      </c>
      <c r="B106" s="102" t="s">
        <v>42</v>
      </c>
      <c r="C106" s="103">
        <v>273319001197</v>
      </c>
      <c r="D106" s="48" t="s">
        <v>202</v>
      </c>
      <c r="E106" s="163">
        <v>210</v>
      </c>
      <c r="F106" s="164">
        <v>210</v>
      </c>
      <c r="G106" s="165">
        <v>0</v>
      </c>
      <c r="H106" s="163">
        <f t="shared" si="8"/>
        <v>205</v>
      </c>
      <c r="I106" s="108">
        <v>205</v>
      </c>
      <c r="J106" s="164"/>
      <c r="K106" s="166">
        <f t="shared" si="9"/>
        <v>-5</v>
      </c>
      <c r="L106" s="109">
        <f t="shared" si="10"/>
        <v>-2.3809523809523808E-2</v>
      </c>
      <c r="M106" s="167">
        <f t="shared" si="7"/>
        <v>0</v>
      </c>
      <c r="N106" s="168"/>
      <c r="O106" s="169">
        <f t="shared" si="11"/>
        <v>-5</v>
      </c>
      <c r="P106" s="58">
        <f t="shared" si="12"/>
        <v>-2.3809523809523808E-2</v>
      </c>
      <c r="Q106" s="40"/>
      <c r="R106" s="10"/>
    </row>
    <row r="107" spans="1:18" ht="30.95" customHeight="1" x14ac:dyDescent="0.25">
      <c r="A107" s="170">
        <v>92</v>
      </c>
      <c r="B107" s="139" t="s">
        <v>92</v>
      </c>
      <c r="C107" s="140">
        <v>173347000011</v>
      </c>
      <c r="D107" s="141" t="s">
        <v>206</v>
      </c>
      <c r="E107" s="163">
        <v>576</v>
      </c>
      <c r="F107" s="164">
        <v>541</v>
      </c>
      <c r="G107" s="165">
        <v>35</v>
      </c>
      <c r="H107" s="163">
        <f t="shared" si="8"/>
        <v>507</v>
      </c>
      <c r="I107" s="144">
        <v>507</v>
      </c>
      <c r="J107" s="164"/>
      <c r="K107" s="166">
        <f t="shared" si="9"/>
        <v>-34</v>
      </c>
      <c r="L107" s="145">
        <f t="shared" si="10"/>
        <v>-6.2846580406654348E-2</v>
      </c>
      <c r="M107" s="167">
        <f t="shared" si="7"/>
        <v>-35</v>
      </c>
      <c r="N107" s="168">
        <f t="shared" si="13"/>
        <v>-1</v>
      </c>
      <c r="O107" s="169">
        <f t="shared" si="11"/>
        <v>-69</v>
      </c>
      <c r="P107" s="58">
        <f t="shared" si="12"/>
        <v>-0.11979166666666667</v>
      </c>
      <c r="Q107" s="40"/>
      <c r="R107" s="10"/>
    </row>
    <row r="108" spans="1:18" ht="30.95" customHeight="1" x14ac:dyDescent="0.25">
      <c r="A108" s="161">
        <v>93</v>
      </c>
      <c r="B108" s="102" t="s">
        <v>92</v>
      </c>
      <c r="C108" s="103">
        <v>273347000252</v>
      </c>
      <c r="D108" s="48" t="s">
        <v>93</v>
      </c>
      <c r="E108" s="163">
        <v>142</v>
      </c>
      <c r="F108" s="164">
        <v>142</v>
      </c>
      <c r="G108" s="165">
        <v>0</v>
      </c>
      <c r="H108" s="163">
        <f t="shared" si="8"/>
        <v>138</v>
      </c>
      <c r="I108" s="108">
        <v>138</v>
      </c>
      <c r="J108" s="164"/>
      <c r="K108" s="166">
        <f t="shared" si="9"/>
        <v>-4</v>
      </c>
      <c r="L108" s="109">
        <f t="shared" si="10"/>
        <v>-2.8169014084507043E-2</v>
      </c>
      <c r="M108" s="167">
        <f t="shared" si="7"/>
        <v>0</v>
      </c>
      <c r="N108" s="168"/>
      <c r="O108" s="169">
        <f t="shared" si="11"/>
        <v>-4</v>
      </c>
      <c r="P108" s="58">
        <f t="shared" si="12"/>
        <v>-2.8169014084507043E-2</v>
      </c>
      <c r="Q108" s="40"/>
      <c r="R108" s="10"/>
    </row>
    <row r="109" spans="1:18" ht="30.95" customHeight="1" x14ac:dyDescent="0.25">
      <c r="A109" s="170">
        <v>94</v>
      </c>
      <c r="B109" s="102" t="s">
        <v>92</v>
      </c>
      <c r="C109" s="103">
        <v>273347000384</v>
      </c>
      <c r="D109" s="48" t="s">
        <v>180</v>
      </c>
      <c r="E109" s="163">
        <v>525</v>
      </c>
      <c r="F109" s="164">
        <v>525</v>
      </c>
      <c r="G109" s="165">
        <v>0</v>
      </c>
      <c r="H109" s="163">
        <f t="shared" si="8"/>
        <v>508</v>
      </c>
      <c r="I109" s="108">
        <v>508</v>
      </c>
      <c r="J109" s="164"/>
      <c r="K109" s="166">
        <f t="shared" si="9"/>
        <v>-17</v>
      </c>
      <c r="L109" s="109">
        <f t="shared" si="10"/>
        <v>-3.2380952380952378E-2</v>
      </c>
      <c r="M109" s="167">
        <f t="shared" si="7"/>
        <v>0</v>
      </c>
      <c r="N109" s="168"/>
      <c r="O109" s="169">
        <f t="shared" si="11"/>
        <v>-17</v>
      </c>
      <c r="P109" s="58">
        <f t="shared" si="12"/>
        <v>-3.2380952380952378E-2</v>
      </c>
      <c r="Q109" s="40"/>
      <c r="R109" s="10"/>
    </row>
    <row r="110" spans="1:18" ht="30.95" customHeight="1" x14ac:dyDescent="0.25">
      <c r="A110" s="161">
        <v>95</v>
      </c>
      <c r="B110" s="102" t="s">
        <v>40</v>
      </c>
      <c r="C110" s="103">
        <v>173349000026</v>
      </c>
      <c r="D110" s="48" t="s">
        <v>213</v>
      </c>
      <c r="E110" s="163">
        <v>1078</v>
      </c>
      <c r="F110" s="164">
        <v>1078</v>
      </c>
      <c r="G110" s="165">
        <v>0</v>
      </c>
      <c r="H110" s="163">
        <f t="shared" si="8"/>
        <v>1053</v>
      </c>
      <c r="I110" s="108">
        <v>1053</v>
      </c>
      <c r="J110" s="164"/>
      <c r="K110" s="166">
        <f t="shared" si="9"/>
        <v>-25</v>
      </c>
      <c r="L110" s="109">
        <f t="shared" si="10"/>
        <v>-2.3191094619666047E-2</v>
      </c>
      <c r="M110" s="167">
        <f t="shared" si="7"/>
        <v>0</v>
      </c>
      <c r="N110" s="168"/>
      <c r="O110" s="169">
        <f t="shared" si="11"/>
        <v>-25</v>
      </c>
      <c r="P110" s="58">
        <f t="shared" si="12"/>
        <v>-2.3191094619666047E-2</v>
      </c>
      <c r="Q110" s="40"/>
      <c r="R110" s="10"/>
    </row>
    <row r="111" spans="1:18" ht="30.95" customHeight="1" x14ac:dyDescent="0.25">
      <c r="A111" s="170">
        <v>96</v>
      </c>
      <c r="B111" s="102" t="s">
        <v>40</v>
      </c>
      <c r="C111" s="103">
        <v>173349000034</v>
      </c>
      <c r="D111" s="48" t="s">
        <v>75</v>
      </c>
      <c r="E111" s="163">
        <v>287</v>
      </c>
      <c r="F111" s="164">
        <v>287</v>
      </c>
      <c r="G111" s="165">
        <v>0</v>
      </c>
      <c r="H111" s="163">
        <f t="shared" si="8"/>
        <v>277</v>
      </c>
      <c r="I111" s="108">
        <v>277</v>
      </c>
      <c r="J111" s="164"/>
      <c r="K111" s="166">
        <f t="shared" si="9"/>
        <v>-10</v>
      </c>
      <c r="L111" s="109">
        <f t="shared" si="10"/>
        <v>-3.484320557491289E-2</v>
      </c>
      <c r="M111" s="167">
        <f t="shared" si="7"/>
        <v>0</v>
      </c>
      <c r="N111" s="168"/>
      <c r="O111" s="169">
        <f t="shared" si="11"/>
        <v>-10</v>
      </c>
      <c r="P111" s="58">
        <f t="shared" si="12"/>
        <v>-3.484320557491289E-2</v>
      </c>
      <c r="Q111" s="40"/>
      <c r="R111" s="10"/>
    </row>
    <row r="112" spans="1:18" ht="30.95" customHeight="1" x14ac:dyDescent="0.25">
      <c r="A112" s="161">
        <v>97</v>
      </c>
      <c r="B112" s="102" t="s">
        <v>40</v>
      </c>
      <c r="C112" s="103">
        <v>173349000093</v>
      </c>
      <c r="D112" s="48" t="s">
        <v>229</v>
      </c>
      <c r="E112" s="163">
        <v>500</v>
      </c>
      <c r="F112" s="164">
        <v>500</v>
      </c>
      <c r="G112" s="165">
        <v>0</v>
      </c>
      <c r="H112" s="163">
        <f t="shared" si="8"/>
        <v>495</v>
      </c>
      <c r="I112" s="108">
        <v>495</v>
      </c>
      <c r="J112" s="164"/>
      <c r="K112" s="166">
        <f t="shared" si="9"/>
        <v>-5</v>
      </c>
      <c r="L112" s="109">
        <f t="shared" si="10"/>
        <v>-0.01</v>
      </c>
      <c r="M112" s="167">
        <f t="shared" si="7"/>
        <v>0</v>
      </c>
      <c r="N112" s="168"/>
      <c r="O112" s="169">
        <f t="shared" si="11"/>
        <v>-5</v>
      </c>
      <c r="P112" s="58">
        <f t="shared" si="12"/>
        <v>-0.01</v>
      </c>
      <c r="Q112" s="40"/>
      <c r="R112" s="10"/>
    </row>
    <row r="113" spans="1:18" ht="30.95" customHeight="1" x14ac:dyDescent="0.25">
      <c r="A113" s="170">
        <v>98</v>
      </c>
      <c r="B113" s="225" t="s">
        <v>40</v>
      </c>
      <c r="C113" s="228">
        <v>173349000255</v>
      </c>
      <c r="D113" s="227" t="s">
        <v>41</v>
      </c>
      <c r="E113" s="163">
        <v>651</v>
      </c>
      <c r="F113" s="164">
        <v>421</v>
      </c>
      <c r="G113" s="165">
        <v>230</v>
      </c>
      <c r="H113" s="163">
        <f t="shared" si="8"/>
        <v>420</v>
      </c>
      <c r="I113" s="229">
        <v>337</v>
      </c>
      <c r="J113" s="164">
        <v>83</v>
      </c>
      <c r="K113" s="166">
        <f t="shared" si="9"/>
        <v>-84</v>
      </c>
      <c r="L113" s="230">
        <f t="shared" si="10"/>
        <v>-0.1995249406175772</v>
      </c>
      <c r="M113" s="167">
        <f t="shared" si="7"/>
        <v>-147</v>
      </c>
      <c r="N113" s="168">
        <f t="shared" si="13"/>
        <v>-0.63913043478260867</v>
      </c>
      <c r="O113" s="169">
        <f t="shared" si="11"/>
        <v>-231</v>
      </c>
      <c r="P113" s="58">
        <f t="shared" si="12"/>
        <v>-0.35483870967741937</v>
      </c>
      <c r="Q113" s="40"/>
      <c r="R113" s="10"/>
    </row>
    <row r="114" spans="1:18" ht="30.95" customHeight="1" x14ac:dyDescent="0.25">
      <c r="A114" s="161">
        <v>99</v>
      </c>
      <c r="B114" s="97" t="s">
        <v>40</v>
      </c>
      <c r="C114" s="96">
        <v>173349000263</v>
      </c>
      <c r="D114" s="46" t="s">
        <v>99</v>
      </c>
      <c r="E114" s="163">
        <v>264</v>
      </c>
      <c r="F114" s="164">
        <v>264</v>
      </c>
      <c r="G114" s="165">
        <v>0</v>
      </c>
      <c r="H114" s="163">
        <f t="shared" si="8"/>
        <v>275</v>
      </c>
      <c r="I114" s="100">
        <v>275</v>
      </c>
      <c r="J114" s="164"/>
      <c r="K114" s="166">
        <f t="shared" si="9"/>
        <v>11</v>
      </c>
      <c r="L114" s="101">
        <f t="shared" si="10"/>
        <v>4.1666666666666664E-2</v>
      </c>
      <c r="M114" s="167">
        <f t="shared" si="7"/>
        <v>0</v>
      </c>
      <c r="N114" s="168"/>
      <c r="O114" s="169">
        <f t="shared" si="11"/>
        <v>11</v>
      </c>
      <c r="P114" s="58">
        <f t="shared" si="12"/>
        <v>4.1666666666666664E-2</v>
      </c>
      <c r="Q114" s="40"/>
      <c r="R114" s="10"/>
    </row>
    <row r="115" spans="1:18" ht="30.95" customHeight="1" x14ac:dyDescent="0.25">
      <c r="A115" s="170">
        <v>100</v>
      </c>
      <c r="B115" s="97" t="s">
        <v>40</v>
      </c>
      <c r="C115" s="96">
        <v>173349000735</v>
      </c>
      <c r="D115" s="46" t="s">
        <v>24</v>
      </c>
      <c r="E115" s="163">
        <v>544</v>
      </c>
      <c r="F115" s="164">
        <v>397</v>
      </c>
      <c r="G115" s="165">
        <v>147</v>
      </c>
      <c r="H115" s="163">
        <f t="shared" si="8"/>
        <v>585</v>
      </c>
      <c r="I115" s="100">
        <v>427</v>
      </c>
      <c r="J115" s="164">
        <v>158</v>
      </c>
      <c r="K115" s="166">
        <f t="shared" si="9"/>
        <v>30</v>
      </c>
      <c r="L115" s="101">
        <f t="shared" si="10"/>
        <v>7.5566750629722929E-2</v>
      </c>
      <c r="M115" s="167">
        <f t="shared" si="7"/>
        <v>11</v>
      </c>
      <c r="N115" s="168">
        <f t="shared" si="13"/>
        <v>7.4829931972789115E-2</v>
      </c>
      <c r="O115" s="169">
        <f t="shared" si="11"/>
        <v>41</v>
      </c>
      <c r="P115" s="58">
        <f t="shared" si="12"/>
        <v>7.5367647058823525E-2</v>
      </c>
      <c r="Q115" s="40"/>
      <c r="R115" s="10"/>
    </row>
    <row r="116" spans="1:18" ht="30.95" customHeight="1" x14ac:dyDescent="0.25">
      <c r="A116" s="161">
        <v>101</v>
      </c>
      <c r="B116" s="139" t="s">
        <v>68</v>
      </c>
      <c r="C116" s="140">
        <v>173352000037</v>
      </c>
      <c r="D116" s="141" t="s">
        <v>132</v>
      </c>
      <c r="E116" s="163">
        <v>826</v>
      </c>
      <c r="F116" s="164">
        <v>826</v>
      </c>
      <c r="G116" s="165">
        <v>0</v>
      </c>
      <c r="H116" s="163">
        <f t="shared" si="8"/>
        <v>754</v>
      </c>
      <c r="I116" s="144">
        <v>754</v>
      </c>
      <c r="J116" s="164"/>
      <c r="K116" s="166">
        <f t="shared" si="9"/>
        <v>-72</v>
      </c>
      <c r="L116" s="145">
        <f t="shared" si="10"/>
        <v>-8.7167070217917669E-2</v>
      </c>
      <c r="M116" s="167">
        <f t="shared" si="7"/>
        <v>0</v>
      </c>
      <c r="N116" s="168"/>
      <c r="O116" s="169">
        <f t="shared" si="11"/>
        <v>-72</v>
      </c>
      <c r="P116" s="58">
        <f t="shared" si="12"/>
        <v>-8.7167070217917669E-2</v>
      </c>
      <c r="Q116" s="40"/>
      <c r="R116" s="10"/>
    </row>
    <row r="117" spans="1:18" ht="30.95" customHeight="1" x14ac:dyDescent="0.25">
      <c r="A117" s="170">
        <v>102</v>
      </c>
      <c r="B117" s="102" t="s">
        <v>68</v>
      </c>
      <c r="C117" s="103">
        <v>173352000690</v>
      </c>
      <c r="D117" s="48" t="s">
        <v>216</v>
      </c>
      <c r="E117" s="163">
        <v>558</v>
      </c>
      <c r="F117" s="164">
        <v>558</v>
      </c>
      <c r="G117" s="165">
        <v>0</v>
      </c>
      <c r="H117" s="163">
        <f t="shared" si="8"/>
        <v>554</v>
      </c>
      <c r="I117" s="108">
        <v>554</v>
      </c>
      <c r="J117" s="164"/>
      <c r="K117" s="166">
        <f t="shared" si="9"/>
        <v>-4</v>
      </c>
      <c r="L117" s="109">
        <f t="shared" si="10"/>
        <v>-7.1684587813620072E-3</v>
      </c>
      <c r="M117" s="167">
        <f t="shared" si="7"/>
        <v>0</v>
      </c>
      <c r="N117" s="168"/>
      <c r="O117" s="169">
        <f t="shared" si="11"/>
        <v>-4</v>
      </c>
      <c r="P117" s="58">
        <f t="shared" si="12"/>
        <v>-7.1684587813620072E-3</v>
      </c>
      <c r="Q117" s="40"/>
      <c r="R117" s="10"/>
    </row>
    <row r="118" spans="1:18" ht="30.95" customHeight="1" x14ac:dyDescent="0.25">
      <c r="A118" s="161">
        <v>103</v>
      </c>
      <c r="B118" s="102" t="s">
        <v>68</v>
      </c>
      <c r="C118" s="103">
        <v>273352000163</v>
      </c>
      <c r="D118" s="48" t="s">
        <v>85</v>
      </c>
      <c r="E118" s="163">
        <v>195</v>
      </c>
      <c r="F118" s="164">
        <v>195</v>
      </c>
      <c r="G118" s="165">
        <v>0</v>
      </c>
      <c r="H118" s="163">
        <f t="shared" si="8"/>
        <v>189</v>
      </c>
      <c r="I118" s="108">
        <v>189</v>
      </c>
      <c r="J118" s="164"/>
      <c r="K118" s="166">
        <f t="shared" si="9"/>
        <v>-6</v>
      </c>
      <c r="L118" s="109">
        <f t="shared" si="10"/>
        <v>-3.0769230769230771E-2</v>
      </c>
      <c r="M118" s="167">
        <f t="shared" si="7"/>
        <v>0</v>
      </c>
      <c r="N118" s="168"/>
      <c r="O118" s="169">
        <f t="shared" si="11"/>
        <v>-6</v>
      </c>
      <c r="P118" s="58">
        <f t="shared" si="12"/>
        <v>-3.0769230769230771E-2</v>
      </c>
      <c r="Q118" s="40"/>
      <c r="R118" s="10"/>
    </row>
    <row r="119" spans="1:18" ht="30.95" customHeight="1" x14ac:dyDescent="0.25">
      <c r="A119" s="170">
        <v>104</v>
      </c>
      <c r="B119" s="102" t="s">
        <v>68</v>
      </c>
      <c r="C119" s="103">
        <v>273352000201</v>
      </c>
      <c r="D119" s="48" t="s">
        <v>231</v>
      </c>
      <c r="E119" s="163">
        <v>289</v>
      </c>
      <c r="F119" s="164">
        <v>235</v>
      </c>
      <c r="G119" s="165">
        <v>54</v>
      </c>
      <c r="H119" s="163">
        <f t="shared" si="8"/>
        <v>265</v>
      </c>
      <c r="I119" s="108">
        <v>225</v>
      </c>
      <c r="J119" s="164">
        <v>40</v>
      </c>
      <c r="K119" s="166">
        <f t="shared" si="9"/>
        <v>-10</v>
      </c>
      <c r="L119" s="109">
        <f t="shared" si="10"/>
        <v>-4.2553191489361701E-2</v>
      </c>
      <c r="M119" s="167">
        <f t="shared" si="7"/>
        <v>-14</v>
      </c>
      <c r="N119" s="168">
        <f t="shared" si="13"/>
        <v>-0.25925925925925924</v>
      </c>
      <c r="O119" s="169">
        <f t="shared" si="11"/>
        <v>-24</v>
      </c>
      <c r="P119" s="58">
        <f t="shared" si="12"/>
        <v>-8.3044982698961933E-2</v>
      </c>
      <c r="Q119" s="40"/>
      <c r="R119" s="10"/>
    </row>
    <row r="120" spans="1:18" ht="30.95" customHeight="1" x14ac:dyDescent="0.25">
      <c r="A120" s="161">
        <v>105</v>
      </c>
      <c r="B120" s="97" t="s">
        <v>68</v>
      </c>
      <c r="C120" s="96">
        <v>273352000601</v>
      </c>
      <c r="D120" s="46" t="s">
        <v>267</v>
      </c>
      <c r="E120" s="163">
        <v>176</v>
      </c>
      <c r="F120" s="164">
        <v>176</v>
      </c>
      <c r="G120" s="165">
        <v>0</v>
      </c>
      <c r="H120" s="163">
        <f t="shared" si="8"/>
        <v>209</v>
      </c>
      <c r="I120" s="100">
        <v>209</v>
      </c>
      <c r="J120" s="164"/>
      <c r="K120" s="166">
        <f t="shared" si="9"/>
        <v>33</v>
      </c>
      <c r="L120" s="101">
        <f t="shared" si="10"/>
        <v>0.1875</v>
      </c>
      <c r="M120" s="167">
        <f t="shared" si="7"/>
        <v>0</v>
      </c>
      <c r="N120" s="168"/>
      <c r="O120" s="169">
        <f t="shared" si="11"/>
        <v>33</v>
      </c>
      <c r="P120" s="58">
        <f t="shared" si="12"/>
        <v>0.1875</v>
      </c>
      <c r="Q120" s="40"/>
      <c r="R120" s="10"/>
    </row>
    <row r="121" spans="1:18" ht="30.95" customHeight="1" x14ac:dyDescent="0.25">
      <c r="A121" s="170">
        <v>106</v>
      </c>
      <c r="B121" s="139" t="s">
        <v>68</v>
      </c>
      <c r="C121" s="140">
        <v>273352000651</v>
      </c>
      <c r="D121" s="141" t="s">
        <v>69</v>
      </c>
      <c r="E121" s="163">
        <v>181</v>
      </c>
      <c r="F121" s="164">
        <v>181</v>
      </c>
      <c r="G121" s="165">
        <v>0</v>
      </c>
      <c r="H121" s="163">
        <f t="shared" si="8"/>
        <v>163</v>
      </c>
      <c r="I121" s="144">
        <v>163</v>
      </c>
      <c r="J121" s="164"/>
      <c r="K121" s="166">
        <f t="shared" si="9"/>
        <v>-18</v>
      </c>
      <c r="L121" s="145">
        <f t="shared" si="10"/>
        <v>-9.9447513812154692E-2</v>
      </c>
      <c r="M121" s="167">
        <f t="shared" si="7"/>
        <v>0</v>
      </c>
      <c r="N121" s="168"/>
      <c r="O121" s="169">
        <f t="shared" si="11"/>
        <v>-18</v>
      </c>
      <c r="P121" s="58">
        <f t="shared" si="12"/>
        <v>-9.9447513812154692E-2</v>
      </c>
      <c r="Q121" s="40"/>
      <c r="R121" s="10"/>
    </row>
    <row r="122" spans="1:18" ht="30.95" customHeight="1" x14ac:dyDescent="0.25">
      <c r="A122" s="161">
        <v>107</v>
      </c>
      <c r="B122" s="102" t="s">
        <v>34</v>
      </c>
      <c r="C122" s="103">
        <v>173408000019</v>
      </c>
      <c r="D122" s="48" t="s">
        <v>209</v>
      </c>
      <c r="E122" s="163">
        <v>1021</v>
      </c>
      <c r="F122" s="164">
        <v>957</v>
      </c>
      <c r="G122" s="165">
        <v>64</v>
      </c>
      <c r="H122" s="163">
        <f t="shared" si="8"/>
        <v>1020</v>
      </c>
      <c r="I122" s="108">
        <v>941</v>
      </c>
      <c r="J122" s="164">
        <v>79</v>
      </c>
      <c r="K122" s="166">
        <f t="shared" si="9"/>
        <v>-16</v>
      </c>
      <c r="L122" s="109">
        <f t="shared" si="10"/>
        <v>-1.671891327063741E-2</v>
      </c>
      <c r="M122" s="167">
        <f t="shared" si="7"/>
        <v>15</v>
      </c>
      <c r="N122" s="168">
        <f t="shared" si="13"/>
        <v>0.234375</v>
      </c>
      <c r="O122" s="169">
        <f t="shared" si="11"/>
        <v>-1</v>
      </c>
      <c r="P122" s="58">
        <f t="shared" si="12"/>
        <v>-9.7943192948090111E-4</v>
      </c>
      <c r="Q122" s="40"/>
      <c r="R122" s="10"/>
    </row>
    <row r="123" spans="1:18" ht="30.95" customHeight="1" x14ac:dyDescent="0.25">
      <c r="A123" s="170">
        <v>108</v>
      </c>
      <c r="B123" s="110" t="s">
        <v>34</v>
      </c>
      <c r="C123" s="111">
        <v>173408000469</v>
      </c>
      <c r="D123" s="112" t="s">
        <v>50</v>
      </c>
      <c r="E123" s="163">
        <v>517</v>
      </c>
      <c r="F123" s="164">
        <v>399</v>
      </c>
      <c r="G123" s="165">
        <v>118</v>
      </c>
      <c r="H123" s="163">
        <f t="shared" si="8"/>
        <v>446</v>
      </c>
      <c r="I123" s="113">
        <v>357</v>
      </c>
      <c r="J123" s="164">
        <v>89</v>
      </c>
      <c r="K123" s="166">
        <f t="shared" si="9"/>
        <v>-42</v>
      </c>
      <c r="L123" s="114">
        <f t="shared" si="10"/>
        <v>-0.10526315789473684</v>
      </c>
      <c r="M123" s="167">
        <f t="shared" si="7"/>
        <v>-29</v>
      </c>
      <c r="N123" s="168">
        <f t="shared" si="13"/>
        <v>-0.24576271186440679</v>
      </c>
      <c r="O123" s="169">
        <f t="shared" si="11"/>
        <v>-71</v>
      </c>
      <c r="P123" s="58">
        <f t="shared" si="12"/>
        <v>-0.13733075435203096</v>
      </c>
      <c r="Q123" s="40"/>
      <c r="R123" s="10"/>
    </row>
    <row r="124" spans="1:18" ht="30.95" customHeight="1" x14ac:dyDescent="0.25">
      <c r="A124" s="161">
        <v>109</v>
      </c>
      <c r="B124" s="102" t="s">
        <v>34</v>
      </c>
      <c r="C124" s="103">
        <v>173408000663</v>
      </c>
      <c r="D124" s="48" t="s">
        <v>241</v>
      </c>
      <c r="E124" s="163">
        <v>1011</v>
      </c>
      <c r="F124" s="164">
        <v>1011</v>
      </c>
      <c r="G124" s="165">
        <v>0</v>
      </c>
      <c r="H124" s="163">
        <f t="shared" si="8"/>
        <v>1008</v>
      </c>
      <c r="I124" s="108">
        <v>1008</v>
      </c>
      <c r="J124" s="164"/>
      <c r="K124" s="166">
        <f t="shared" si="9"/>
        <v>-3</v>
      </c>
      <c r="L124" s="109">
        <f t="shared" si="10"/>
        <v>-2.967359050445104E-3</v>
      </c>
      <c r="M124" s="167">
        <f t="shared" si="7"/>
        <v>0</v>
      </c>
      <c r="N124" s="168"/>
      <c r="O124" s="169">
        <f t="shared" si="11"/>
        <v>-3</v>
      </c>
      <c r="P124" s="58">
        <f t="shared" si="12"/>
        <v>-2.967359050445104E-3</v>
      </c>
      <c r="Q124" s="40"/>
      <c r="R124" s="10"/>
    </row>
    <row r="125" spans="1:18" ht="30.95" customHeight="1" x14ac:dyDescent="0.25">
      <c r="A125" s="170">
        <v>110</v>
      </c>
      <c r="B125" s="225" t="s">
        <v>34</v>
      </c>
      <c r="C125" s="228">
        <v>273408000137</v>
      </c>
      <c r="D125" s="227" t="s">
        <v>35</v>
      </c>
      <c r="E125" s="163">
        <v>419</v>
      </c>
      <c r="F125" s="164">
        <v>419</v>
      </c>
      <c r="G125" s="165">
        <v>0</v>
      </c>
      <c r="H125" s="163">
        <f t="shared" si="8"/>
        <v>354</v>
      </c>
      <c r="I125" s="229">
        <v>354</v>
      </c>
      <c r="J125" s="164"/>
      <c r="K125" s="166">
        <f t="shared" si="9"/>
        <v>-65</v>
      </c>
      <c r="L125" s="230">
        <f t="shared" si="10"/>
        <v>-0.15513126491646778</v>
      </c>
      <c r="M125" s="167">
        <f t="shared" si="7"/>
        <v>0</v>
      </c>
      <c r="N125" s="168"/>
      <c r="O125" s="169">
        <f t="shared" si="11"/>
        <v>-65</v>
      </c>
      <c r="P125" s="58">
        <f t="shared" si="12"/>
        <v>-0.15513126491646778</v>
      </c>
      <c r="Q125" s="40"/>
      <c r="R125" s="10"/>
    </row>
    <row r="126" spans="1:18" ht="30.95" customHeight="1" x14ac:dyDescent="0.25">
      <c r="A126" s="161">
        <v>111</v>
      </c>
      <c r="B126" s="102" t="s">
        <v>25</v>
      </c>
      <c r="C126" s="103">
        <v>173411000046</v>
      </c>
      <c r="D126" s="48" t="s">
        <v>232</v>
      </c>
      <c r="E126" s="163">
        <v>906</v>
      </c>
      <c r="F126" s="164">
        <v>906</v>
      </c>
      <c r="G126" s="165">
        <v>0</v>
      </c>
      <c r="H126" s="163">
        <f t="shared" si="8"/>
        <v>887</v>
      </c>
      <c r="I126" s="108">
        <v>887</v>
      </c>
      <c r="J126" s="164"/>
      <c r="K126" s="166">
        <f t="shared" si="9"/>
        <v>-19</v>
      </c>
      <c r="L126" s="109">
        <f t="shared" si="10"/>
        <v>-2.097130242825607E-2</v>
      </c>
      <c r="M126" s="167">
        <f t="shared" si="7"/>
        <v>0</v>
      </c>
      <c r="N126" s="168"/>
      <c r="O126" s="169">
        <f t="shared" si="11"/>
        <v>-19</v>
      </c>
      <c r="P126" s="58">
        <f t="shared" si="12"/>
        <v>-2.097130242825607E-2</v>
      </c>
      <c r="Q126" s="40"/>
      <c r="R126" s="10"/>
    </row>
    <row r="127" spans="1:18" ht="30.95" customHeight="1" x14ac:dyDescent="0.25">
      <c r="A127" s="170">
        <v>112</v>
      </c>
      <c r="B127" s="225" t="s">
        <v>25</v>
      </c>
      <c r="C127" s="228">
        <v>173411000054</v>
      </c>
      <c r="D127" s="227" t="s">
        <v>26</v>
      </c>
      <c r="E127" s="163">
        <v>476</v>
      </c>
      <c r="F127" s="164">
        <v>476</v>
      </c>
      <c r="G127" s="165">
        <v>0</v>
      </c>
      <c r="H127" s="163">
        <f t="shared" si="8"/>
        <v>445</v>
      </c>
      <c r="I127" s="229">
        <v>396</v>
      </c>
      <c r="J127" s="164">
        <v>49</v>
      </c>
      <c r="K127" s="166">
        <f t="shared" si="9"/>
        <v>-80</v>
      </c>
      <c r="L127" s="230">
        <f t="shared" si="10"/>
        <v>-0.16806722689075632</v>
      </c>
      <c r="M127" s="167">
        <f t="shared" si="7"/>
        <v>49</v>
      </c>
      <c r="N127" s="168"/>
      <c r="O127" s="169">
        <f t="shared" si="11"/>
        <v>-31</v>
      </c>
      <c r="P127" s="58">
        <f t="shared" si="12"/>
        <v>-6.5126050420168072E-2</v>
      </c>
      <c r="Q127" s="40"/>
      <c r="R127" s="10"/>
    </row>
    <row r="128" spans="1:18" ht="30.95" customHeight="1" x14ac:dyDescent="0.25">
      <c r="A128" s="161">
        <v>113</v>
      </c>
      <c r="B128" s="102" t="s">
        <v>25</v>
      </c>
      <c r="C128" s="103">
        <v>173411000097</v>
      </c>
      <c r="D128" s="48" t="s">
        <v>107</v>
      </c>
      <c r="E128" s="163">
        <v>655</v>
      </c>
      <c r="F128" s="164">
        <v>655</v>
      </c>
      <c r="G128" s="165">
        <v>0</v>
      </c>
      <c r="H128" s="163">
        <f t="shared" si="8"/>
        <v>622</v>
      </c>
      <c r="I128" s="108">
        <v>622</v>
      </c>
      <c r="J128" s="164"/>
      <c r="K128" s="166">
        <f t="shared" si="9"/>
        <v>-33</v>
      </c>
      <c r="L128" s="109">
        <f t="shared" si="10"/>
        <v>-5.0381679389312976E-2</v>
      </c>
      <c r="M128" s="167">
        <f t="shared" si="7"/>
        <v>0</v>
      </c>
      <c r="N128" s="168"/>
      <c r="O128" s="169">
        <f t="shared" si="11"/>
        <v>-33</v>
      </c>
      <c r="P128" s="58">
        <f t="shared" si="12"/>
        <v>-5.0381679389312976E-2</v>
      </c>
      <c r="Q128" s="40"/>
      <c r="R128" s="10"/>
    </row>
    <row r="129" spans="1:18" ht="30.95" customHeight="1" x14ac:dyDescent="0.25">
      <c r="A129" s="170">
        <v>114</v>
      </c>
      <c r="B129" s="102" t="s">
        <v>25</v>
      </c>
      <c r="C129" s="103">
        <v>173411000941</v>
      </c>
      <c r="D129" s="48" t="s">
        <v>168</v>
      </c>
      <c r="E129" s="163">
        <v>1208</v>
      </c>
      <c r="F129" s="164">
        <v>1208</v>
      </c>
      <c r="G129" s="165">
        <v>0</v>
      </c>
      <c r="H129" s="163">
        <f t="shared" si="8"/>
        <v>1192</v>
      </c>
      <c r="I129" s="108">
        <v>1192</v>
      </c>
      <c r="J129" s="164"/>
      <c r="K129" s="166">
        <f t="shared" si="9"/>
        <v>-16</v>
      </c>
      <c r="L129" s="109">
        <f t="shared" si="10"/>
        <v>-1.3245033112582781E-2</v>
      </c>
      <c r="M129" s="167">
        <f t="shared" si="7"/>
        <v>0</v>
      </c>
      <c r="N129" s="168"/>
      <c r="O129" s="169">
        <f t="shared" si="11"/>
        <v>-16</v>
      </c>
      <c r="P129" s="58">
        <f t="shared" si="12"/>
        <v>-1.3245033112582781E-2</v>
      </c>
      <c r="Q129" s="40"/>
      <c r="R129" s="10"/>
    </row>
    <row r="130" spans="1:18" ht="30.95" customHeight="1" x14ac:dyDescent="0.25">
      <c r="A130" s="161">
        <v>115</v>
      </c>
      <c r="B130" s="97" t="s">
        <v>25</v>
      </c>
      <c r="C130" s="96">
        <v>173411001000</v>
      </c>
      <c r="D130" s="46" t="s">
        <v>261</v>
      </c>
      <c r="E130" s="163">
        <v>1428</v>
      </c>
      <c r="F130" s="164">
        <v>1165</v>
      </c>
      <c r="G130" s="165">
        <v>263</v>
      </c>
      <c r="H130" s="163">
        <f t="shared" si="8"/>
        <v>1374</v>
      </c>
      <c r="I130" s="100">
        <v>1176</v>
      </c>
      <c r="J130" s="164">
        <v>198</v>
      </c>
      <c r="K130" s="166">
        <f t="shared" si="9"/>
        <v>11</v>
      </c>
      <c r="L130" s="101">
        <f t="shared" si="10"/>
        <v>9.4420600858369091E-3</v>
      </c>
      <c r="M130" s="167">
        <f t="shared" si="7"/>
        <v>-65</v>
      </c>
      <c r="N130" s="168">
        <f t="shared" si="13"/>
        <v>-0.24714828897338403</v>
      </c>
      <c r="O130" s="169">
        <f t="shared" si="11"/>
        <v>-54</v>
      </c>
      <c r="P130" s="58">
        <f t="shared" si="12"/>
        <v>-3.7815126050420166E-2</v>
      </c>
      <c r="Q130" s="40"/>
      <c r="R130" s="10"/>
    </row>
    <row r="131" spans="1:18" ht="30.95" customHeight="1" x14ac:dyDescent="0.25">
      <c r="A131" s="170">
        <v>116</v>
      </c>
      <c r="B131" s="225" t="s">
        <v>25</v>
      </c>
      <c r="C131" s="228">
        <v>273411000466</v>
      </c>
      <c r="D131" s="227" t="s">
        <v>36</v>
      </c>
      <c r="E131" s="163">
        <v>240</v>
      </c>
      <c r="F131" s="164">
        <v>240</v>
      </c>
      <c r="G131" s="165">
        <v>0</v>
      </c>
      <c r="H131" s="163">
        <f t="shared" si="8"/>
        <v>198</v>
      </c>
      <c r="I131" s="229">
        <v>198</v>
      </c>
      <c r="J131" s="164"/>
      <c r="K131" s="166">
        <f t="shared" si="9"/>
        <v>-42</v>
      </c>
      <c r="L131" s="230">
        <f t="shared" si="10"/>
        <v>-0.17499999999999999</v>
      </c>
      <c r="M131" s="167">
        <f t="shared" si="7"/>
        <v>0</v>
      </c>
      <c r="N131" s="168"/>
      <c r="O131" s="169">
        <f t="shared" si="11"/>
        <v>-42</v>
      </c>
      <c r="P131" s="58">
        <f t="shared" si="12"/>
        <v>-0.17499999999999999</v>
      </c>
      <c r="Q131" s="40"/>
      <c r="R131" s="10"/>
    </row>
    <row r="132" spans="1:18" ht="30.95" customHeight="1" x14ac:dyDescent="0.25">
      <c r="A132" s="161">
        <v>117</v>
      </c>
      <c r="B132" s="110" t="s">
        <v>25</v>
      </c>
      <c r="C132" s="111">
        <v>273411000491</v>
      </c>
      <c r="D132" s="112" t="s">
        <v>31</v>
      </c>
      <c r="E132" s="163">
        <v>197</v>
      </c>
      <c r="F132" s="164">
        <v>197</v>
      </c>
      <c r="G132" s="165">
        <v>0</v>
      </c>
      <c r="H132" s="163">
        <f t="shared" si="8"/>
        <v>173</v>
      </c>
      <c r="I132" s="113">
        <v>173</v>
      </c>
      <c r="J132" s="164"/>
      <c r="K132" s="166">
        <f t="shared" si="9"/>
        <v>-24</v>
      </c>
      <c r="L132" s="114">
        <f t="shared" si="10"/>
        <v>-0.12182741116751269</v>
      </c>
      <c r="M132" s="167">
        <f t="shared" si="7"/>
        <v>0</v>
      </c>
      <c r="N132" s="168"/>
      <c r="O132" s="169">
        <f t="shared" si="11"/>
        <v>-24</v>
      </c>
      <c r="P132" s="58">
        <f t="shared" si="12"/>
        <v>-0.12182741116751269</v>
      </c>
      <c r="Q132" s="40"/>
      <c r="R132" s="10"/>
    </row>
    <row r="133" spans="1:18" ht="30.95" customHeight="1" x14ac:dyDescent="0.25">
      <c r="A133" s="170">
        <v>118</v>
      </c>
      <c r="B133" s="102" t="s">
        <v>25</v>
      </c>
      <c r="C133" s="103">
        <v>273411000563</v>
      </c>
      <c r="D133" s="48" t="s">
        <v>173</v>
      </c>
      <c r="E133" s="163">
        <v>205</v>
      </c>
      <c r="F133" s="164">
        <v>205</v>
      </c>
      <c r="G133" s="165">
        <v>0</v>
      </c>
      <c r="H133" s="163">
        <f t="shared" si="8"/>
        <v>202</v>
      </c>
      <c r="I133" s="108">
        <v>202</v>
      </c>
      <c r="J133" s="164"/>
      <c r="K133" s="166">
        <f t="shared" si="9"/>
        <v>-3</v>
      </c>
      <c r="L133" s="109">
        <f t="shared" si="10"/>
        <v>-1.4634146341463415E-2</v>
      </c>
      <c r="M133" s="167">
        <f t="shared" si="7"/>
        <v>0</v>
      </c>
      <c r="N133" s="168"/>
      <c r="O133" s="169">
        <f t="shared" si="11"/>
        <v>-3</v>
      </c>
      <c r="P133" s="58">
        <f t="shared" si="12"/>
        <v>-1.4634146341463415E-2</v>
      </c>
      <c r="Q133" s="40"/>
      <c r="R133" s="10"/>
    </row>
    <row r="134" spans="1:18" ht="30.95" customHeight="1" x14ac:dyDescent="0.25">
      <c r="A134" s="161">
        <v>119</v>
      </c>
      <c r="B134" s="110" t="s">
        <v>25</v>
      </c>
      <c r="C134" s="111">
        <v>273411000661</v>
      </c>
      <c r="D134" s="112" t="s">
        <v>125</v>
      </c>
      <c r="E134" s="163">
        <v>194</v>
      </c>
      <c r="F134" s="164">
        <v>194</v>
      </c>
      <c r="G134" s="165">
        <v>0</v>
      </c>
      <c r="H134" s="163">
        <f t="shared" si="8"/>
        <v>174</v>
      </c>
      <c r="I134" s="113">
        <v>174</v>
      </c>
      <c r="J134" s="164"/>
      <c r="K134" s="166">
        <f t="shared" si="9"/>
        <v>-20</v>
      </c>
      <c r="L134" s="114">
        <f t="shared" si="10"/>
        <v>-0.10309278350515463</v>
      </c>
      <c r="M134" s="167">
        <f t="shared" si="7"/>
        <v>0</v>
      </c>
      <c r="N134" s="168"/>
      <c r="O134" s="169">
        <f t="shared" si="11"/>
        <v>-20</v>
      </c>
      <c r="P134" s="58">
        <f t="shared" si="12"/>
        <v>-0.10309278350515463</v>
      </c>
      <c r="Q134" s="40"/>
      <c r="R134" s="10"/>
    </row>
    <row r="135" spans="1:18" ht="30.95" customHeight="1" x14ac:dyDescent="0.25">
      <c r="A135" s="170">
        <v>120</v>
      </c>
      <c r="B135" s="110" t="s">
        <v>25</v>
      </c>
      <c r="C135" s="111">
        <v>273411000687</v>
      </c>
      <c r="D135" s="112" t="s">
        <v>94</v>
      </c>
      <c r="E135" s="163">
        <v>229</v>
      </c>
      <c r="F135" s="164">
        <v>206</v>
      </c>
      <c r="G135" s="165">
        <v>23</v>
      </c>
      <c r="H135" s="163">
        <f t="shared" si="8"/>
        <v>175</v>
      </c>
      <c r="I135" s="113">
        <v>175</v>
      </c>
      <c r="J135" s="164"/>
      <c r="K135" s="166">
        <f t="shared" si="9"/>
        <v>-31</v>
      </c>
      <c r="L135" s="114">
        <f t="shared" si="10"/>
        <v>-0.15048543689320387</v>
      </c>
      <c r="M135" s="167">
        <f t="shared" si="7"/>
        <v>-23</v>
      </c>
      <c r="N135" s="168">
        <f t="shared" si="13"/>
        <v>-1</v>
      </c>
      <c r="O135" s="169">
        <f t="shared" si="11"/>
        <v>-54</v>
      </c>
      <c r="P135" s="58">
        <f t="shared" si="12"/>
        <v>-0.23580786026200873</v>
      </c>
      <c r="Q135" s="40"/>
      <c r="R135" s="10"/>
    </row>
    <row r="136" spans="1:18" ht="30.95" customHeight="1" x14ac:dyDescent="0.25">
      <c r="A136" s="161">
        <v>121</v>
      </c>
      <c r="B136" s="139" t="s">
        <v>25</v>
      </c>
      <c r="C136" s="140">
        <v>273411001624</v>
      </c>
      <c r="D136" s="141" t="s">
        <v>54</v>
      </c>
      <c r="E136" s="163">
        <v>425</v>
      </c>
      <c r="F136" s="164">
        <v>358</v>
      </c>
      <c r="G136" s="165">
        <v>67</v>
      </c>
      <c r="H136" s="163">
        <f t="shared" si="8"/>
        <v>422</v>
      </c>
      <c r="I136" s="144">
        <v>331</v>
      </c>
      <c r="J136" s="164">
        <v>91</v>
      </c>
      <c r="K136" s="166">
        <f t="shared" si="9"/>
        <v>-27</v>
      </c>
      <c r="L136" s="145">
        <f t="shared" si="10"/>
        <v>-7.5418994413407825E-2</v>
      </c>
      <c r="M136" s="167">
        <f t="shared" si="7"/>
        <v>24</v>
      </c>
      <c r="N136" s="168">
        <f t="shared" si="13"/>
        <v>0.35820895522388058</v>
      </c>
      <c r="O136" s="169">
        <f t="shared" si="11"/>
        <v>-3</v>
      </c>
      <c r="P136" s="58">
        <f t="shared" si="12"/>
        <v>-7.058823529411765E-3</v>
      </c>
      <c r="Q136" s="40"/>
      <c r="R136" s="10"/>
    </row>
    <row r="137" spans="1:18" ht="30.95" customHeight="1" x14ac:dyDescent="0.25">
      <c r="A137" s="170">
        <v>122</v>
      </c>
      <c r="B137" s="97" t="s">
        <v>25</v>
      </c>
      <c r="C137" s="96">
        <v>273411002043</v>
      </c>
      <c r="D137" s="46" t="s">
        <v>252</v>
      </c>
      <c r="E137" s="163">
        <v>570</v>
      </c>
      <c r="F137" s="164">
        <v>570</v>
      </c>
      <c r="G137" s="165">
        <v>0</v>
      </c>
      <c r="H137" s="163">
        <f t="shared" si="8"/>
        <v>581</v>
      </c>
      <c r="I137" s="100">
        <v>581</v>
      </c>
      <c r="J137" s="164"/>
      <c r="K137" s="166">
        <f t="shared" si="9"/>
        <v>11</v>
      </c>
      <c r="L137" s="101">
        <f t="shared" si="10"/>
        <v>1.9298245614035089E-2</v>
      </c>
      <c r="M137" s="167">
        <f t="shared" si="7"/>
        <v>0</v>
      </c>
      <c r="N137" s="168"/>
      <c r="O137" s="169">
        <f t="shared" si="11"/>
        <v>11</v>
      </c>
      <c r="P137" s="58">
        <f t="shared" si="12"/>
        <v>1.9298245614035089E-2</v>
      </c>
      <c r="Q137" s="40"/>
      <c r="R137" s="10"/>
    </row>
    <row r="138" spans="1:18" ht="30.95" customHeight="1" x14ac:dyDescent="0.25">
      <c r="A138" s="161">
        <v>123</v>
      </c>
      <c r="B138" s="102" t="s">
        <v>82</v>
      </c>
      <c r="C138" s="103">
        <v>173443000021</v>
      </c>
      <c r="D138" s="48" t="s">
        <v>234</v>
      </c>
      <c r="E138" s="163">
        <v>1560</v>
      </c>
      <c r="F138" s="164">
        <v>1560</v>
      </c>
      <c r="G138" s="165">
        <v>0</v>
      </c>
      <c r="H138" s="163">
        <f t="shared" si="8"/>
        <v>1505</v>
      </c>
      <c r="I138" s="108">
        <v>1505</v>
      </c>
      <c r="J138" s="164"/>
      <c r="K138" s="166">
        <f t="shared" si="9"/>
        <v>-55</v>
      </c>
      <c r="L138" s="109">
        <f t="shared" si="10"/>
        <v>-3.5256410256410256E-2</v>
      </c>
      <c r="M138" s="167">
        <f t="shared" si="7"/>
        <v>0</v>
      </c>
      <c r="N138" s="168"/>
      <c r="O138" s="169">
        <f t="shared" si="11"/>
        <v>-55</v>
      </c>
      <c r="P138" s="58">
        <f t="shared" si="12"/>
        <v>-3.5256410256410256E-2</v>
      </c>
      <c r="Q138" s="40"/>
      <c r="R138" s="10"/>
    </row>
    <row r="139" spans="1:18" ht="30.95" customHeight="1" x14ac:dyDescent="0.25">
      <c r="A139" s="170">
        <v>124</v>
      </c>
      <c r="B139" s="139" t="s">
        <v>82</v>
      </c>
      <c r="C139" s="140">
        <v>173443000030</v>
      </c>
      <c r="D139" s="141" t="s">
        <v>118</v>
      </c>
      <c r="E139" s="163">
        <v>1314</v>
      </c>
      <c r="F139" s="164">
        <v>1314</v>
      </c>
      <c r="G139" s="165">
        <v>0</v>
      </c>
      <c r="H139" s="163">
        <f t="shared" si="8"/>
        <v>1185</v>
      </c>
      <c r="I139" s="144">
        <v>1185</v>
      </c>
      <c r="J139" s="164"/>
      <c r="K139" s="166">
        <f t="shared" si="9"/>
        <v>-129</v>
      </c>
      <c r="L139" s="145">
        <f t="shared" si="10"/>
        <v>-9.8173515981735154E-2</v>
      </c>
      <c r="M139" s="167">
        <f t="shared" si="7"/>
        <v>0</v>
      </c>
      <c r="N139" s="168"/>
      <c r="O139" s="169">
        <f t="shared" si="11"/>
        <v>-129</v>
      </c>
      <c r="P139" s="58">
        <f t="shared" si="12"/>
        <v>-9.8173515981735154E-2</v>
      </c>
      <c r="Q139" s="40"/>
      <c r="R139" s="10"/>
    </row>
    <row r="140" spans="1:18" ht="30.95" customHeight="1" x14ac:dyDescent="0.25">
      <c r="A140" s="161">
        <v>125</v>
      </c>
      <c r="B140" s="102" t="s">
        <v>82</v>
      </c>
      <c r="C140" s="103">
        <v>173443000277</v>
      </c>
      <c r="D140" s="48" t="s">
        <v>204</v>
      </c>
      <c r="E140" s="163">
        <v>1466</v>
      </c>
      <c r="F140" s="164">
        <v>1321</v>
      </c>
      <c r="G140" s="165">
        <v>145</v>
      </c>
      <c r="H140" s="163">
        <f t="shared" si="8"/>
        <v>1466</v>
      </c>
      <c r="I140" s="108">
        <v>1317</v>
      </c>
      <c r="J140" s="164">
        <v>149</v>
      </c>
      <c r="K140" s="166">
        <f t="shared" si="9"/>
        <v>-4</v>
      </c>
      <c r="L140" s="109">
        <f t="shared" si="10"/>
        <v>-3.0280090840272521E-3</v>
      </c>
      <c r="M140" s="167">
        <f t="shared" si="7"/>
        <v>4</v>
      </c>
      <c r="N140" s="168">
        <f t="shared" si="13"/>
        <v>2.7586206896551724E-2</v>
      </c>
      <c r="O140" s="169">
        <f t="shared" si="11"/>
        <v>0</v>
      </c>
      <c r="P140" s="58">
        <f t="shared" si="12"/>
        <v>0</v>
      </c>
      <c r="Q140" s="40"/>
      <c r="R140" s="10"/>
    </row>
    <row r="141" spans="1:18" ht="30.95" customHeight="1" x14ac:dyDescent="0.25">
      <c r="A141" s="170">
        <v>126</v>
      </c>
      <c r="B141" s="102" t="s">
        <v>82</v>
      </c>
      <c r="C141" s="103">
        <v>173443000315</v>
      </c>
      <c r="D141" s="48" t="s">
        <v>156</v>
      </c>
      <c r="E141" s="163">
        <v>1440</v>
      </c>
      <c r="F141" s="164">
        <v>1440</v>
      </c>
      <c r="G141" s="165">
        <v>0</v>
      </c>
      <c r="H141" s="163">
        <f t="shared" si="8"/>
        <v>1370</v>
      </c>
      <c r="I141" s="108">
        <v>1370</v>
      </c>
      <c r="J141" s="164"/>
      <c r="K141" s="166">
        <f t="shared" si="9"/>
        <v>-70</v>
      </c>
      <c r="L141" s="109">
        <f t="shared" si="10"/>
        <v>-4.8611111111111112E-2</v>
      </c>
      <c r="M141" s="167">
        <f t="shared" si="7"/>
        <v>0</v>
      </c>
      <c r="N141" s="168"/>
      <c r="O141" s="169">
        <f t="shared" si="11"/>
        <v>-70</v>
      </c>
      <c r="P141" s="58">
        <f t="shared" si="12"/>
        <v>-4.8611111111111112E-2</v>
      </c>
      <c r="Q141" s="40"/>
      <c r="R141" s="10"/>
    </row>
    <row r="142" spans="1:18" ht="30.95" customHeight="1" x14ac:dyDescent="0.25">
      <c r="A142" s="161">
        <v>127</v>
      </c>
      <c r="B142" s="102" t="s">
        <v>82</v>
      </c>
      <c r="C142" s="103">
        <v>273443000506</v>
      </c>
      <c r="D142" s="48" t="s">
        <v>83</v>
      </c>
      <c r="E142" s="163">
        <v>270</v>
      </c>
      <c r="F142" s="164">
        <v>270</v>
      </c>
      <c r="G142" s="165">
        <v>0</v>
      </c>
      <c r="H142" s="163">
        <f t="shared" si="8"/>
        <v>261</v>
      </c>
      <c r="I142" s="108">
        <v>261</v>
      </c>
      <c r="J142" s="164"/>
      <c r="K142" s="166">
        <f t="shared" si="9"/>
        <v>-9</v>
      </c>
      <c r="L142" s="109">
        <f t="shared" si="10"/>
        <v>-3.3333333333333333E-2</v>
      </c>
      <c r="M142" s="167">
        <f t="shared" si="7"/>
        <v>0</v>
      </c>
      <c r="N142" s="168"/>
      <c r="O142" s="169">
        <f t="shared" si="11"/>
        <v>-9</v>
      </c>
      <c r="P142" s="58">
        <f t="shared" si="12"/>
        <v>-3.3333333333333333E-2</v>
      </c>
      <c r="Q142" s="40"/>
      <c r="R142" s="10"/>
    </row>
    <row r="143" spans="1:18" ht="30.95" customHeight="1" x14ac:dyDescent="0.25">
      <c r="A143" s="170">
        <v>128</v>
      </c>
      <c r="B143" s="102" t="s">
        <v>72</v>
      </c>
      <c r="C143" s="103">
        <v>173449000015</v>
      </c>
      <c r="D143" s="48" t="s">
        <v>169</v>
      </c>
      <c r="E143" s="163">
        <v>3861</v>
      </c>
      <c r="F143" s="164">
        <v>3455</v>
      </c>
      <c r="G143" s="165">
        <v>406</v>
      </c>
      <c r="H143" s="163">
        <f t="shared" si="8"/>
        <v>3636</v>
      </c>
      <c r="I143" s="108">
        <v>3336</v>
      </c>
      <c r="J143" s="164">
        <v>300</v>
      </c>
      <c r="K143" s="166">
        <f t="shared" si="9"/>
        <v>-119</v>
      </c>
      <c r="L143" s="109">
        <f t="shared" si="10"/>
        <v>-3.4442836468885671E-2</v>
      </c>
      <c r="M143" s="167">
        <f t="shared" si="7"/>
        <v>-106</v>
      </c>
      <c r="N143" s="168">
        <f t="shared" si="13"/>
        <v>-0.26108374384236455</v>
      </c>
      <c r="O143" s="169">
        <f t="shared" si="11"/>
        <v>-225</v>
      </c>
      <c r="P143" s="58">
        <f t="shared" si="12"/>
        <v>-5.8275058275058272E-2</v>
      </c>
      <c r="Q143" s="40"/>
      <c r="R143" s="10"/>
    </row>
    <row r="144" spans="1:18" ht="30.95" customHeight="1" x14ac:dyDescent="0.25">
      <c r="A144" s="161">
        <v>129</v>
      </c>
      <c r="B144" s="139" t="s">
        <v>72</v>
      </c>
      <c r="C144" s="140">
        <v>173449000031</v>
      </c>
      <c r="D144" s="141" t="s">
        <v>139</v>
      </c>
      <c r="E144" s="163">
        <v>1837</v>
      </c>
      <c r="F144" s="164">
        <v>1837</v>
      </c>
      <c r="G144" s="165">
        <v>0</v>
      </c>
      <c r="H144" s="163">
        <f t="shared" si="8"/>
        <v>1725</v>
      </c>
      <c r="I144" s="144">
        <v>1725</v>
      </c>
      <c r="J144" s="164"/>
      <c r="K144" s="166">
        <f t="shared" si="9"/>
        <v>-112</v>
      </c>
      <c r="L144" s="145">
        <f t="shared" si="10"/>
        <v>-6.096897114861187E-2</v>
      </c>
      <c r="M144" s="167">
        <f t="shared" ref="M144:M207" si="14">+J144-G144</f>
        <v>0</v>
      </c>
      <c r="N144" s="168"/>
      <c r="O144" s="169">
        <f t="shared" si="11"/>
        <v>-112</v>
      </c>
      <c r="P144" s="58">
        <f t="shared" si="12"/>
        <v>-6.096897114861187E-2</v>
      </c>
      <c r="Q144" s="40"/>
      <c r="R144" s="10"/>
    </row>
    <row r="145" spans="1:18" ht="30.95" customHeight="1" x14ac:dyDescent="0.25">
      <c r="A145" s="170">
        <v>130</v>
      </c>
      <c r="B145" s="225" t="s">
        <v>72</v>
      </c>
      <c r="C145" s="228">
        <v>273449000141</v>
      </c>
      <c r="D145" s="227" t="s">
        <v>73</v>
      </c>
      <c r="E145" s="163">
        <v>869</v>
      </c>
      <c r="F145" s="164">
        <v>869</v>
      </c>
      <c r="G145" s="165">
        <v>0</v>
      </c>
      <c r="H145" s="163">
        <f t="shared" ref="H145:H208" si="15">SUM(I145:J145)</f>
        <v>735</v>
      </c>
      <c r="I145" s="229">
        <v>735</v>
      </c>
      <c r="J145" s="164"/>
      <c r="K145" s="166">
        <f t="shared" ref="K145:K208" si="16">+I145-F145</f>
        <v>-134</v>
      </c>
      <c r="L145" s="230">
        <f t="shared" ref="L145:L208" si="17">+K145/F145</f>
        <v>-0.15420023014959724</v>
      </c>
      <c r="M145" s="167">
        <f t="shared" si="14"/>
        <v>0</v>
      </c>
      <c r="N145" s="168"/>
      <c r="O145" s="169">
        <f t="shared" ref="O145:O208" si="18">+K145+M145</f>
        <v>-134</v>
      </c>
      <c r="P145" s="58">
        <f t="shared" ref="P145:P208" si="19">+O145/E145</f>
        <v>-0.15420023014959724</v>
      </c>
      <c r="Q145" s="40"/>
      <c r="R145" s="10"/>
    </row>
    <row r="146" spans="1:18" ht="30.95" customHeight="1" x14ac:dyDescent="0.25">
      <c r="A146" s="161">
        <v>131</v>
      </c>
      <c r="B146" s="139" t="s">
        <v>72</v>
      </c>
      <c r="C146" s="140">
        <v>373449000685</v>
      </c>
      <c r="D146" s="141" t="s">
        <v>76</v>
      </c>
      <c r="E146" s="163">
        <v>312</v>
      </c>
      <c r="F146" s="164">
        <v>312</v>
      </c>
      <c r="G146" s="165">
        <v>0</v>
      </c>
      <c r="H146" s="163">
        <f t="shared" si="15"/>
        <v>287</v>
      </c>
      <c r="I146" s="144">
        <v>287</v>
      </c>
      <c r="J146" s="164"/>
      <c r="K146" s="166">
        <f t="shared" si="16"/>
        <v>-25</v>
      </c>
      <c r="L146" s="145">
        <f t="shared" si="17"/>
        <v>-8.0128205128205135E-2</v>
      </c>
      <c r="M146" s="167">
        <f t="shared" si="14"/>
        <v>0</v>
      </c>
      <c r="N146" s="168"/>
      <c r="O146" s="169">
        <f t="shared" si="18"/>
        <v>-25</v>
      </c>
      <c r="P146" s="58">
        <f t="shared" si="19"/>
        <v>-8.0128205128205135E-2</v>
      </c>
      <c r="Q146" s="40"/>
      <c r="R146" s="10"/>
    </row>
    <row r="147" spans="1:18" ht="30.95" customHeight="1" x14ac:dyDescent="0.25">
      <c r="A147" s="170">
        <v>132</v>
      </c>
      <c r="B147" s="110" t="s">
        <v>44</v>
      </c>
      <c r="C147" s="111">
        <v>273411000695</v>
      </c>
      <c r="D147" s="112" t="s">
        <v>45</v>
      </c>
      <c r="E147" s="163">
        <v>166</v>
      </c>
      <c r="F147" s="164">
        <v>166</v>
      </c>
      <c r="G147" s="165">
        <v>0</v>
      </c>
      <c r="H147" s="163">
        <f t="shared" si="15"/>
        <v>142</v>
      </c>
      <c r="I147" s="113">
        <v>142</v>
      </c>
      <c r="J147" s="164"/>
      <c r="K147" s="166">
        <f t="shared" si="16"/>
        <v>-24</v>
      </c>
      <c r="L147" s="114">
        <f t="shared" si="17"/>
        <v>-0.14457831325301204</v>
      </c>
      <c r="M147" s="167">
        <f t="shared" si="14"/>
        <v>0</v>
      </c>
      <c r="N147" s="168"/>
      <c r="O147" s="169">
        <f t="shared" si="18"/>
        <v>-24</v>
      </c>
      <c r="P147" s="58">
        <f t="shared" si="19"/>
        <v>-0.14457831325301204</v>
      </c>
      <c r="Q147" s="40"/>
      <c r="R147" s="10"/>
    </row>
    <row r="148" spans="1:18" ht="30.95" customHeight="1" x14ac:dyDescent="0.25">
      <c r="A148" s="161">
        <v>133</v>
      </c>
      <c r="B148" s="139" t="s">
        <v>44</v>
      </c>
      <c r="C148" s="140">
        <v>273411000725</v>
      </c>
      <c r="D148" s="141" t="s">
        <v>227</v>
      </c>
      <c r="E148" s="163">
        <v>468</v>
      </c>
      <c r="F148" s="164">
        <v>468</v>
      </c>
      <c r="G148" s="165">
        <v>0</v>
      </c>
      <c r="H148" s="163">
        <f t="shared" si="15"/>
        <v>440</v>
      </c>
      <c r="I148" s="144">
        <v>440</v>
      </c>
      <c r="J148" s="164"/>
      <c r="K148" s="166">
        <f t="shared" si="16"/>
        <v>-28</v>
      </c>
      <c r="L148" s="145">
        <f t="shared" si="17"/>
        <v>-5.9829059829059832E-2</v>
      </c>
      <c r="M148" s="167">
        <f t="shared" si="14"/>
        <v>0</v>
      </c>
      <c r="N148" s="168"/>
      <c r="O148" s="169">
        <f t="shared" si="18"/>
        <v>-28</v>
      </c>
      <c r="P148" s="58">
        <f t="shared" si="19"/>
        <v>-5.9829059829059832E-2</v>
      </c>
      <c r="Q148" s="40"/>
      <c r="R148" s="10"/>
    </row>
    <row r="149" spans="1:18" ht="30.95" customHeight="1" x14ac:dyDescent="0.25">
      <c r="A149" s="170">
        <v>134</v>
      </c>
      <c r="B149" s="102" t="s">
        <v>57</v>
      </c>
      <c r="C149" s="105">
        <v>173483000016</v>
      </c>
      <c r="D149" s="48" t="s">
        <v>167</v>
      </c>
      <c r="E149" s="163">
        <v>764</v>
      </c>
      <c r="F149" s="164">
        <v>764</v>
      </c>
      <c r="G149" s="165">
        <v>0</v>
      </c>
      <c r="H149" s="163">
        <f t="shared" si="15"/>
        <v>738</v>
      </c>
      <c r="I149" s="108">
        <v>738</v>
      </c>
      <c r="J149" s="164"/>
      <c r="K149" s="166">
        <f t="shared" si="16"/>
        <v>-26</v>
      </c>
      <c r="L149" s="109">
        <f t="shared" si="17"/>
        <v>-3.4031413612565446E-2</v>
      </c>
      <c r="M149" s="167">
        <f t="shared" si="14"/>
        <v>0</v>
      </c>
      <c r="N149" s="168"/>
      <c r="O149" s="169">
        <f t="shared" si="18"/>
        <v>-26</v>
      </c>
      <c r="P149" s="58">
        <f t="shared" si="19"/>
        <v>-3.4031413612565446E-2</v>
      </c>
      <c r="Q149" s="40"/>
      <c r="R149" s="10"/>
    </row>
    <row r="150" spans="1:18" ht="30.95" customHeight="1" x14ac:dyDescent="0.25">
      <c r="A150" s="161">
        <v>135</v>
      </c>
      <c r="B150" s="102" t="s">
        <v>57</v>
      </c>
      <c r="C150" s="103">
        <v>173483000083</v>
      </c>
      <c r="D150" s="48" t="s">
        <v>219</v>
      </c>
      <c r="E150" s="163">
        <v>707</v>
      </c>
      <c r="F150" s="164">
        <v>707</v>
      </c>
      <c r="G150" s="165">
        <v>0</v>
      </c>
      <c r="H150" s="163">
        <f t="shared" si="15"/>
        <v>696</v>
      </c>
      <c r="I150" s="108">
        <v>696</v>
      </c>
      <c r="J150" s="164"/>
      <c r="K150" s="166">
        <f t="shared" si="16"/>
        <v>-11</v>
      </c>
      <c r="L150" s="109">
        <f t="shared" si="17"/>
        <v>-1.5558698727015558E-2</v>
      </c>
      <c r="M150" s="167">
        <f t="shared" si="14"/>
        <v>0</v>
      </c>
      <c r="N150" s="168"/>
      <c r="O150" s="169">
        <f t="shared" si="18"/>
        <v>-11</v>
      </c>
      <c r="P150" s="58">
        <f t="shared" si="19"/>
        <v>-1.5558698727015558E-2</v>
      </c>
      <c r="Q150" s="40"/>
      <c r="R150" s="10"/>
    </row>
    <row r="151" spans="1:18" ht="30.95" customHeight="1" x14ac:dyDescent="0.25">
      <c r="A151" s="170">
        <v>136</v>
      </c>
      <c r="B151" s="102" t="s">
        <v>57</v>
      </c>
      <c r="C151" s="103">
        <v>273483000142</v>
      </c>
      <c r="D151" s="48" t="s">
        <v>58</v>
      </c>
      <c r="E151" s="163">
        <v>267</v>
      </c>
      <c r="F151" s="164">
        <v>225</v>
      </c>
      <c r="G151" s="165">
        <v>42</v>
      </c>
      <c r="H151" s="163">
        <f t="shared" si="15"/>
        <v>268</v>
      </c>
      <c r="I151" s="108">
        <v>219</v>
      </c>
      <c r="J151" s="164">
        <v>49</v>
      </c>
      <c r="K151" s="166">
        <f t="shared" si="16"/>
        <v>-6</v>
      </c>
      <c r="L151" s="109">
        <f t="shared" si="17"/>
        <v>-2.6666666666666668E-2</v>
      </c>
      <c r="M151" s="167">
        <f t="shared" si="14"/>
        <v>7</v>
      </c>
      <c r="N151" s="168">
        <f t="shared" si="13"/>
        <v>0.16666666666666666</v>
      </c>
      <c r="O151" s="169">
        <f t="shared" si="18"/>
        <v>1</v>
      </c>
      <c r="P151" s="58">
        <f t="shared" si="19"/>
        <v>3.7453183520599251E-3</v>
      </c>
      <c r="Q151" s="40"/>
      <c r="R151" s="10"/>
    </row>
    <row r="152" spans="1:18" ht="30.95" customHeight="1" x14ac:dyDescent="0.25">
      <c r="A152" s="161">
        <v>137</v>
      </c>
      <c r="B152" s="139" t="s">
        <v>57</v>
      </c>
      <c r="C152" s="140">
        <v>273483000541</v>
      </c>
      <c r="D152" s="141" t="s">
        <v>101</v>
      </c>
      <c r="E152" s="163">
        <v>266</v>
      </c>
      <c r="F152" s="164">
        <v>266</v>
      </c>
      <c r="G152" s="165">
        <v>0</v>
      </c>
      <c r="H152" s="163">
        <f t="shared" si="15"/>
        <v>251</v>
      </c>
      <c r="I152" s="144">
        <v>251</v>
      </c>
      <c r="J152" s="164"/>
      <c r="K152" s="166">
        <f t="shared" si="16"/>
        <v>-15</v>
      </c>
      <c r="L152" s="145">
        <f t="shared" si="17"/>
        <v>-5.6390977443609019E-2</v>
      </c>
      <c r="M152" s="167">
        <f t="shared" si="14"/>
        <v>0</v>
      </c>
      <c r="N152" s="168"/>
      <c r="O152" s="169">
        <f t="shared" si="18"/>
        <v>-15</v>
      </c>
      <c r="P152" s="58">
        <f t="shared" si="19"/>
        <v>-5.6390977443609019E-2</v>
      </c>
      <c r="Q152" s="40"/>
      <c r="R152" s="10"/>
    </row>
    <row r="153" spans="1:18" ht="30.95" customHeight="1" x14ac:dyDescent="0.25">
      <c r="A153" s="170">
        <v>138</v>
      </c>
      <c r="B153" s="139" t="s">
        <v>57</v>
      </c>
      <c r="C153" s="142">
        <v>273483000851</v>
      </c>
      <c r="D153" s="141" t="s">
        <v>80</v>
      </c>
      <c r="E153" s="163">
        <v>460</v>
      </c>
      <c r="F153" s="164">
        <v>460</v>
      </c>
      <c r="G153" s="165">
        <v>0</v>
      </c>
      <c r="H153" s="163">
        <f t="shared" si="15"/>
        <v>423</v>
      </c>
      <c r="I153" s="144">
        <v>423</v>
      </c>
      <c r="J153" s="164"/>
      <c r="K153" s="166">
        <f t="shared" si="16"/>
        <v>-37</v>
      </c>
      <c r="L153" s="145">
        <f t="shared" si="17"/>
        <v>-8.0434782608695646E-2</v>
      </c>
      <c r="M153" s="167">
        <f t="shared" si="14"/>
        <v>0</v>
      </c>
      <c r="N153" s="168"/>
      <c r="O153" s="169">
        <f t="shared" si="18"/>
        <v>-37</v>
      </c>
      <c r="P153" s="58">
        <f t="shared" si="19"/>
        <v>-8.0434782608695646E-2</v>
      </c>
      <c r="Q153" s="40"/>
      <c r="R153" s="10"/>
    </row>
    <row r="154" spans="1:18" ht="30.95" customHeight="1" x14ac:dyDescent="0.25">
      <c r="A154" s="161">
        <v>139</v>
      </c>
      <c r="B154" s="102" t="s">
        <v>37</v>
      </c>
      <c r="C154" s="103">
        <v>173504000011</v>
      </c>
      <c r="D154" s="48" t="s">
        <v>172</v>
      </c>
      <c r="E154" s="163">
        <v>1176</v>
      </c>
      <c r="F154" s="164">
        <v>1121</v>
      </c>
      <c r="G154" s="165">
        <v>55</v>
      </c>
      <c r="H154" s="163">
        <f t="shared" si="15"/>
        <v>1163</v>
      </c>
      <c r="I154" s="108">
        <v>1118</v>
      </c>
      <c r="J154" s="164">
        <v>45</v>
      </c>
      <c r="K154" s="166">
        <f t="shared" si="16"/>
        <v>-3</v>
      </c>
      <c r="L154" s="109">
        <f t="shared" si="17"/>
        <v>-2.6761819803746653E-3</v>
      </c>
      <c r="M154" s="167">
        <f t="shared" si="14"/>
        <v>-10</v>
      </c>
      <c r="N154" s="168">
        <f t="shared" si="13"/>
        <v>-0.18181818181818182</v>
      </c>
      <c r="O154" s="169">
        <f t="shared" si="18"/>
        <v>-13</v>
      </c>
      <c r="P154" s="58">
        <f t="shared" si="19"/>
        <v>-1.1054421768707483E-2</v>
      </c>
      <c r="Q154" s="40"/>
      <c r="R154" s="10"/>
    </row>
    <row r="155" spans="1:18" ht="30.95" customHeight="1" x14ac:dyDescent="0.25">
      <c r="A155" s="170">
        <v>140</v>
      </c>
      <c r="B155" s="102" t="s">
        <v>37</v>
      </c>
      <c r="C155" s="103">
        <v>173504000330</v>
      </c>
      <c r="D155" s="48" t="s">
        <v>177</v>
      </c>
      <c r="E155" s="163">
        <v>745</v>
      </c>
      <c r="F155" s="164">
        <v>745</v>
      </c>
      <c r="G155" s="165">
        <v>0</v>
      </c>
      <c r="H155" s="163">
        <f t="shared" si="15"/>
        <v>731</v>
      </c>
      <c r="I155" s="108">
        <v>731</v>
      </c>
      <c r="J155" s="164"/>
      <c r="K155" s="166">
        <f t="shared" si="16"/>
        <v>-14</v>
      </c>
      <c r="L155" s="109">
        <f t="shared" si="17"/>
        <v>-1.8791946308724831E-2</v>
      </c>
      <c r="M155" s="167">
        <f t="shared" si="14"/>
        <v>0</v>
      </c>
      <c r="N155" s="168"/>
      <c r="O155" s="169">
        <f t="shared" si="18"/>
        <v>-14</v>
      </c>
      <c r="P155" s="58">
        <f t="shared" si="19"/>
        <v>-1.8791946308724831E-2</v>
      </c>
      <c r="Q155" s="40"/>
      <c r="R155" s="10"/>
    </row>
    <row r="156" spans="1:18" ht="30.95" customHeight="1" x14ac:dyDescent="0.25">
      <c r="A156" s="161">
        <v>141</v>
      </c>
      <c r="B156" s="102" t="s">
        <v>37</v>
      </c>
      <c r="C156" s="103">
        <v>273504000270</v>
      </c>
      <c r="D156" s="48" t="s">
        <v>108</v>
      </c>
      <c r="E156" s="163">
        <v>638</v>
      </c>
      <c r="F156" s="164">
        <v>638</v>
      </c>
      <c r="G156" s="165">
        <v>0</v>
      </c>
      <c r="H156" s="163">
        <f t="shared" si="15"/>
        <v>610</v>
      </c>
      <c r="I156" s="108">
        <v>610</v>
      </c>
      <c r="J156" s="164"/>
      <c r="K156" s="166">
        <f t="shared" si="16"/>
        <v>-28</v>
      </c>
      <c r="L156" s="109">
        <f t="shared" si="17"/>
        <v>-4.3887147335423198E-2</v>
      </c>
      <c r="M156" s="167">
        <f t="shared" si="14"/>
        <v>0</v>
      </c>
      <c r="N156" s="168"/>
      <c r="O156" s="169">
        <f t="shared" si="18"/>
        <v>-28</v>
      </c>
      <c r="P156" s="58">
        <f t="shared" si="19"/>
        <v>-4.3887147335423198E-2</v>
      </c>
      <c r="Q156" s="40"/>
      <c r="R156" s="10"/>
    </row>
    <row r="157" spans="1:18" ht="30.95" customHeight="1" x14ac:dyDescent="0.25">
      <c r="A157" s="170">
        <v>142</v>
      </c>
      <c r="B157" s="110" t="s">
        <v>37</v>
      </c>
      <c r="C157" s="111">
        <v>273504000415</v>
      </c>
      <c r="D157" s="112" t="s">
        <v>38</v>
      </c>
      <c r="E157" s="163">
        <v>315</v>
      </c>
      <c r="F157" s="164">
        <v>315</v>
      </c>
      <c r="G157" s="165">
        <v>0</v>
      </c>
      <c r="H157" s="163">
        <f t="shared" si="15"/>
        <v>277</v>
      </c>
      <c r="I157" s="113">
        <v>277</v>
      </c>
      <c r="J157" s="164"/>
      <c r="K157" s="166">
        <f t="shared" si="16"/>
        <v>-38</v>
      </c>
      <c r="L157" s="114">
        <f t="shared" si="17"/>
        <v>-0.12063492063492064</v>
      </c>
      <c r="M157" s="167">
        <f t="shared" si="14"/>
        <v>0</v>
      </c>
      <c r="N157" s="168"/>
      <c r="O157" s="169">
        <f t="shared" si="18"/>
        <v>-38</v>
      </c>
      <c r="P157" s="58">
        <f t="shared" si="19"/>
        <v>-0.12063492063492064</v>
      </c>
      <c r="Q157" s="40"/>
      <c r="R157" s="10"/>
    </row>
    <row r="158" spans="1:18" ht="30.95" customHeight="1" x14ac:dyDescent="0.25">
      <c r="A158" s="161">
        <v>143</v>
      </c>
      <c r="B158" s="139" t="s">
        <v>37</v>
      </c>
      <c r="C158" s="140">
        <v>273504000687</v>
      </c>
      <c r="D158" s="141" t="s">
        <v>100</v>
      </c>
      <c r="E158" s="163">
        <v>332</v>
      </c>
      <c r="F158" s="164">
        <v>332</v>
      </c>
      <c r="G158" s="165">
        <v>0</v>
      </c>
      <c r="H158" s="163">
        <f t="shared" si="15"/>
        <v>302</v>
      </c>
      <c r="I158" s="144">
        <v>302</v>
      </c>
      <c r="J158" s="164"/>
      <c r="K158" s="166">
        <f t="shared" si="16"/>
        <v>-30</v>
      </c>
      <c r="L158" s="145">
        <f t="shared" si="17"/>
        <v>-9.036144578313253E-2</v>
      </c>
      <c r="M158" s="167">
        <f t="shared" si="14"/>
        <v>0</v>
      </c>
      <c r="N158" s="168"/>
      <c r="O158" s="169">
        <f t="shared" si="18"/>
        <v>-30</v>
      </c>
      <c r="P158" s="58">
        <f t="shared" si="19"/>
        <v>-9.036144578313253E-2</v>
      </c>
      <c r="Q158" s="40"/>
      <c r="R158" s="10"/>
    </row>
    <row r="159" spans="1:18" ht="30.95" customHeight="1" x14ac:dyDescent="0.25">
      <c r="A159" s="170">
        <v>144</v>
      </c>
      <c r="B159" s="139" t="s">
        <v>37</v>
      </c>
      <c r="C159" s="140">
        <v>273504000920</v>
      </c>
      <c r="D159" s="141" t="s">
        <v>65</v>
      </c>
      <c r="E159" s="163">
        <v>594</v>
      </c>
      <c r="F159" s="164">
        <v>594</v>
      </c>
      <c r="G159" s="165">
        <v>0</v>
      </c>
      <c r="H159" s="163">
        <f t="shared" si="15"/>
        <v>551</v>
      </c>
      <c r="I159" s="144">
        <v>551</v>
      </c>
      <c r="J159" s="164"/>
      <c r="K159" s="166">
        <f t="shared" si="16"/>
        <v>-43</v>
      </c>
      <c r="L159" s="145">
        <f t="shared" si="17"/>
        <v>-7.2390572390572394E-2</v>
      </c>
      <c r="M159" s="167">
        <f t="shared" si="14"/>
        <v>0</v>
      </c>
      <c r="N159" s="168"/>
      <c r="O159" s="169">
        <f t="shared" si="18"/>
        <v>-43</v>
      </c>
      <c r="P159" s="58">
        <f t="shared" si="19"/>
        <v>-7.2390572390572394E-2</v>
      </c>
      <c r="Q159" s="40"/>
      <c r="R159" s="10"/>
    </row>
    <row r="160" spans="1:18" ht="30.95" customHeight="1" x14ac:dyDescent="0.25">
      <c r="A160" s="161">
        <v>145</v>
      </c>
      <c r="B160" s="102" t="s">
        <v>37</v>
      </c>
      <c r="C160" s="103">
        <v>273504002183</v>
      </c>
      <c r="D160" s="48" t="s">
        <v>148</v>
      </c>
      <c r="E160" s="163">
        <v>1476</v>
      </c>
      <c r="F160" s="164">
        <v>1446</v>
      </c>
      <c r="G160" s="165">
        <v>30</v>
      </c>
      <c r="H160" s="163">
        <f t="shared" si="15"/>
        <v>1424</v>
      </c>
      <c r="I160" s="108">
        <v>1379</v>
      </c>
      <c r="J160" s="164">
        <v>45</v>
      </c>
      <c r="K160" s="166">
        <f t="shared" si="16"/>
        <v>-67</v>
      </c>
      <c r="L160" s="109">
        <f t="shared" si="17"/>
        <v>-4.6334716459197789E-2</v>
      </c>
      <c r="M160" s="167">
        <f t="shared" si="14"/>
        <v>15</v>
      </c>
      <c r="N160" s="168">
        <f t="shared" ref="N160:N218" si="20">+M160/G160</f>
        <v>0.5</v>
      </c>
      <c r="O160" s="169">
        <f t="shared" si="18"/>
        <v>-52</v>
      </c>
      <c r="P160" s="58">
        <f t="shared" si="19"/>
        <v>-3.5230352303523033E-2</v>
      </c>
      <c r="Q160" s="40"/>
      <c r="R160" s="10"/>
    </row>
    <row r="161" spans="1:18" ht="30.95" customHeight="1" x14ac:dyDescent="0.25">
      <c r="A161" s="170">
        <v>146</v>
      </c>
      <c r="B161" s="139" t="s">
        <v>37</v>
      </c>
      <c r="C161" s="140">
        <v>273504002191</v>
      </c>
      <c r="D161" s="141" t="s">
        <v>146</v>
      </c>
      <c r="E161" s="163">
        <v>700</v>
      </c>
      <c r="F161" s="164">
        <v>700</v>
      </c>
      <c r="G161" s="165">
        <v>0</v>
      </c>
      <c r="H161" s="163">
        <f t="shared" si="15"/>
        <v>659</v>
      </c>
      <c r="I161" s="144">
        <v>659</v>
      </c>
      <c r="J161" s="164"/>
      <c r="K161" s="166">
        <f t="shared" si="16"/>
        <v>-41</v>
      </c>
      <c r="L161" s="145">
        <f t="shared" si="17"/>
        <v>-5.8571428571428573E-2</v>
      </c>
      <c r="M161" s="167">
        <f t="shared" si="14"/>
        <v>0</v>
      </c>
      <c r="N161" s="168"/>
      <c r="O161" s="169">
        <f t="shared" si="18"/>
        <v>-41</v>
      </c>
      <c r="P161" s="58">
        <f t="shared" si="19"/>
        <v>-5.8571428571428573E-2</v>
      </c>
      <c r="Q161" s="40"/>
      <c r="R161" s="10"/>
    </row>
    <row r="162" spans="1:18" ht="30.95" customHeight="1" x14ac:dyDescent="0.25">
      <c r="A162" s="161">
        <v>147</v>
      </c>
      <c r="B162" s="110" t="s">
        <v>112</v>
      </c>
      <c r="C162" s="111">
        <v>273270000181</v>
      </c>
      <c r="D162" s="112" t="s">
        <v>246</v>
      </c>
      <c r="E162" s="163">
        <v>208</v>
      </c>
      <c r="F162" s="164">
        <v>208</v>
      </c>
      <c r="G162" s="165">
        <v>0</v>
      </c>
      <c r="H162" s="163">
        <f t="shared" si="15"/>
        <v>186</v>
      </c>
      <c r="I162" s="113">
        <v>186</v>
      </c>
      <c r="J162" s="164"/>
      <c r="K162" s="166">
        <f t="shared" si="16"/>
        <v>-22</v>
      </c>
      <c r="L162" s="114">
        <f t="shared" si="17"/>
        <v>-0.10576923076923077</v>
      </c>
      <c r="M162" s="167">
        <f t="shared" si="14"/>
        <v>0</v>
      </c>
      <c r="N162" s="168"/>
      <c r="O162" s="169">
        <f t="shared" si="18"/>
        <v>-22</v>
      </c>
      <c r="P162" s="58">
        <f t="shared" si="19"/>
        <v>-0.10576923076923077</v>
      </c>
      <c r="Q162" s="40"/>
      <c r="R162" s="10"/>
    </row>
    <row r="163" spans="1:18" ht="30.95" customHeight="1" x14ac:dyDescent="0.25">
      <c r="A163" s="170">
        <v>148</v>
      </c>
      <c r="B163" s="139" t="s">
        <v>112</v>
      </c>
      <c r="C163" s="140">
        <v>273270000408</v>
      </c>
      <c r="D163" s="141" t="s">
        <v>113</v>
      </c>
      <c r="E163" s="163">
        <v>1393</v>
      </c>
      <c r="F163" s="164">
        <v>1350</v>
      </c>
      <c r="G163" s="165">
        <v>43</v>
      </c>
      <c r="H163" s="163">
        <f t="shared" si="15"/>
        <v>1303</v>
      </c>
      <c r="I163" s="144">
        <v>1263</v>
      </c>
      <c r="J163" s="164">
        <v>40</v>
      </c>
      <c r="K163" s="166">
        <f t="shared" si="16"/>
        <v>-87</v>
      </c>
      <c r="L163" s="145">
        <f t="shared" si="17"/>
        <v>-6.4444444444444443E-2</v>
      </c>
      <c r="M163" s="167">
        <f t="shared" si="14"/>
        <v>-3</v>
      </c>
      <c r="N163" s="168">
        <f t="shared" si="20"/>
        <v>-6.9767441860465115E-2</v>
      </c>
      <c r="O163" s="169">
        <f t="shared" si="18"/>
        <v>-90</v>
      </c>
      <c r="P163" s="58">
        <f t="shared" si="19"/>
        <v>-6.4608758076094758E-2</v>
      </c>
      <c r="Q163" s="40"/>
      <c r="R163" s="10"/>
    </row>
    <row r="164" spans="1:18" ht="30.95" customHeight="1" x14ac:dyDescent="0.25">
      <c r="A164" s="161">
        <v>149</v>
      </c>
      <c r="B164" s="97" t="s">
        <v>186</v>
      </c>
      <c r="C164" s="96">
        <v>173547000015</v>
      </c>
      <c r="D164" s="46" t="s">
        <v>233</v>
      </c>
      <c r="E164" s="163">
        <v>453</v>
      </c>
      <c r="F164" s="164">
        <v>453</v>
      </c>
      <c r="G164" s="165">
        <v>0</v>
      </c>
      <c r="H164" s="163">
        <f t="shared" si="15"/>
        <v>467</v>
      </c>
      <c r="I164" s="100">
        <v>467</v>
      </c>
      <c r="J164" s="164"/>
      <c r="K164" s="166">
        <f t="shared" si="16"/>
        <v>14</v>
      </c>
      <c r="L164" s="101">
        <f t="shared" si="17"/>
        <v>3.0905077262693158E-2</v>
      </c>
      <c r="M164" s="167">
        <f t="shared" si="14"/>
        <v>0</v>
      </c>
      <c r="N164" s="168"/>
      <c r="O164" s="169">
        <f t="shared" si="18"/>
        <v>14</v>
      </c>
      <c r="P164" s="58">
        <f t="shared" si="19"/>
        <v>3.0905077262693158E-2</v>
      </c>
      <c r="Q164" s="40"/>
      <c r="R164" s="10"/>
    </row>
    <row r="165" spans="1:18" ht="30.95" customHeight="1" x14ac:dyDescent="0.25">
      <c r="A165" s="170">
        <v>150</v>
      </c>
      <c r="B165" s="139" t="s">
        <v>186</v>
      </c>
      <c r="C165" s="140">
        <v>273547000192</v>
      </c>
      <c r="D165" s="141" t="s">
        <v>187</v>
      </c>
      <c r="E165" s="163">
        <v>443</v>
      </c>
      <c r="F165" s="164">
        <v>443</v>
      </c>
      <c r="G165" s="165">
        <v>0</v>
      </c>
      <c r="H165" s="163">
        <f t="shared" si="15"/>
        <v>418</v>
      </c>
      <c r="I165" s="144">
        <v>418</v>
      </c>
      <c r="J165" s="164"/>
      <c r="K165" s="166">
        <f t="shared" si="16"/>
        <v>-25</v>
      </c>
      <c r="L165" s="145">
        <f t="shared" si="17"/>
        <v>-5.6433408577878104E-2</v>
      </c>
      <c r="M165" s="167">
        <f t="shared" si="14"/>
        <v>0</v>
      </c>
      <c r="N165" s="168"/>
      <c r="O165" s="169">
        <f t="shared" si="18"/>
        <v>-25</v>
      </c>
      <c r="P165" s="58">
        <f t="shared" si="19"/>
        <v>-5.6433408577878104E-2</v>
      </c>
      <c r="Q165" s="40"/>
      <c r="R165" s="10"/>
    </row>
    <row r="166" spans="1:18" ht="30.95" customHeight="1" x14ac:dyDescent="0.25">
      <c r="A166" s="161">
        <v>151</v>
      </c>
      <c r="B166" s="102" t="s">
        <v>212</v>
      </c>
      <c r="C166" s="103">
        <v>173555000016</v>
      </c>
      <c r="D166" s="48" t="s">
        <v>250</v>
      </c>
      <c r="E166" s="163">
        <v>693</v>
      </c>
      <c r="F166" s="164">
        <v>693</v>
      </c>
      <c r="G166" s="165">
        <v>0</v>
      </c>
      <c r="H166" s="163">
        <f t="shared" si="15"/>
        <v>677</v>
      </c>
      <c r="I166" s="108">
        <v>677</v>
      </c>
      <c r="J166" s="164"/>
      <c r="K166" s="166">
        <f t="shared" si="16"/>
        <v>-16</v>
      </c>
      <c r="L166" s="109">
        <f t="shared" si="17"/>
        <v>-2.3088023088023088E-2</v>
      </c>
      <c r="M166" s="167">
        <f t="shared" si="14"/>
        <v>0</v>
      </c>
      <c r="N166" s="168"/>
      <c r="O166" s="169">
        <f t="shared" si="18"/>
        <v>-16</v>
      </c>
      <c r="P166" s="58">
        <f t="shared" si="19"/>
        <v>-2.3088023088023088E-2</v>
      </c>
      <c r="Q166" s="40"/>
      <c r="R166" s="10"/>
    </row>
    <row r="167" spans="1:18" ht="30.95" customHeight="1" x14ac:dyDescent="0.25">
      <c r="A167" s="170">
        <v>152</v>
      </c>
      <c r="B167" s="102" t="s">
        <v>212</v>
      </c>
      <c r="C167" s="103">
        <v>173555000601</v>
      </c>
      <c r="D167" s="48" t="s">
        <v>238</v>
      </c>
      <c r="E167" s="163">
        <v>1074</v>
      </c>
      <c r="F167" s="164">
        <v>1019</v>
      </c>
      <c r="G167" s="165">
        <v>55</v>
      </c>
      <c r="H167" s="163">
        <f t="shared" si="15"/>
        <v>1056</v>
      </c>
      <c r="I167" s="108">
        <v>981</v>
      </c>
      <c r="J167" s="164">
        <v>75</v>
      </c>
      <c r="K167" s="166">
        <f t="shared" si="16"/>
        <v>-38</v>
      </c>
      <c r="L167" s="109">
        <f t="shared" si="17"/>
        <v>-3.7291462217860651E-2</v>
      </c>
      <c r="M167" s="167">
        <f t="shared" si="14"/>
        <v>20</v>
      </c>
      <c r="N167" s="168">
        <f t="shared" si="20"/>
        <v>0.36363636363636365</v>
      </c>
      <c r="O167" s="169">
        <f t="shared" si="18"/>
        <v>-18</v>
      </c>
      <c r="P167" s="58">
        <f t="shared" si="19"/>
        <v>-1.6759776536312849E-2</v>
      </c>
      <c r="Q167" s="40"/>
      <c r="R167" s="10"/>
    </row>
    <row r="168" spans="1:18" ht="30.95" customHeight="1" x14ac:dyDescent="0.25">
      <c r="A168" s="161">
        <v>153</v>
      </c>
      <c r="B168" s="97" t="s">
        <v>212</v>
      </c>
      <c r="C168" s="96">
        <v>273555000029</v>
      </c>
      <c r="D168" s="46" t="s">
        <v>268</v>
      </c>
      <c r="E168" s="163">
        <v>842</v>
      </c>
      <c r="F168" s="164">
        <v>842</v>
      </c>
      <c r="G168" s="165">
        <v>0</v>
      </c>
      <c r="H168" s="163">
        <f t="shared" si="15"/>
        <v>846</v>
      </c>
      <c r="I168" s="100">
        <v>846</v>
      </c>
      <c r="J168" s="164"/>
      <c r="K168" s="166">
        <f t="shared" si="16"/>
        <v>4</v>
      </c>
      <c r="L168" s="101">
        <f t="shared" si="17"/>
        <v>4.7505938242280287E-3</v>
      </c>
      <c r="M168" s="167">
        <f t="shared" si="14"/>
        <v>0</v>
      </c>
      <c r="N168" s="168"/>
      <c r="O168" s="169">
        <f t="shared" si="18"/>
        <v>4</v>
      </c>
      <c r="P168" s="58">
        <f t="shared" si="19"/>
        <v>4.7505938242280287E-3</v>
      </c>
      <c r="Q168" s="40"/>
      <c r="R168" s="10"/>
    </row>
    <row r="169" spans="1:18" ht="30.95" customHeight="1" x14ac:dyDescent="0.25">
      <c r="A169" s="170">
        <v>154</v>
      </c>
      <c r="B169" s="97" t="s">
        <v>212</v>
      </c>
      <c r="C169" s="96">
        <v>273555000169</v>
      </c>
      <c r="D169" s="46" t="s">
        <v>235</v>
      </c>
      <c r="E169" s="163">
        <v>350</v>
      </c>
      <c r="F169" s="164">
        <v>294</v>
      </c>
      <c r="G169" s="165">
        <v>56</v>
      </c>
      <c r="H169" s="163">
        <f t="shared" si="15"/>
        <v>328</v>
      </c>
      <c r="I169" s="100">
        <v>299</v>
      </c>
      <c r="J169" s="164">
        <v>29</v>
      </c>
      <c r="K169" s="166">
        <f t="shared" si="16"/>
        <v>5</v>
      </c>
      <c r="L169" s="101">
        <f t="shared" si="17"/>
        <v>1.7006802721088437E-2</v>
      </c>
      <c r="M169" s="167">
        <f t="shared" si="14"/>
        <v>-27</v>
      </c>
      <c r="N169" s="168">
        <f t="shared" si="20"/>
        <v>-0.48214285714285715</v>
      </c>
      <c r="O169" s="169">
        <f t="shared" si="18"/>
        <v>-22</v>
      </c>
      <c r="P169" s="58">
        <f t="shared" si="19"/>
        <v>-6.2857142857142861E-2</v>
      </c>
      <c r="Q169" s="40"/>
      <c r="R169" s="10"/>
    </row>
    <row r="170" spans="1:18" ht="30.95" customHeight="1" x14ac:dyDescent="0.25">
      <c r="A170" s="161">
        <v>155</v>
      </c>
      <c r="B170" s="102" t="s">
        <v>212</v>
      </c>
      <c r="C170" s="103">
        <v>273555000185</v>
      </c>
      <c r="D170" s="48" t="s">
        <v>230</v>
      </c>
      <c r="E170" s="163">
        <v>612</v>
      </c>
      <c r="F170" s="164">
        <v>612</v>
      </c>
      <c r="G170" s="165">
        <v>0</v>
      </c>
      <c r="H170" s="163">
        <f t="shared" si="15"/>
        <v>601</v>
      </c>
      <c r="I170" s="108">
        <v>601</v>
      </c>
      <c r="J170" s="164"/>
      <c r="K170" s="166">
        <f t="shared" si="16"/>
        <v>-11</v>
      </c>
      <c r="L170" s="109">
        <f t="shared" si="17"/>
        <v>-1.7973856209150325E-2</v>
      </c>
      <c r="M170" s="167">
        <f t="shared" si="14"/>
        <v>0</v>
      </c>
      <c r="N170" s="168"/>
      <c r="O170" s="169">
        <f t="shared" si="18"/>
        <v>-11</v>
      </c>
      <c r="P170" s="58">
        <f t="shared" si="19"/>
        <v>-1.7973856209150325E-2</v>
      </c>
      <c r="Q170" s="40"/>
      <c r="R170" s="10"/>
    </row>
    <row r="171" spans="1:18" ht="30.95" customHeight="1" x14ac:dyDescent="0.25">
      <c r="A171" s="170">
        <v>156</v>
      </c>
      <c r="B171" s="97" t="s">
        <v>212</v>
      </c>
      <c r="C171" s="96">
        <v>273555000398</v>
      </c>
      <c r="D171" s="46" t="s">
        <v>269</v>
      </c>
      <c r="E171" s="163">
        <v>799</v>
      </c>
      <c r="F171" s="164">
        <v>799</v>
      </c>
      <c r="G171" s="165">
        <v>0</v>
      </c>
      <c r="H171" s="163">
        <f t="shared" si="15"/>
        <v>848</v>
      </c>
      <c r="I171" s="100">
        <v>848</v>
      </c>
      <c r="J171" s="164"/>
      <c r="K171" s="166">
        <f t="shared" si="16"/>
        <v>49</v>
      </c>
      <c r="L171" s="101">
        <f t="shared" si="17"/>
        <v>6.1326658322903627E-2</v>
      </c>
      <c r="M171" s="167">
        <f t="shared" si="14"/>
        <v>0</v>
      </c>
      <c r="N171" s="168"/>
      <c r="O171" s="169">
        <f t="shared" si="18"/>
        <v>49</v>
      </c>
      <c r="P171" s="58">
        <f t="shared" si="19"/>
        <v>6.1326658322903627E-2</v>
      </c>
      <c r="Q171" s="40"/>
      <c r="R171" s="10"/>
    </row>
    <row r="172" spans="1:18" ht="30.95" customHeight="1" x14ac:dyDescent="0.25">
      <c r="A172" s="161">
        <v>157</v>
      </c>
      <c r="B172" s="102" t="s">
        <v>212</v>
      </c>
      <c r="C172" s="103">
        <v>273555000754</v>
      </c>
      <c r="D172" s="129" t="s">
        <v>115</v>
      </c>
      <c r="E172" s="163">
        <v>1300</v>
      </c>
      <c r="F172" s="164">
        <v>1214</v>
      </c>
      <c r="G172" s="165">
        <v>86</v>
      </c>
      <c r="H172" s="163">
        <f t="shared" si="15"/>
        <v>1251</v>
      </c>
      <c r="I172" s="108">
        <v>1178</v>
      </c>
      <c r="J172" s="164">
        <v>73</v>
      </c>
      <c r="K172" s="166">
        <f t="shared" si="16"/>
        <v>-36</v>
      </c>
      <c r="L172" s="109">
        <f t="shared" si="17"/>
        <v>-2.9654036243822075E-2</v>
      </c>
      <c r="M172" s="167">
        <f t="shared" si="14"/>
        <v>-13</v>
      </c>
      <c r="N172" s="168">
        <f t="shared" si="20"/>
        <v>-0.15116279069767441</v>
      </c>
      <c r="O172" s="169">
        <f t="shared" si="18"/>
        <v>-49</v>
      </c>
      <c r="P172" s="58">
        <f t="shared" si="19"/>
        <v>-3.7692307692307692E-2</v>
      </c>
      <c r="Q172" s="40"/>
      <c r="R172" s="10"/>
    </row>
    <row r="173" spans="1:18" ht="30.95" customHeight="1" x14ac:dyDescent="0.25">
      <c r="A173" s="170">
        <v>158</v>
      </c>
      <c r="B173" s="97" t="s">
        <v>212</v>
      </c>
      <c r="C173" s="96">
        <v>273555000924</v>
      </c>
      <c r="D173" s="46" t="s">
        <v>245</v>
      </c>
      <c r="E173" s="163">
        <v>1169</v>
      </c>
      <c r="F173" s="164">
        <v>1088</v>
      </c>
      <c r="G173" s="165">
        <v>81</v>
      </c>
      <c r="H173" s="163">
        <f t="shared" si="15"/>
        <v>1173</v>
      </c>
      <c r="I173" s="100">
        <v>1092</v>
      </c>
      <c r="J173" s="164">
        <v>81</v>
      </c>
      <c r="K173" s="166">
        <f t="shared" si="16"/>
        <v>4</v>
      </c>
      <c r="L173" s="101">
        <f t="shared" si="17"/>
        <v>3.6764705882352941E-3</v>
      </c>
      <c r="M173" s="167">
        <f t="shared" si="14"/>
        <v>0</v>
      </c>
      <c r="N173" s="168">
        <f t="shared" si="20"/>
        <v>0</v>
      </c>
      <c r="O173" s="169">
        <f t="shared" si="18"/>
        <v>4</v>
      </c>
      <c r="P173" s="58">
        <f t="shared" si="19"/>
        <v>3.4217279726261761E-3</v>
      </c>
      <c r="Q173" s="40"/>
      <c r="R173" s="10"/>
    </row>
    <row r="174" spans="1:18" ht="30.95" customHeight="1" x14ac:dyDescent="0.25">
      <c r="A174" s="161">
        <v>159</v>
      </c>
      <c r="B174" s="102" t="s">
        <v>197</v>
      </c>
      <c r="C174" s="103">
        <v>173563000017</v>
      </c>
      <c r="D174" s="48" t="s">
        <v>198</v>
      </c>
      <c r="E174" s="163">
        <v>1034</v>
      </c>
      <c r="F174" s="164">
        <v>995</v>
      </c>
      <c r="G174" s="165">
        <v>39</v>
      </c>
      <c r="H174" s="163">
        <f t="shared" si="15"/>
        <v>998</v>
      </c>
      <c r="I174" s="108">
        <v>977</v>
      </c>
      <c r="J174" s="164">
        <v>21</v>
      </c>
      <c r="K174" s="166">
        <f t="shared" si="16"/>
        <v>-18</v>
      </c>
      <c r="L174" s="109">
        <f t="shared" si="17"/>
        <v>-1.8090452261306532E-2</v>
      </c>
      <c r="M174" s="167">
        <f t="shared" si="14"/>
        <v>-18</v>
      </c>
      <c r="N174" s="168">
        <f t="shared" si="20"/>
        <v>-0.46153846153846156</v>
      </c>
      <c r="O174" s="169">
        <f t="shared" si="18"/>
        <v>-36</v>
      </c>
      <c r="P174" s="58">
        <f t="shared" si="19"/>
        <v>-3.4816247582205029E-2</v>
      </c>
      <c r="Q174" s="40"/>
      <c r="R174" s="10"/>
    </row>
    <row r="175" spans="1:18" ht="30.95" customHeight="1" x14ac:dyDescent="0.25">
      <c r="A175" s="170">
        <v>160</v>
      </c>
      <c r="B175" s="97" t="s">
        <v>197</v>
      </c>
      <c r="C175" s="96">
        <v>273563000534</v>
      </c>
      <c r="D175" s="46" t="s">
        <v>201</v>
      </c>
      <c r="E175" s="163">
        <v>357</v>
      </c>
      <c r="F175" s="164">
        <v>357</v>
      </c>
      <c r="G175" s="165">
        <v>0</v>
      </c>
      <c r="H175" s="163">
        <f t="shared" si="15"/>
        <v>370</v>
      </c>
      <c r="I175" s="100">
        <v>370</v>
      </c>
      <c r="J175" s="164"/>
      <c r="K175" s="166">
        <f t="shared" si="16"/>
        <v>13</v>
      </c>
      <c r="L175" s="101">
        <f t="shared" si="17"/>
        <v>3.6414565826330535E-2</v>
      </c>
      <c r="M175" s="167">
        <f t="shared" si="14"/>
        <v>0</v>
      </c>
      <c r="N175" s="168"/>
      <c r="O175" s="169">
        <f t="shared" si="18"/>
        <v>13</v>
      </c>
      <c r="P175" s="58">
        <f t="shared" si="19"/>
        <v>3.6414565826330535E-2</v>
      </c>
      <c r="Q175" s="40"/>
      <c r="R175" s="10"/>
    </row>
    <row r="176" spans="1:18" ht="30.95" customHeight="1" x14ac:dyDescent="0.25">
      <c r="A176" s="161">
        <v>161</v>
      </c>
      <c r="B176" s="97" t="s">
        <v>197</v>
      </c>
      <c r="C176" s="96">
        <v>273563000615</v>
      </c>
      <c r="D176" s="46" t="s">
        <v>259</v>
      </c>
      <c r="E176" s="163">
        <v>210</v>
      </c>
      <c r="F176" s="164">
        <v>210</v>
      </c>
      <c r="G176" s="165">
        <v>0</v>
      </c>
      <c r="H176" s="163">
        <f t="shared" si="15"/>
        <v>220</v>
      </c>
      <c r="I176" s="100">
        <v>220</v>
      </c>
      <c r="J176" s="164"/>
      <c r="K176" s="166">
        <f t="shared" si="16"/>
        <v>10</v>
      </c>
      <c r="L176" s="101">
        <f t="shared" si="17"/>
        <v>4.7619047619047616E-2</v>
      </c>
      <c r="M176" s="167">
        <f t="shared" si="14"/>
        <v>0</v>
      </c>
      <c r="N176" s="168"/>
      <c r="O176" s="169">
        <f t="shared" si="18"/>
        <v>10</v>
      </c>
      <c r="P176" s="58">
        <f t="shared" si="19"/>
        <v>4.7619047619047616E-2</v>
      </c>
      <c r="Q176" s="40"/>
      <c r="R176" s="10"/>
    </row>
    <row r="177" spans="1:18" ht="30.95" customHeight="1" x14ac:dyDescent="0.25">
      <c r="A177" s="170">
        <v>162</v>
      </c>
      <c r="B177" s="139" t="s">
        <v>61</v>
      </c>
      <c r="C177" s="140">
        <v>173585000100</v>
      </c>
      <c r="D177" s="141" t="s">
        <v>166</v>
      </c>
      <c r="E177" s="163">
        <v>2095</v>
      </c>
      <c r="F177" s="164">
        <v>1986</v>
      </c>
      <c r="G177" s="165">
        <v>109</v>
      </c>
      <c r="H177" s="163">
        <f t="shared" si="15"/>
        <v>1984</v>
      </c>
      <c r="I177" s="144">
        <v>1876</v>
      </c>
      <c r="J177" s="164">
        <v>108</v>
      </c>
      <c r="K177" s="166">
        <f t="shared" si="16"/>
        <v>-110</v>
      </c>
      <c r="L177" s="145">
        <f t="shared" si="17"/>
        <v>-5.53877139979859E-2</v>
      </c>
      <c r="M177" s="167">
        <f t="shared" si="14"/>
        <v>-1</v>
      </c>
      <c r="N177" s="168">
        <f t="shared" si="20"/>
        <v>-9.1743119266055051E-3</v>
      </c>
      <c r="O177" s="169">
        <f t="shared" si="18"/>
        <v>-111</v>
      </c>
      <c r="P177" s="58">
        <f t="shared" si="19"/>
        <v>-5.2983293556085921E-2</v>
      </c>
      <c r="Q177" s="40"/>
      <c r="R177" s="10"/>
    </row>
    <row r="178" spans="1:18" ht="30.95" customHeight="1" x14ac:dyDescent="0.25">
      <c r="A178" s="161">
        <v>163</v>
      </c>
      <c r="B178" s="139" t="s">
        <v>61</v>
      </c>
      <c r="C178" s="140">
        <v>273585000082</v>
      </c>
      <c r="D178" s="141" t="s">
        <v>138</v>
      </c>
      <c r="E178" s="163">
        <v>545</v>
      </c>
      <c r="F178" s="164">
        <v>545</v>
      </c>
      <c r="G178" s="165">
        <v>0</v>
      </c>
      <c r="H178" s="163">
        <f t="shared" si="15"/>
        <v>511</v>
      </c>
      <c r="I178" s="144">
        <v>511</v>
      </c>
      <c r="J178" s="164"/>
      <c r="K178" s="166">
        <f t="shared" si="16"/>
        <v>-34</v>
      </c>
      <c r="L178" s="145">
        <f t="shared" si="17"/>
        <v>-6.2385321100917435E-2</v>
      </c>
      <c r="M178" s="167">
        <f t="shared" si="14"/>
        <v>0</v>
      </c>
      <c r="N178" s="168"/>
      <c r="O178" s="169">
        <f t="shared" si="18"/>
        <v>-34</v>
      </c>
      <c r="P178" s="58">
        <f t="shared" si="19"/>
        <v>-6.2385321100917435E-2</v>
      </c>
      <c r="Q178" s="40"/>
      <c r="R178" s="10"/>
    </row>
    <row r="179" spans="1:18" ht="30.95" customHeight="1" x14ac:dyDescent="0.25">
      <c r="A179" s="170">
        <v>164</v>
      </c>
      <c r="B179" s="97" t="s">
        <v>61</v>
      </c>
      <c r="C179" s="96">
        <v>273585000571</v>
      </c>
      <c r="D179" s="46" t="s">
        <v>260</v>
      </c>
      <c r="E179" s="163">
        <v>208</v>
      </c>
      <c r="F179" s="164">
        <v>208</v>
      </c>
      <c r="G179" s="165">
        <v>0</v>
      </c>
      <c r="H179" s="163">
        <f t="shared" si="15"/>
        <v>226</v>
      </c>
      <c r="I179" s="100">
        <v>226</v>
      </c>
      <c r="J179" s="164"/>
      <c r="K179" s="166">
        <f t="shared" si="16"/>
        <v>18</v>
      </c>
      <c r="L179" s="101">
        <f t="shared" si="17"/>
        <v>8.6538461538461536E-2</v>
      </c>
      <c r="M179" s="167">
        <f t="shared" si="14"/>
        <v>0</v>
      </c>
      <c r="N179" s="168"/>
      <c r="O179" s="169">
        <f t="shared" si="18"/>
        <v>18</v>
      </c>
      <c r="P179" s="58">
        <f t="shared" si="19"/>
        <v>8.6538461538461536E-2</v>
      </c>
      <c r="Q179" s="40"/>
      <c r="R179" s="10"/>
    </row>
    <row r="180" spans="1:18" ht="30.95" customHeight="1" x14ac:dyDescent="0.25">
      <c r="A180" s="161">
        <v>165</v>
      </c>
      <c r="B180" s="110" t="s">
        <v>61</v>
      </c>
      <c r="C180" s="111">
        <v>273585000864</v>
      </c>
      <c r="D180" s="112" t="s">
        <v>62</v>
      </c>
      <c r="E180" s="163">
        <v>214</v>
      </c>
      <c r="F180" s="164">
        <v>214</v>
      </c>
      <c r="G180" s="165">
        <v>0</v>
      </c>
      <c r="H180" s="163">
        <f t="shared" si="15"/>
        <v>192</v>
      </c>
      <c r="I180" s="113">
        <v>192</v>
      </c>
      <c r="J180" s="164"/>
      <c r="K180" s="166">
        <f t="shared" si="16"/>
        <v>-22</v>
      </c>
      <c r="L180" s="114">
        <f t="shared" si="17"/>
        <v>-0.10280373831775701</v>
      </c>
      <c r="M180" s="167">
        <f t="shared" si="14"/>
        <v>0</v>
      </c>
      <c r="N180" s="168"/>
      <c r="O180" s="169">
        <f t="shared" si="18"/>
        <v>-22</v>
      </c>
      <c r="P180" s="58">
        <f t="shared" si="19"/>
        <v>-0.10280373831775701</v>
      </c>
      <c r="Q180" s="40"/>
      <c r="R180" s="10"/>
    </row>
    <row r="181" spans="1:18" ht="30.95" customHeight="1" x14ac:dyDescent="0.25">
      <c r="A181" s="170">
        <v>166</v>
      </c>
      <c r="B181" s="102" t="s">
        <v>61</v>
      </c>
      <c r="C181" s="103">
        <v>273585000996</v>
      </c>
      <c r="D181" s="48" t="s">
        <v>174</v>
      </c>
      <c r="E181" s="163">
        <v>410</v>
      </c>
      <c r="F181" s="164">
        <v>410</v>
      </c>
      <c r="G181" s="165">
        <v>0</v>
      </c>
      <c r="H181" s="163">
        <f t="shared" si="15"/>
        <v>401</v>
      </c>
      <c r="I181" s="108">
        <v>401</v>
      </c>
      <c r="J181" s="164"/>
      <c r="K181" s="166">
        <f t="shared" si="16"/>
        <v>-9</v>
      </c>
      <c r="L181" s="109">
        <f t="shared" si="17"/>
        <v>-2.1951219512195121E-2</v>
      </c>
      <c r="M181" s="167">
        <f t="shared" si="14"/>
        <v>0</v>
      </c>
      <c r="N181" s="168"/>
      <c r="O181" s="169">
        <f t="shared" si="18"/>
        <v>-9</v>
      </c>
      <c r="P181" s="58">
        <f t="shared" si="19"/>
        <v>-2.1951219512195121E-2</v>
      </c>
      <c r="Q181" s="40"/>
      <c r="R181" s="10"/>
    </row>
    <row r="182" spans="1:18" ht="30.95" customHeight="1" x14ac:dyDescent="0.25">
      <c r="A182" s="161">
        <v>167</v>
      </c>
      <c r="B182" s="102" t="s">
        <v>129</v>
      </c>
      <c r="C182" s="103">
        <v>173616000022</v>
      </c>
      <c r="D182" s="48" t="s">
        <v>243</v>
      </c>
      <c r="E182" s="163">
        <v>781</v>
      </c>
      <c r="F182" s="164">
        <v>781</v>
      </c>
      <c r="G182" s="165">
        <v>0</v>
      </c>
      <c r="H182" s="163">
        <f t="shared" si="15"/>
        <v>767</v>
      </c>
      <c r="I182" s="108">
        <v>767</v>
      </c>
      <c r="J182" s="164"/>
      <c r="K182" s="166">
        <f t="shared" si="16"/>
        <v>-14</v>
      </c>
      <c r="L182" s="109">
        <f t="shared" si="17"/>
        <v>-1.7925736235595392E-2</v>
      </c>
      <c r="M182" s="167">
        <f t="shared" si="14"/>
        <v>0</v>
      </c>
      <c r="N182" s="168"/>
      <c r="O182" s="169">
        <f t="shared" si="18"/>
        <v>-14</v>
      </c>
      <c r="P182" s="58">
        <f t="shared" si="19"/>
        <v>-1.7925736235595392E-2</v>
      </c>
      <c r="Q182" s="40"/>
      <c r="R182" s="10"/>
    </row>
    <row r="183" spans="1:18" ht="30.95" customHeight="1" x14ac:dyDescent="0.25">
      <c r="A183" s="170">
        <v>168</v>
      </c>
      <c r="B183" s="102" t="s">
        <v>129</v>
      </c>
      <c r="C183" s="103">
        <v>173616000278</v>
      </c>
      <c r="D183" s="48" t="s">
        <v>229</v>
      </c>
      <c r="E183" s="163">
        <v>1019</v>
      </c>
      <c r="F183" s="164">
        <v>976</v>
      </c>
      <c r="G183" s="165">
        <v>43</v>
      </c>
      <c r="H183" s="163">
        <f t="shared" si="15"/>
        <v>994</v>
      </c>
      <c r="I183" s="108">
        <v>945</v>
      </c>
      <c r="J183" s="164">
        <v>49</v>
      </c>
      <c r="K183" s="166">
        <f t="shared" si="16"/>
        <v>-31</v>
      </c>
      <c r="L183" s="109">
        <f t="shared" si="17"/>
        <v>-3.1762295081967214E-2</v>
      </c>
      <c r="M183" s="167">
        <f t="shared" si="14"/>
        <v>6</v>
      </c>
      <c r="N183" s="168">
        <f t="shared" si="20"/>
        <v>0.13953488372093023</v>
      </c>
      <c r="O183" s="169">
        <f t="shared" si="18"/>
        <v>-25</v>
      </c>
      <c r="P183" s="58">
        <f t="shared" si="19"/>
        <v>-2.4533856722276742E-2</v>
      </c>
      <c r="Q183" s="40"/>
      <c r="R183" s="10"/>
    </row>
    <row r="184" spans="1:18" ht="30.95" customHeight="1" x14ac:dyDescent="0.25">
      <c r="A184" s="161">
        <v>169</v>
      </c>
      <c r="B184" s="97" t="s">
        <v>129</v>
      </c>
      <c r="C184" s="96">
        <v>273616000094</v>
      </c>
      <c r="D184" s="46" t="s">
        <v>248</v>
      </c>
      <c r="E184" s="163">
        <v>329</v>
      </c>
      <c r="F184" s="164">
        <v>308</v>
      </c>
      <c r="G184" s="165">
        <v>21</v>
      </c>
      <c r="H184" s="163">
        <f t="shared" si="15"/>
        <v>352</v>
      </c>
      <c r="I184" s="100">
        <v>328</v>
      </c>
      <c r="J184" s="164">
        <v>24</v>
      </c>
      <c r="K184" s="166">
        <f t="shared" si="16"/>
        <v>20</v>
      </c>
      <c r="L184" s="101">
        <f t="shared" si="17"/>
        <v>6.4935064935064929E-2</v>
      </c>
      <c r="M184" s="167">
        <f t="shared" si="14"/>
        <v>3</v>
      </c>
      <c r="N184" s="168">
        <f t="shared" si="20"/>
        <v>0.14285714285714285</v>
      </c>
      <c r="O184" s="169">
        <f t="shared" si="18"/>
        <v>23</v>
      </c>
      <c r="P184" s="58">
        <f t="shared" si="19"/>
        <v>6.9908814589665649E-2</v>
      </c>
      <c r="Q184" s="40"/>
      <c r="R184" s="10"/>
    </row>
    <row r="185" spans="1:18" ht="30.95" customHeight="1" x14ac:dyDescent="0.25">
      <c r="A185" s="170">
        <v>170</v>
      </c>
      <c r="B185" s="102" t="s">
        <v>129</v>
      </c>
      <c r="C185" s="103">
        <v>273616000141</v>
      </c>
      <c r="D185" s="48" t="s">
        <v>220</v>
      </c>
      <c r="E185" s="163">
        <v>1432</v>
      </c>
      <c r="F185" s="164">
        <v>1360</v>
      </c>
      <c r="G185" s="165">
        <v>72</v>
      </c>
      <c r="H185" s="163">
        <f t="shared" si="15"/>
        <v>1399</v>
      </c>
      <c r="I185" s="108">
        <v>1339</v>
      </c>
      <c r="J185" s="164">
        <v>60</v>
      </c>
      <c r="K185" s="166">
        <f t="shared" si="16"/>
        <v>-21</v>
      </c>
      <c r="L185" s="109">
        <f t="shared" si="17"/>
        <v>-1.5441176470588236E-2</v>
      </c>
      <c r="M185" s="167">
        <f t="shared" si="14"/>
        <v>-12</v>
      </c>
      <c r="N185" s="168">
        <f t="shared" si="20"/>
        <v>-0.16666666666666666</v>
      </c>
      <c r="O185" s="169">
        <f t="shared" si="18"/>
        <v>-33</v>
      </c>
      <c r="P185" s="58">
        <f t="shared" si="19"/>
        <v>-2.3044692737430168E-2</v>
      </c>
      <c r="Q185" s="40"/>
      <c r="R185" s="10"/>
    </row>
    <row r="186" spans="1:18" ht="30.95" customHeight="1" x14ac:dyDescent="0.25">
      <c r="A186" s="161">
        <v>171</v>
      </c>
      <c r="B186" s="139" t="s">
        <v>129</v>
      </c>
      <c r="C186" s="140">
        <v>273616000302</v>
      </c>
      <c r="D186" s="141" t="s">
        <v>130</v>
      </c>
      <c r="E186" s="163">
        <v>334</v>
      </c>
      <c r="F186" s="164">
        <v>318</v>
      </c>
      <c r="G186" s="165">
        <v>16</v>
      </c>
      <c r="H186" s="163">
        <f t="shared" si="15"/>
        <v>301</v>
      </c>
      <c r="I186" s="144">
        <v>301</v>
      </c>
      <c r="J186" s="164"/>
      <c r="K186" s="166">
        <f t="shared" si="16"/>
        <v>-17</v>
      </c>
      <c r="L186" s="145">
        <f t="shared" si="17"/>
        <v>-5.3459119496855348E-2</v>
      </c>
      <c r="M186" s="167">
        <f t="shared" si="14"/>
        <v>-16</v>
      </c>
      <c r="N186" s="168">
        <f t="shared" si="20"/>
        <v>-1</v>
      </c>
      <c r="O186" s="169">
        <f t="shared" si="18"/>
        <v>-33</v>
      </c>
      <c r="P186" s="58">
        <f t="shared" si="19"/>
        <v>-9.880239520958084E-2</v>
      </c>
      <c r="Q186" s="40"/>
      <c r="R186" s="10"/>
    </row>
    <row r="187" spans="1:18" ht="30.95" customHeight="1" x14ac:dyDescent="0.25">
      <c r="A187" s="170">
        <v>172</v>
      </c>
      <c r="B187" s="97" t="s">
        <v>129</v>
      </c>
      <c r="C187" s="96">
        <v>273616000892</v>
      </c>
      <c r="D187" s="46" t="s">
        <v>221</v>
      </c>
      <c r="E187" s="163">
        <v>653</v>
      </c>
      <c r="F187" s="164">
        <v>645</v>
      </c>
      <c r="G187" s="165">
        <v>8</v>
      </c>
      <c r="H187" s="163">
        <f t="shared" si="15"/>
        <v>698</v>
      </c>
      <c r="I187" s="100">
        <v>663</v>
      </c>
      <c r="J187" s="164">
        <v>35</v>
      </c>
      <c r="K187" s="166">
        <f t="shared" si="16"/>
        <v>18</v>
      </c>
      <c r="L187" s="101">
        <f t="shared" si="17"/>
        <v>2.7906976744186046E-2</v>
      </c>
      <c r="M187" s="167">
        <f t="shared" si="14"/>
        <v>27</v>
      </c>
      <c r="N187" s="168">
        <f t="shared" si="20"/>
        <v>3.375</v>
      </c>
      <c r="O187" s="169">
        <f t="shared" si="18"/>
        <v>45</v>
      </c>
      <c r="P187" s="58">
        <f t="shared" si="19"/>
        <v>6.8912710566615618E-2</v>
      </c>
      <c r="Q187" s="40"/>
      <c r="R187" s="10"/>
    </row>
    <row r="188" spans="1:18" ht="30.95" customHeight="1" x14ac:dyDescent="0.25">
      <c r="A188" s="161">
        <v>173</v>
      </c>
      <c r="B188" s="97" t="s">
        <v>129</v>
      </c>
      <c r="C188" s="96">
        <v>273616001902</v>
      </c>
      <c r="D188" s="46" t="s">
        <v>163</v>
      </c>
      <c r="E188" s="163">
        <v>288</v>
      </c>
      <c r="F188" s="164">
        <v>288</v>
      </c>
      <c r="G188" s="165">
        <v>0</v>
      </c>
      <c r="H188" s="163">
        <f t="shared" si="15"/>
        <v>289</v>
      </c>
      <c r="I188" s="100">
        <v>289</v>
      </c>
      <c r="J188" s="164"/>
      <c r="K188" s="166">
        <f t="shared" si="16"/>
        <v>1</v>
      </c>
      <c r="L188" s="101">
        <f t="shared" si="17"/>
        <v>3.472222222222222E-3</v>
      </c>
      <c r="M188" s="167">
        <f t="shared" si="14"/>
        <v>0</v>
      </c>
      <c r="N188" s="168"/>
      <c r="O188" s="169">
        <f t="shared" si="18"/>
        <v>1</v>
      </c>
      <c r="P188" s="58">
        <f t="shared" si="19"/>
        <v>3.472222222222222E-3</v>
      </c>
      <c r="Q188" s="40"/>
      <c r="R188" s="10"/>
    </row>
    <row r="189" spans="1:18" ht="30.95" customHeight="1" x14ac:dyDescent="0.25">
      <c r="A189" s="170">
        <v>174</v>
      </c>
      <c r="B189" s="97" t="s">
        <v>127</v>
      </c>
      <c r="C189" s="96">
        <v>273622000268</v>
      </c>
      <c r="D189" s="46" t="s">
        <v>210</v>
      </c>
      <c r="E189" s="163">
        <v>344</v>
      </c>
      <c r="F189" s="164">
        <v>337</v>
      </c>
      <c r="G189" s="165">
        <v>7</v>
      </c>
      <c r="H189" s="163">
        <f t="shared" si="15"/>
        <v>345</v>
      </c>
      <c r="I189" s="100">
        <v>345</v>
      </c>
      <c r="J189" s="164"/>
      <c r="K189" s="166">
        <f t="shared" si="16"/>
        <v>8</v>
      </c>
      <c r="L189" s="101">
        <f t="shared" si="17"/>
        <v>2.3738872403560832E-2</v>
      </c>
      <c r="M189" s="167">
        <f t="shared" si="14"/>
        <v>-7</v>
      </c>
      <c r="N189" s="168">
        <f t="shared" si="20"/>
        <v>-1</v>
      </c>
      <c r="O189" s="169">
        <f t="shared" si="18"/>
        <v>1</v>
      </c>
      <c r="P189" s="58">
        <f t="shared" si="19"/>
        <v>2.9069767441860465E-3</v>
      </c>
      <c r="Q189" s="40"/>
      <c r="R189" s="10"/>
    </row>
    <row r="190" spans="1:18" ht="30.95" customHeight="1" x14ac:dyDescent="0.25">
      <c r="A190" s="161">
        <v>175</v>
      </c>
      <c r="B190" s="102" t="s">
        <v>127</v>
      </c>
      <c r="C190" s="103">
        <v>273622000683</v>
      </c>
      <c r="D190" s="48" t="s">
        <v>128</v>
      </c>
      <c r="E190" s="163">
        <v>647</v>
      </c>
      <c r="F190" s="164">
        <v>647</v>
      </c>
      <c r="G190" s="165">
        <v>0</v>
      </c>
      <c r="H190" s="163">
        <f t="shared" si="15"/>
        <v>615</v>
      </c>
      <c r="I190" s="108">
        <v>615</v>
      </c>
      <c r="J190" s="164"/>
      <c r="K190" s="166">
        <f t="shared" si="16"/>
        <v>-32</v>
      </c>
      <c r="L190" s="109">
        <f t="shared" si="17"/>
        <v>-4.945904173106646E-2</v>
      </c>
      <c r="M190" s="167">
        <f t="shared" si="14"/>
        <v>0</v>
      </c>
      <c r="N190" s="168"/>
      <c r="O190" s="169">
        <f t="shared" si="18"/>
        <v>-32</v>
      </c>
      <c r="P190" s="58">
        <f t="shared" si="19"/>
        <v>-4.945904173106646E-2</v>
      </c>
      <c r="Q190" s="40"/>
      <c r="R190" s="10"/>
    </row>
    <row r="191" spans="1:18" ht="30.95" customHeight="1" x14ac:dyDescent="0.25">
      <c r="A191" s="170">
        <v>176</v>
      </c>
      <c r="B191" s="97" t="s">
        <v>29</v>
      </c>
      <c r="C191" s="96">
        <v>173624000015</v>
      </c>
      <c r="D191" s="46" t="s">
        <v>254</v>
      </c>
      <c r="E191" s="163">
        <v>1887</v>
      </c>
      <c r="F191" s="164">
        <v>1661</v>
      </c>
      <c r="G191" s="165">
        <v>226</v>
      </c>
      <c r="H191" s="163">
        <f t="shared" si="15"/>
        <v>2017</v>
      </c>
      <c r="I191" s="100">
        <v>1719</v>
      </c>
      <c r="J191" s="164">
        <v>298</v>
      </c>
      <c r="K191" s="166">
        <f t="shared" si="16"/>
        <v>58</v>
      </c>
      <c r="L191" s="101">
        <f t="shared" si="17"/>
        <v>3.4918723660445516E-2</v>
      </c>
      <c r="M191" s="167">
        <f t="shared" si="14"/>
        <v>72</v>
      </c>
      <c r="N191" s="168">
        <f t="shared" si="20"/>
        <v>0.31858407079646017</v>
      </c>
      <c r="O191" s="169">
        <f t="shared" si="18"/>
        <v>130</v>
      </c>
      <c r="P191" s="58">
        <f t="shared" si="19"/>
        <v>6.8892421833598311E-2</v>
      </c>
      <c r="Q191" s="40"/>
      <c r="R191" s="10"/>
    </row>
    <row r="192" spans="1:18" ht="30.95" customHeight="1" x14ac:dyDescent="0.25">
      <c r="A192" s="161">
        <v>177</v>
      </c>
      <c r="B192" s="225" t="s">
        <v>29</v>
      </c>
      <c r="C192" s="228">
        <v>173624001704</v>
      </c>
      <c r="D192" s="227" t="s">
        <v>30</v>
      </c>
      <c r="E192" s="163">
        <v>545</v>
      </c>
      <c r="F192" s="164">
        <v>545</v>
      </c>
      <c r="G192" s="165">
        <v>0</v>
      </c>
      <c r="H192" s="163">
        <f t="shared" si="15"/>
        <v>459</v>
      </c>
      <c r="I192" s="229">
        <v>459</v>
      </c>
      <c r="J192" s="164"/>
      <c r="K192" s="166">
        <f t="shared" si="16"/>
        <v>-86</v>
      </c>
      <c r="L192" s="230">
        <f t="shared" si="17"/>
        <v>-0.15779816513761469</v>
      </c>
      <c r="M192" s="167">
        <f t="shared" si="14"/>
        <v>0</v>
      </c>
      <c r="N192" s="168"/>
      <c r="O192" s="169">
        <f t="shared" si="18"/>
        <v>-86</v>
      </c>
      <c r="P192" s="58">
        <f t="shared" si="19"/>
        <v>-0.15779816513761469</v>
      </c>
      <c r="Q192" s="40"/>
      <c r="R192" s="10"/>
    </row>
    <row r="193" spans="1:18" ht="30.95" customHeight="1" x14ac:dyDescent="0.25">
      <c r="A193" s="170">
        <v>178</v>
      </c>
      <c r="B193" s="97" t="s">
        <v>29</v>
      </c>
      <c r="C193" s="96">
        <v>273624000389</v>
      </c>
      <c r="D193" s="46" t="s">
        <v>237</v>
      </c>
      <c r="E193" s="163">
        <v>405</v>
      </c>
      <c r="F193" s="164">
        <v>405</v>
      </c>
      <c r="G193" s="165">
        <v>0</v>
      </c>
      <c r="H193" s="163">
        <f t="shared" si="15"/>
        <v>405</v>
      </c>
      <c r="I193" s="100">
        <v>405</v>
      </c>
      <c r="J193" s="164"/>
      <c r="K193" s="166">
        <f t="shared" si="16"/>
        <v>0</v>
      </c>
      <c r="L193" s="101">
        <f t="shared" si="17"/>
        <v>0</v>
      </c>
      <c r="M193" s="167">
        <f t="shared" si="14"/>
        <v>0</v>
      </c>
      <c r="N193" s="168"/>
      <c r="O193" s="169">
        <f t="shared" si="18"/>
        <v>0</v>
      </c>
      <c r="P193" s="58">
        <f t="shared" si="19"/>
        <v>0</v>
      </c>
      <c r="Q193" s="40"/>
      <c r="R193" s="10"/>
    </row>
    <row r="194" spans="1:18" ht="30.95" customHeight="1" x14ac:dyDescent="0.25">
      <c r="A194" s="161">
        <v>179</v>
      </c>
      <c r="B194" s="139" t="s">
        <v>29</v>
      </c>
      <c r="C194" s="140">
        <v>273624000524</v>
      </c>
      <c r="D194" s="141" t="s">
        <v>95</v>
      </c>
      <c r="E194" s="163">
        <v>446</v>
      </c>
      <c r="F194" s="164">
        <v>446</v>
      </c>
      <c r="G194" s="165">
        <v>0</v>
      </c>
      <c r="H194" s="163">
        <f t="shared" si="15"/>
        <v>418</v>
      </c>
      <c r="I194" s="144">
        <v>418</v>
      </c>
      <c r="J194" s="164"/>
      <c r="K194" s="166">
        <f t="shared" si="16"/>
        <v>-28</v>
      </c>
      <c r="L194" s="145">
        <f t="shared" si="17"/>
        <v>-6.2780269058295965E-2</v>
      </c>
      <c r="M194" s="167">
        <f t="shared" si="14"/>
        <v>0</v>
      </c>
      <c r="N194" s="168"/>
      <c r="O194" s="169">
        <f t="shared" si="18"/>
        <v>-28</v>
      </c>
      <c r="P194" s="58">
        <f t="shared" si="19"/>
        <v>-6.2780269058295965E-2</v>
      </c>
      <c r="Q194" s="40"/>
      <c r="R194" s="10"/>
    </row>
    <row r="195" spans="1:18" ht="30.95" customHeight="1" x14ac:dyDescent="0.25">
      <c r="A195" s="170">
        <v>180</v>
      </c>
      <c r="B195" s="97" t="s">
        <v>29</v>
      </c>
      <c r="C195" s="96">
        <v>273624000541</v>
      </c>
      <c r="D195" s="46" t="s">
        <v>222</v>
      </c>
      <c r="E195" s="163">
        <v>210</v>
      </c>
      <c r="F195" s="164">
        <v>210</v>
      </c>
      <c r="G195" s="165">
        <v>0</v>
      </c>
      <c r="H195" s="163">
        <f t="shared" si="15"/>
        <v>210</v>
      </c>
      <c r="I195" s="100">
        <v>210</v>
      </c>
      <c r="J195" s="164"/>
      <c r="K195" s="166">
        <f t="shared" si="16"/>
        <v>0</v>
      </c>
      <c r="L195" s="101">
        <f t="shared" si="17"/>
        <v>0</v>
      </c>
      <c r="M195" s="167">
        <f t="shared" si="14"/>
        <v>0</v>
      </c>
      <c r="N195" s="168"/>
      <c r="O195" s="169">
        <f t="shared" si="18"/>
        <v>0</v>
      </c>
      <c r="P195" s="58">
        <f t="shared" si="19"/>
        <v>0</v>
      </c>
      <c r="Q195" s="40"/>
      <c r="R195" s="10"/>
    </row>
    <row r="196" spans="1:18" ht="30.95" customHeight="1" x14ac:dyDescent="0.25">
      <c r="A196" s="161">
        <v>181</v>
      </c>
      <c r="B196" s="110" t="s">
        <v>29</v>
      </c>
      <c r="C196" s="130">
        <v>273624000583</v>
      </c>
      <c r="D196" s="112" t="s">
        <v>39</v>
      </c>
      <c r="E196" s="163">
        <v>239</v>
      </c>
      <c r="F196" s="164">
        <v>239</v>
      </c>
      <c r="G196" s="165">
        <v>0</v>
      </c>
      <c r="H196" s="163">
        <f t="shared" si="15"/>
        <v>213</v>
      </c>
      <c r="I196" s="113">
        <v>213</v>
      </c>
      <c r="J196" s="164"/>
      <c r="K196" s="166">
        <f t="shared" si="16"/>
        <v>-26</v>
      </c>
      <c r="L196" s="114">
        <f t="shared" si="17"/>
        <v>-0.10878661087866109</v>
      </c>
      <c r="M196" s="167">
        <f t="shared" si="14"/>
        <v>0</v>
      </c>
      <c r="N196" s="168"/>
      <c r="O196" s="169">
        <f t="shared" si="18"/>
        <v>-26</v>
      </c>
      <c r="P196" s="58">
        <f t="shared" si="19"/>
        <v>-0.10878661087866109</v>
      </c>
      <c r="Q196" s="40"/>
      <c r="R196" s="10"/>
    </row>
    <row r="197" spans="1:18" ht="30.95" customHeight="1" x14ac:dyDescent="0.25">
      <c r="A197" s="170">
        <v>182</v>
      </c>
      <c r="B197" s="139" t="s">
        <v>29</v>
      </c>
      <c r="C197" s="140">
        <v>273624001181</v>
      </c>
      <c r="D197" s="141" t="s">
        <v>49</v>
      </c>
      <c r="E197" s="163">
        <v>407</v>
      </c>
      <c r="F197" s="164">
        <v>407</v>
      </c>
      <c r="G197" s="165">
        <v>0</v>
      </c>
      <c r="H197" s="163">
        <f t="shared" si="15"/>
        <v>380</v>
      </c>
      <c r="I197" s="144">
        <v>380</v>
      </c>
      <c r="J197" s="164"/>
      <c r="K197" s="166">
        <f t="shared" si="16"/>
        <v>-27</v>
      </c>
      <c r="L197" s="145">
        <f t="shared" si="17"/>
        <v>-6.6339066339066333E-2</v>
      </c>
      <c r="M197" s="167">
        <f t="shared" si="14"/>
        <v>0</v>
      </c>
      <c r="N197" s="168"/>
      <c r="O197" s="169">
        <f t="shared" si="18"/>
        <v>-27</v>
      </c>
      <c r="P197" s="58">
        <f t="shared" si="19"/>
        <v>-6.6339066339066333E-2</v>
      </c>
      <c r="Q197" s="40"/>
      <c r="R197" s="10"/>
    </row>
    <row r="198" spans="1:18" ht="30.95" customHeight="1" x14ac:dyDescent="0.25">
      <c r="A198" s="161">
        <v>183</v>
      </c>
      <c r="B198" s="139" t="s">
        <v>29</v>
      </c>
      <c r="C198" s="140">
        <v>273624001199</v>
      </c>
      <c r="D198" s="141" t="s">
        <v>184</v>
      </c>
      <c r="E198" s="163">
        <v>446</v>
      </c>
      <c r="F198" s="164">
        <v>446</v>
      </c>
      <c r="G198" s="165">
        <v>0</v>
      </c>
      <c r="H198" s="163">
        <f t="shared" si="15"/>
        <v>422</v>
      </c>
      <c r="I198" s="144">
        <v>422</v>
      </c>
      <c r="J198" s="164"/>
      <c r="K198" s="166">
        <f t="shared" si="16"/>
        <v>-24</v>
      </c>
      <c r="L198" s="145">
        <f t="shared" si="17"/>
        <v>-5.3811659192825115E-2</v>
      </c>
      <c r="M198" s="167">
        <f t="shared" si="14"/>
        <v>0</v>
      </c>
      <c r="N198" s="168"/>
      <c r="O198" s="169">
        <f t="shared" si="18"/>
        <v>-24</v>
      </c>
      <c r="P198" s="58">
        <f t="shared" si="19"/>
        <v>-5.3811659192825115E-2</v>
      </c>
      <c r="Q198" s="40"/>
      <c r="R198" s="10"/>
    </row>
    <row r="199" spans="1:18" ht="30.95" customHeight="1" x14ac:dyDescent="0.25">
      <c r="A199" s="170">
        <v>184</v>
      </c>
      <c r="B199" s="139" t="s">
        <v>29</v>
      </c>
      <c r="C199" s="140">
        <v>273624001261</v>
      </c>
      <c r="D199" s="141" t="s">
        <v>157</v>
      </c>
      <c r="E199" s="163">
        <v>265</v>
      </c>
      <c r="F199" s="164">
        <v>265</v>
      </c>
      <c r="G199" s="165">
        <v>0</v>
      </c>
      <c r="H199" s="163">
        <f t="shared" si="15"/>
        <v>250</v>
      </c>
      <c r="I199" s="144">
        <v>250</v>
      </c>
      <c r="J199" s="164"/>
      <c r="K199" s="166">
        <f t="shared" si="16"/>
        <v>-15</v>
      </c>
      <c r="L199" s="145">
        <f t="shared" si="17"/>
        <v>-5.6603773584905662E-2</v>
      </c>
      <c r="M199" s="167">
        <f t="shared" si="14"/>
        <v>0</v>
      </c>
      <c r="N199" s="168"/>
      <c r="O199" s="169">
        <f t="shared" si="18"/>
        <v>-15</v>
      </c>
      <c r="P199" s="58">
        <f t="shared" si="19"/>
        <v>-5.6603773584905662E-2</v>
      </c>
      <c r="Q199" s="40"/>
      <c r="R199" s="10"/>
    </row>
    <row r="200" spans="1:18" ht="30.95" customHeight="1" x14ac:dyDescent="0.25">
      <c r="A200" s="161">
        <v>185</v>
      </c>
      <c r="B200" s="97" t="s">
        <v>47</v>
      </c>
      <c r="C200" s="96">
        <v>173671000201</v>
      </c>
      <c r="D200" s="46" t="s">
        <v>48</v>
      </c>
      <c r="E200" s="163">
        <v>1097</v>
      </c>
      <c r="F200" s="164">
        <v>1097</v>
      </c>
      <c r="G200" s="165">
        <v>0</v>
      </c>
      <c r="H200" s="163">
        <f t="shared" si="15"/>
        <v>1109</v>
      </c>
      <c r="I200" s="100">
        <v>1109</v>
      </c>
      <c r="J200" s="164"/>
      <c r="K200" s="166">
        <f t="shared" si="16"/>
        <v>12</v>
      </c>
      <c r="L200" s="101">
        <f t="shared" si="17"/>
        <v>1.0938924339106655E-2</v>
      </c>
      <c r="M200" s="167">
        <f t="shared" si="14"/>
        <v>0</v>
      </c>
      <c r="N200" s="168"/>
      <c r="O200" s="169">
        <f t="shared" si="18"/>
        <v>12</v>
      </c>
      <c r="P200" s="58">
        <f t="shared" si="19"/>
        <v>1.0938924339106655E-2</v>
      </c>
      <c r="Q200" s="40"/>
      <c r="R200" s="10"/>
    </row>
    <row r="201" spans="1:18" ht="30.95" customHeight="1" x14ac:dyDescent="0.25">
      <c r="A201" s="170">
        <v>186</v>
      </c>
      <c r="B201" s="139" t="s">
        <v>47</v>
      </c>
      <c r="C201" s="140">
        <v>173671000228</v>
      </c>
      <c r="D201" s="141" t="s">
        <v>74</v>
      </c>
      <c r="E201" s="163">
        <v>1071</v>
      </c>
      <c r="F201" s="164">
        <v>1025</v>
      </c>
      <c r="G201" s="165">
        <v>46</v>
      </c>
      <c r="H201" s="163">
        <f t="shared" si="15"/>
        <v>970</v>
      </c>
      <c r="I201" s="144">
        <v>938</v>
      </c>
      <c r="J201" s="164">
        <v>32</v>
      </c>
      <c r="K201" s="166">
        <f t="shared" si="16"/>
        <v>-87</v>
      </c>
      <c r="L201" s="145">
        <f t="shared" si="17"/>
        <v>-8.4878048780487811E-2</v>
      </c>
      <c r="M201" s="167">
        <f t="shared" si="14"/>
        <v>-14</v>
      </c>
      <c r="N201" s="168">
        <f t="shared" si="20"/>
        <v>-0.30434782608695654</v>
      </c>
      <c r="O201" s="169">
        <f t="shared" si="18"/>
        <v>-101</v>
      </c>
      <c r="P201" s="58">
        <f t="shared" si="19"/>
        <v>-9.4304388422035479E-2</v>
      </c>
      <c r="Q201" s="40"/>
      <c r="R201" s="10"/>
    </row>
    <row r="202" spans="1:18" ht="30.95" customHeight="1" x14ac:dyDescent="0.25">
      <c r="A202" s="161">
        <v>187</v>
      </c>
      <c r="B202" s="97" t="s">
        <v>47</v>
      </c>
      <c r="C202" s="96">
        <v>273671000320</v>
      </c>
      <c r="D202" s="46" t="s">
        <v>109</v>
      </c>
      <c r="E202" s="163">
        <v>157</v>
      </c>
      <c r="F202" s="164">
        <v>157</v>
      </c>
      <c r="G202" s="165">
        <v>0</v>
      </c>
      <c r="H202" s="163">
        <f t="shared" si="15"/>
        <v>158</v>
      </c>
      <c r="I202" s="100">
        <v>158</v>
      </c>
      <c r="J202" s="164"/>
      <c r="K202" s="166">
        <f t="shared" si="16"/>
        <v>1</v>
      </c>
      <c r="L202" s="101">
        <f t="shared" si="17"/>
        <v>6.369426751592357E-3</v>
      </c>
      <c r="M202" s="167">
        <f t="shared" si="14"/>
        <v>0</v>
      </c>
      <c r="N202" s="168"/>
      <c r="O202" s="169">
        <f t="shared" si="18"/>
        <v>1</v>
      </c>
      <c r="P202" s="58">
        <f t="shared" si="19"/>
        <v>6.369426751592357E-3</v>
      </c>
      <c r="Q202" s="40"/>
      <c r="R202" s="10"/>
    </row>
    <row r="203" spans="1:18" ht="30.95" customHeight="1" x14ac:dyDescent="0.25">
      <c r="A203" s="170">
        <v>188</v>
      </c>
      <c r="B203" s="102" t="s">
        <v>103</v>
      </c>
      <c r="C203" s="103">
        <v>173675000010</v>
      </c>
      <c r="D203" s="48" t="s">
        <v>153</v>
      </c>
      <c r="E203" s="163">
        <v>1561</v>
      </c>
      <c r="F203" s="164">
        <v>1490</v>
      </c>
      <c r="G203" s="165">
        <v>71</v>
      </c>
      <c r="H203" s="163">
        <f t="shared" si="15"/>
        <v>1499</v>
      </c>
      <c r="I203" s="108">
        <v>1427</v>
      </c>
      <c r="J203" s="164">
        <v>72</v>
      </c>
      <c r="K203" s="166">
        <f t="shared" si="16"/>
        <v>-63</v>
      </c>
      <c r="L203" s="109">
        <f t="shared" si="17"/>
        <v>-4.2281879194630875E-2</v>
      </c>
      <c r="M203" s="167">
        <f t="shared" si="14"/>
        <v>1</v>
      </c>
      <c r="N203" s="168">
        <f t="shared" si="20"/>
        <v>1.4084507042253521E-2</v>
      </c>
      <c r="O203" s="169">
        <f t="shared" si="18"/>
        <v>-62</v>
      </c>
      <c r="P203" s="58">
        <f t="shared" si="19"/>
        <v>-3.9718129404228059E-2</v>
      </c>
      <c r="Q203" s="40"/>
      <c r="R203" s="10"/>
    </row>
    <row r="204" spans="1:18" ht="30.95" customHeight="1" x14ac:dyDescent="0.25">
      <c r="A204" s="161">
        <v>189</v>
      </c>
      <c r="B204" s="102" t="s">
        <v>103</v>
      </c>
      <c r="C204" s="103">
        <v>273675000537</v>
      </c>
      <c r="D204" s="48" t="s">
        <v>224</v>
      </c>
      <c r="E204" s="163">
        <v>885</v>
      </c>
      <c r="F204" s="164">
        <v>711</v>
      </c>
      <c r="G204" s="165">
        <v>174</v>
      </c>
      <c r="H204" s="163">
        <f t="shared" si="15"/>
        <v>869</v>
      </c>
      <c r="I204" s="108">
        <v>702</v>
      </c>
      <c r="J204" s="164">
        <v>167</v>
      </c>
      <c r="K204" s="166">
        <f t="shared" si="16"/>
        <v>-9</v>
      </c>
      <c r="L204" s="109">
        <f t="shared" si="17"/>
        <v>-1.2658227848101266E-2</v>
      </c>
      <c r="M204" s="167">
        <f t="shared" si="14"/>
        <v>-7</v>
      </c>
      <c r="N204" s="168">
        <f t="shared" si="20"/>
        <v>-4.0229885057471264E-2</v>
      </c>
      <c r="O204" s="169">
        <f t="shared" si="18"/>
        <v>-16</v>
      </c>
      <c r="P204" s="58">
        <f t="shared" si="19"/>
        <v>-1.8079096045197741E-2</v>
      </c>
      <c r="Q204" s="40"/>
      <c r="R204" s="10"/>
    </row>
    <row r="205" spans="1:18" ht="30.95" customHeight="1" x14ac:dyDescent="0.25">
      <c r="A205" s="170">
        <v>190</v>
      </c>
      <c r="B205" s="102" t="s">
        <v>103</v>
      </c>
      <c r="C205" s="103">
        <v>273675000839</v>
      </c>
      <c r="D205" s="48" t="s">
        <v>104</v>
      </c>
      <c r="E205" s="163">
        <v>270</v>
      </c>
      <c r="F205" s="164">
        <v>270</v>
      </c>
      <c r="G205" s="165">
        <v>0</v>
      </c>
      <c r="H205" s="163">
        <f t="shared" si="15"/>
        <v>258</v>
      </c>
      <c r="I205" s="108">
        <v>258</v>
      </c>
      <c r="J205" s="164"/>
      <c r="K205" s="166">
        <f t="shared" si="16"/>
        <v>-12</v>
      </c>
      <c r="L205" s="109">
        <f t="shared" si="17"/>
        <v>-4.4444444444444446E-2</v>
      </c>
      <c r="M205" s="167">
        <f t="shared" si="14"/>
        <v>0</v>
      </c>
      <c r="N205" s="168"/>
      <c r="O205" s="169">
        <f t="shared" si="18"/>
        <v>-12</v>
      </c>
      <c r="P205" s="58">
        <f t="shared" si="19"/>
        <v>-4.4444444444444446E-2</v>
      </c>
      <c r="Q205" s="40"/>
      <c r="R205" s="10"/>
    </row>
    <row r="206" spans="1:18" ht="30.95" customHeight="1" x14ac:dyDescent="0.25">
      <c r="A206" s="161">
        <v>191</v>
      </c>
      <c r="B206" s="97" t="s">
        <v>103</v>
      </c>
      <c r="C206" s="96">
        <v>273675000847</v>
      </c>
      <c r="D206" s="46" t="s">
        <v>257</v>
      </c>
      <c r="E206" s="163">
        <v>321</v>
      </c>
      <c r="F206" s="164">
        <v>321</v>
      </c>
      <c r="G206" s="165">
        <v>0</v>
      </c>
      <c r="H206" s="163">
        <f t="shared" si="15"/>
        <v>326</v>
      </c>
      <c r="I206" s="100">
        <v>326</v>
      </c>
      <c r="J206" s="164"/>
      <c r="K206" s="166">
        <f t="shared" si="16"/>
        <v>5</v>
      </c>
      <c r="L206" s="101">
        <f t="shared" si="17"/>
        <v>1.5576323987538941E-2</v>
      </c>
      <c r="M206" s="167">
        <f t="shared" si="14"/>
        <v>0</v>
      </c>
      <c r="N206" s="168"/>
      <c r="O206" s="169">
        <f t="shared" si="18"/>
        <v>5</v>
      </c>
      <c r="P206" s="58">
        <f t="shared" si="19"/>
        <v>1.5576323987538941E-2</v>
      </c>
      <c r="Q206" s="40"/>
      <c r="R206" s="10"/>
    </row>
    <row r="207" spans="1:18" ht="30.95" customHeight="1" x14ac:dyDescent="0.25">
      <c r="A207" s="170">
        <v>192</v>
      </c>
      <c r="B207" s="139" t="s">
        <v>164</v>
      </c>
      <c r="C207" s="140">
        <v>173678000037</v>
      </c>
      <c r="D207" s="141" t="s">
        <v>217</v>
      </c>
      <c r="E207" s="163">
        <v>1010</v>
      </c>
      <c r="F207" s="164">
        <v>981</v>
      </c>
      <c r="G207" s="165">
        <v>29</v>
      </c>
      <c r="H207" s="163">
        <f t="shared" si="15"/>
        <v>954</v>
      </c>
      <c r="I207" s="144">
        <v>914</v>
      </c>
      <c r="J207" s="164">
        <v>40</v>
      </c>
      <c r="K207" s="166">
        <f t="shared" si="16"/>
        <v>-67</v>
      </c>
      <c r="L207" s="145">
        <f t="shared" si="17"/>
        <v>-6.8297655453618752E-2</v>
      </c>
      <c r="M207" s="167">
        <f t="shared" si="14"/>
        <v>11</v>
      </c>
      <c r="N207" s="168">
        <f t="shared" si="20"/>
        <v>0.37931034482758619</v>
      </c>
      <c r="O207" s="169">
        <f t="shared" si="18"/>
        <v>-56</v>
      </c>
      <c r="P207" s="58">
        <f t="shared" si="19"/>
        <v>-5.5445544554455446E-2</v>
      </c>
      <c r="Q207" s="40"/>
      <c r="R207" s="10"/>
    </row>
    <row r="208" spans="1:18" ht="30.95" customHeight="1" x14ac:dyDescent="0.25">
      <c r="A208" s="161">
        <v>193</v>
      </c>
      <c r="B208" s="102" t="s">
        <v>164</v>
      </c>
      <c r="C208" s="103">
        <v>273678000040</v>
      </c>
      <c r="D208" s="48" t="s">
        <v>185</v>
      </c>
      <c r="E208" s="163">
        <v>654</v>
      </c>
      <c r="F208" s="164">
        <v>654</v>
      </c>
      <c r="G208" s="165">
        <v>0</v>
      </c>
      <c r="H208" s="163">
        <f t="shared" si="15"/>
        <v>631</v>
      </c>
      <c r="I208" s="108">
        <v>631</v>
      </c>
      <c r="J208" s="164"/>
      <c r="K208" s="166">
        <f t="shared" si="16"/>
        <v>-23</v>
      </c>
      <c r="L208" s="109">
        <f t="shared" si="17"/>
        <v>-3.5168195718654434E-2</v>
      </c>
      <c r="M208" s="167">
        <f t="shared" ref="M208:M227" si="21">+J208-G208</f>
        <v>0</v>
      </c>
      <c r="N208" s="168"/>
      <c r="O208" s="169">
        <f t="shared" si="18"/>
        <v>-23</v>
      </c>
      <c r="P208" s="58">
        <f t="shared" si="19"/>
        <v>-3.5168195718654434E-2</v>
      </c>
      <c r="Q208" s="40"/>
      <c r="R208" s="10"/>
    </row>
    <row r="209" spans="1:20" ht="30.95" customHeight="1" x14ac:dyDescent="0.25">
      <c r="A209" s="170">
        <v>194</v>
      </c>
      <c r="B209" s="102" t="s">
        <v>164</v>
      </c>
      <c r="C209" s="103">
        <v>273678000198</v>
      </c>
      <c r="D209" s="48" t="s">
        <v>165</v>
      </c>
      <c r="E209" s="163">
        <v>225</v>
      </c>
      <c r="F209" s="164">
        <v>225</v>
      </c>
      <c r="G209" s="165">
        <v>0</v>
      </c>
      <c r="H209" s="163">
        <f t="shared" ref="H209:H227" si="22">SUM(I209:J209)</f>
        <v>222</v>
      </c>
      <c r="I209" s="108">
        <v>222</v>
      </c>
      <c r="J209" s="164"/>
      <c r="K209" s="166">
        <f t="shared" ref="K209:K227" si="23">+I209-F209</f>
        <v>-3</v>
      </c>
      <c r="L209" s="109">
        <f t="shared" ref="L209:L228" si="24">+K209/F209</f>
        <v>-1.3333333333333334E-2</v>
      </c>
      <c r="M209" s="167">
        <f t="shared" si="21"/>
        <v>0</v>
      </c>
      <c r="N209" s="168"/>
      <c r="O209" s="169">
        <f t="shared" ref="O209:O228" si="25">+K209+M209</f>
        <v>-3</v>
      </c>
      <c r="P209" s="58">
        <f t="shared" ref="P209:P228" si="26">+O209/E209</f>
        <v>-1.3333333333333334E-2</v>
      </c>
      <c r="Q209" s="40"/>
      <c r="R209" s="10"/>
    </row>
    <row r="210" spans="1:20" ht="30.95" customHeight="1" x14ac:dyDescent="0.25">
      <c r="A210" s="161">
        <v>195</v>
      </c>
      <c r="B210" s="102" t="s">
        <v>164</v>
      </c>
      <c r="C210" s="103">
        <v>273678000384</v>
      </c>
      <c r="D210" s="48" t="s">
        <v>200</v>
      </c>
      <c r="E210" s="163">
        <v>585</v>
      </c>
      <c r="F210" s="164">
        <v>585</v>
      </c>
      <c r="G210" s="165">
        <v>0</v>
      </c>
      <c r="H210" s="163">
        <f t="shared" si="22"/>
        <v>577</v>
      </c>
      <c r="I210" s="108">
        <v>577</v>
      </c>
      <c r="J210" s="164"/>
      <c r="K210" s="166">
        <f t="shared" si="23"/>
        <v>-8</v>
      </c>
      <c r="L210" s="109">
        <f t="shared" si="24"/>
        <v>-1.3675213675213675E-2</v>
      </c>
      <c r="M210" s="167">
        <f t="shared" si="21"/>
        <v>0</v>
      </c>
      <c r="N210" s="168"/>
      <c r="O210" s="169">
        <f t="shared" si="25"/>
        <v>-8</v>
      </c>
      <c r="P210" s="58">
        <f t="shared" si="26"/>
        <v>-1.3675213675213675E-2</v>
      </c>
      <c r="Q210" s="40"/>
      <c r="R210" s="10"/>
    </row>
    <row r="211" spans="1:20" ht="30.95" customHeight="1" x14ac:dyDescent="0.25">
      <c r="A211" s="170">
        <v>196</v>
      </c>
      <c r="B211" s="97" t="s">
        <v>55</v>
      </c>
      <c r="C211" s="96">
        <v>173686000020</v>
      </c>
      <c r="D211" s="46" t="s">
        <v>256</v>
      </c>
      <c r="E211" s="163">
        <v>534</v>
      </c>
      <c r="F211" s="164">
        <v>455</v>
      </c>
      <c r="G211" s="165">
        <v>79</v>
      </c>
      <c r="H211" s="163">
        <f t="shared" si="22"/>
        <v>466</v>
      </c>
      <c r="I211" s="100">
        <v>466</v>
      </c>
      <c r="J211" s="164"/>
      <c r="K211" s="166">
        <f t="shared" si="23"/>
        <v>11</v>
      </c>
      <c r="L211" s="101">
        <f t="shared" si="24"/>
        <v>2.4175824175824177E-2</v>
      </c>
      <c r="M211" s="167">
        <f t="shared" si="21"/>
        <v>-79</v>
      </c>
      <c r="N211" s="168">
        <f t="shared" si="20"/>
        <v>-1</v>
      </c>
      <c r="O211" s="169">
        <f t="shared" si="25"/>
        <v>-68</v>
      </c>
      <c r="P211" s="58">
        <f t="shared" si="26"/>
        <v>-0.12734082397003746</v>
      </c>
      <c r="Q211" s="40"/>
      <c r="R211" s="10"/>
    </row>
    <row r="212" spans="1:20" ht="30.95" customHeight="1" x14ac:dyDescent="0.25">
      <c r="A212" s="161">
        <v>197</v>
      </c>
      <c r="B212" s="97" t="s">
        <v>55</v>
      </c>
      <c r="C212" s="96">
        <v>273686000083</v>
      </c>
      <c r="D212" s="46" t="s">
        <v>207</v>
      </c>
      <c r="E212" s="163">
        <v>420</v>
      </c>
      <c r="F212" s="164">
        <v>420</v>
      </c>
      <c r="G212" s="165">
        <v>0</v>
      </c>
      <c r="H212" s="163">
        <f t="shared" si="22"/>
        <v>443</v>
      </c>
      <c r="I212" s="100">
        <v>443</v>
      </c>
      <c r="J212" s="164"/>
      <c r="K212" s="166">
        <f t="shared" si="23"/>
        <v>23</v>
      </c>
      <c r="L212" s="101">
        <f t="shared" si="24"/>
        <v>5.4761904761904762E-2</v>
      </c>
      <c r="M212" s="167">
        <f t="shared" si="21"/>
        <v>0</v>
      </c>
      <c r="N212" s="168"/>
      <c r="O212" s="169">
        <f t="shared" si="25"/>
        <v>23</v>
      </c>
      <c r="P212" s="58">
        <f t="shared" si="26"/>
        <v>5.4761904761904762E-2</v>
      </c>
      <c r="Q212" s="40"/>
      <c r="R212" s="10"/>
    </row>
    <row r="213" spans="1:20" ht="30.95" customHeight="1" x14ac:dyDescent="0.25">
      <c r="A213" s="170">
        <v>198</v>
      </c>
      <c r="B213" s="139" t="s">
        <v>55</v>
      </c>
      <c r="C213" s="140">
        <v>273686000261</v>
      </c>
      <c r="D213" s="141" t="s">
        <v>56</v>
      </c>
      <c r="E213" s="163">
        <v>172</v>
      </c>
      <c r="F213" s="164">
        <v>172</v>
      </c>
      <c r="G213" s="165">
        <v>0</v>
      </c>
      <c r="H213" s="163">
        <f t="shared" si="22"/>
        <v>162</v>
      </c>
      <c r="I213" s="144">
        <v>162</v>
      </c>
      <c r="J213" s="164"/>
      <c r="K213" s="166">
        <f t="shared" si="23"/>
        <v>-10</v>
      </c>
      <c r="L213" s="145">
        <f t="shared" si="24"/>
        <v>-5.8139534883720929E-2</v>
      </c>
      <c r="M213" s="167">
        <f t="shared" si="21"/>
        <v>0</v>
      </c>
      <c r="N213" s="168"/>
      <c r="O213" s="169">
        <f t="shared" si="25"/>
        <v>-10</v>
      </c>
      <c r="P213" s="58">
        <f t="shared" si="26"/>
        <v>-5.8139534883720929E-2</v>
      </c>
      <c r="Q213" s="40"/>
      <c r="R213" s="10"/>
    </row>
    <row r="214" spans="1:20" ht="30.95" customHeight="1" x14ac:dyDescent="0.25">
      <c r="A214" s="161">
        <v>199</v>
      </c>
      <c r="B214" s="102" t="s">
        <v>119</v>
      </c>
      <c r="C214" s="103">
        <v>173770000019</v>
      </c>
      <c r="D214" s="48" t="s">
        <v>120</v>
      </c>
      <c r="E214" s="163">
        <v>565</v>
      </c>
      <c r="F214" s="164">
        <v>565</v>
      </c>
      <c r="G214" s="165">
        <v>0</v>
      </c>
      <c r="H214" s="163">
        <f t="shared" si="22"/>
        <v>540</v>
      </c>
      <c r="I214" s="108">
        <v>540</v>
      </c>
      <c r="J214" s="164"/>
      <c r="K214" s="166">
        <f t="shared" si="23"/>
        <v>-25</v>
      </c>
      <c r="L214" s="109">
        <f t="shared" si="24"/>
        <v>-4.4247787610619468E-2</v>
      </c>
      <c r="M214" s="167">
        <f t="shared" si="21"/>
        <v>0</v>
      </c>
      <c r="N214" s="168"/>
      <c r="O214" s="169">
        <f t="shared" si="25"/>
        <v>-25</v>
      </c>
      <c r="P214" s="58">
        <f t="shared" si="26"/>
        <v>-4.4247787610619468E-2</v>
      </c>
      <c r="Q214" s="40"/>
      <c r="R214" s="10"/>
    </row>
    <row r="215" spans="1:20" ht="30.95" customHeight="1" x14ac:dyDescent="0.2">
      <c r="A215" s="170">
        <v>200</v>
      </c>
      <c r="B215" s="102" t="s">
        <v>96</v>
      </c>
      <c r="C215" s="106">
        <v>173854000014</v>
      </c>
      <c r="D215" s="48" t="s">
        <v>97</v>
      </c>
      <c r="E215" s="163">
        <v>617</v>
      </c>
      <c r="F215" s="164">
        <v>617</v>
      </c>
      <c r="G215" s="165">
        <v>0</v>
      </c>
      <c r="H215" s="163">
        <f t="shared" si="22"/>
        <v>610</v>
      </c>
      <c r="I215" s="108">
        <v>610</v>
      </c>
      <c r="J215" s="164"/>
      <c r="K215" s="166">
        <f t="shared" si="23"/>
        <v>-7</v>
      </c>
      <c r="L215" s="109">
        <f t="shared" si="24"/>
        <v>-1.1345218800648298E-2</v>
      </c>
      <c r="M215" s="167">
        <f t="shared" si="21"/>
        <v>0</v>
      </c>
      <c r="N215" s="168"/>
      <c r="O215" s="169">
        <f t="shared" si="25"/>
        <v>-7</v>
      </c>
      <c r="P215" s="58">
        <f t="shared" si="26"/>
        <v>-1.1345218800648298E-2</v>
      </c>
      <c r="Q215" s="40"/>
      <c r="R215" s="10"/>
    </row>
    <row r="216" spans="1:20" ht="30.95" customHeight="1" x14ac:dyDescent="0.25">
      <c r="A216" s="161">
        <v>201</v>
      </c>
      <c r="B216" s="97" t="s">
        <v>96</v>
      </c>
      <c r="C216" s="98">
        <v>273854000329</v>
      </c>
      <c r="D216" s="46" t="s">
        <v>266</v>
      </c>
      <c r="E216" s="163">
        <v>261</v>
      </c>
      <c r="F216" s="164">
        <v>261</v>
      </c>
      <c r="G216" s="165">
        <v>0</v>
      </c>
      <c r="H216" s="163">
        <f t="shared" si="22"/>
        <v>264</v>
      </c>
      <c r="I216" s="100">
        <v>264</v>
      </c>
      <c r="J216" s="164"/>
      <c r="K216" s="166">
        <f t="shared" si="23"/>
        <v>3</v>
      </c>
      <c r="L216" s="101">
        <f t="shared" si="24"/>
        <v>1.1494252873563218E-2</v>
      </c>
      <c r="M216" s="167">
        <f t="shared" si="21"/>
        <v>0</v>
      </c>
      <c r="N216" s="168"/>
      <c r="O216" s="169">
        <f t="shared" si="25"/>
        <v>3</v>
      </c>
      <c r="P216" s="58">
        <f t="shared" si="26"/>
        <v>1.1494252873563218E-2</v>
      </c>
      <c r="Q216" s="40"/>
      <c r="R216" s="10"/>
    </row>
    <row r="217" spans="1:20" ht="30.95" customHeight="1" x14ac:dyDescent="0.25">
      <c r="A217" s="170">
        <v>202</v>
      </c>
      <c r="B217" s="102" t="s">
        <v>23</v>
      </c>
      <c r="C217" s="107">
        <v>173861000038</v>
      </c>
      <c r="D217" s="48" t="s">
        <v>205</v>
      </c>
      <c r="E217" s="163">
        <v>887</v>
      </c>
      <c r="F217" s="164">
        <v>887</v>
      </c>
      <c r="G217" s="165">
        <v>0</v>
      </c>
      <c r="H217" s="163">
        <f t="shared" si="22"/>
        <v>848</v>
      </c>
      <c r="I217" s="108">
        <v>848</v>
      </c>
      <c r="J217" s="164"/>
      <c r="K217" s="166">
        <f t="shared" si="23"/>
        <v>-39</v>
      </c>
      <c r="L217" s="109">
        <f t="shared" si="24"/>
        <v>-4.3968432919954906E-2</v>
      </c>
      <c r="M217" s="167">
        <f t="shared" si="21"/>
        <v>0</v>
      </c>
      <c r="N217" s="168"/>
      <c r="O217" s="169">
        <f t="shared" si="25"/>
        <v>-39</v>
      </c>
      <c r="P217" s="58">
        <f t="shared" si="26"/>
        <v>-4.3968432919954906E-2</v>
      </c>
      <c r="Q217" s="40"/>
      <c r="R217" s="10"/>
    </row>
    <row r="218" spans="1:20" ht="30.95" customHeight="1" x14ac:dyDescent="0.25">
      <c r="A218" s="161">
        <v>203</v>
      </c>
      <c r="B218" s="102" t="s">
        <v>23</v>
      </c>
      <c r="C218" s="103">
        <v>173861000721</v>
      </c>
      <c r="D218" s="48" t="s">
        <v>247</v>
      </c>
      <c r="E218" s="163">
        <v>914</v>
      </c>
      <c r="F218" s="164">
        <v>778</v>
      </c>
      <c r="G218" s="165">
        <v>136</v>
      </c>
      <c r="H218" s="163">
        <f t="shared" si="22"/>
        <v>852</v>
      </c>
      <c r="I218" s="108">
        <v>774</v>
      </c>
      <c r="J218" s="164">
        <v>78</v>
      </c>
      <c r="K218" s="166">
        <f t="shared" si="23"/>
        <v>-4</v>
      </c>
      <c r="L218" s="109">
        <f t="shared" si="24"/>
        <v>-5.1413881748071976E-3</v>
      </c>
      <c r="M218" s="167">
        <f t="shared" si="21"/>
        <v>-58</v>
      </c>
      <c r="N218" s="168">
        <f t="shared" si="20"/>
        <v>-0.4264705882352941</v>
      </c>
      <c r="O218" s="169">
        <f t="shared" si="25"/>
        <v>-62</v>
      </c>
      <c r="P218" s="58">
        <f t="shared" si="26"/>
        <v>-6.7833698030634576E-2</v>
      </c>
      <c r="Q218" s="40"/>
      <c r="R218" s="223"/>
    </row>
    <row r="219" spans="1:20" ht="30.95" customHeight="1" x14ac:dyDescent="0.25">
      <c r="A219" s="170">
        <v>204</v>
      </c>
      <c r="B219" s="110" t="s">
        <v>23</v>
      </c>
      <c r="C219" s="111">
        <v>173861000771</v>
      </c>
      <c r="D219" s="112" t="s">
        <v>24</v>
      </c>
      <c r="E219" s="163">
        <v>323</v>
      </c>
      <c r="F219" s="164">
        <v>269</v>
      </c>
      <c r="G219" s="165">
        <v>54</v>
      </c>
      <c r="H219" s="163">
        <f t="shared" si="22"/>
        <v>300</v>
      </c>
      <c r="I219" s="113">
        <v>240</v>
      </c>
      <c r="J219" s="164">
        <v>60</v>
      </c>
      <c r="K219" s="166">
        <f t="shared" si="23"/>
        <v>-29</v>
      </c>
      <c r="L219" s="114">
        <f t="shared" si="24"/>
        <v>-0.10780669144981413</v>
      </c>
      <c r="M219" s="167">
        <f t="shared" si="21"/>
        <v>6</v>
      </c>
      <c r="N219" s="168">
        <f t="shared" ref="N219" si="27">+M219/G219</f>
        <v>0.1111111111111111</v>
      </c>
      <c r="O219" s="169">
        <f t="shared" si="25"/>
        <v>-23</v>
      </c>
      <c r="P219" s="58">
        <f t="shared" si="26"/>
        <v>-7.1207430340557279E-2</v>
      </c>
      <c r="Q219" s="40"/>
      <c r="R219" s="10"/>
    </row>
    <row r="220" spans="1:20" ht="30.95" customHeight="1" x14ac:dyDescent="0.25">
      <c r="A220" s="161">
        <v>205</v>
      </c>
      <c r="B220" s="139" t="s">
        <v>23</v>
      </c>
      <c r="C220" s="140">
        <v>273861000253</v>
      </c>
      <c r="D220" s="141" t="s">
        <v>66</v>
      </c>
      <c r="E220" s="163">
        <v>166</v>
      </c>
      <c r="F220" s="164">
        <v>166</v>
      </c>
      <c r="G220" s="165">
        <v>0</v>
      </c>
      <c r="H220" s="163">
        <f t="shared" si="22"/>
        <v>153</v>
      </c>
      <c r="I220" s="144">
        <v>153</v>
      </c>
      <c r="J220" s="164"/>
      <c r="K220" s="166">
        <f t="shared" si="23"/>
        <v>-13</v>
      </c>
      <c r="L220" s="145">
        <f t="shared" si="24"/>
        <v>-7.8313253012048195E-2</v>
      </c>
      <c r="M220" s="167">
        <f t="shared" si="21"/>
        <v>0</v>
      </c>
      <c r="N220" s="168"/>
      <c r="O220" s="169">
        <f t="shared" si="25"/>
        <v>-13</v>
      </c>
      <c r="P220" s="58">
        <f t="shared" si="26"/>
        <v>-7.8313253012048195E-2</v>
      </c>
      <c r="Q220" s="40"/>
      <c r="R220" s="10"/>
    </row>
    <row r="221" spans="1:20" ht="30.95" customHeight="1" x14ac:dyDescent="0.25">
      <c r="A221" s="170">
        <v>206</v>
      </c>
      <c r="B221" s="139" t="s">
        <v>23</v>
      </c>
      <c r="C221" s="140">
        <v>273861000571</v>
      </c>
      <c r="D221" s="141" t="s">
        <v>159</v>
      </c>
      <c r="E221" s="163">
        <v>236</v>
      </c>
      <c r="F221" s="164">
        <v>236</v>
      </c>
      <c r="G221" s="165">
        <v>0</v>
      </c>
      <c r="H221" s="163">
        <f t="shared" si="22"/>
        <v>224</v>
      </c>
      <c r="I221" s="144">
        <v>224</v>
      </c>
      <c r="J221" s="164"/>
      <c r="K221" s="166">
        <f t="shared" si="23"/>
        <v>-12</v>
      </c>
      <c r="L221" s="145">
        <f t="shared" si="24"/>
        <v>-5.0847457627118647E-2</v>
      </c>
      <c r="M221" s="167">
        <f t="shared" si="21"/>
        <v>0</v>
      </c>
      <c r="N221" s="168"/>
      <c r="O221" s="169">
        <f t="shared" si="25"/>
        <v>-12</v>
      </c>
      <c r="P221" s="58">
        <f t="shared" si="26"/>
        <v>-5.0847457627118647E-2</v>
      </c>
      <c r="Q221" s="40"/>
      <c r="R221" s="10"/>
    </row>
    <row r="222" spans="1:20" ht="30.95" customHeight="1" x14ac:dyDescent="0.25">
      <c r="A222" s="161">
        <v>207</v>
      </c>
      <c r="B222" s="139" t="s">
        <v>77</v>
      </c>
      <c r="C222" s="140">
        <v>173870000512</v>
      </c>
      <c r="D222" s="141" t="s">
        <v>78</v>
      </c>
      <c r="E222" s="163">
        <v>640</v>
      </c>
      <c r="F222" s="164">
        <v>640</v>
      </c>
      <c r="G222" s="165">
        <v>0</v>
      </c>
      <c r="H222" s="163">
        <f t="shared" si="22"/>
        <v>653</v>
      </c>
      <c r="I222" s="144">
        <v>583</v>
      </c>
      <c r="J222" s="164">
        <v>70</v>
      </c>
      <c r="K222" s="166">
        <f t="shared" si="23"/>
        <v>-57</v>
      </c>
      <c r="L222" s="145">
        <f t="shared" si="24"/>
        <v>-8.9062500000000003E-2</v>
      </c>
      <c r="M222" s="167">
        <f t="shared" si="21"/>
        <v>70</v>
      </c>
      <c r="N222" s="168"/>
      <c r="O222" s="169">
        <f t="shared" si="25"/>
        <v>13</v>
      </c>
      <c r="P222" s="58">
        <f t="shared" si="26"/>
        <v>2.0312500000000001E-2</v>
      </c>
      <c r="Q222" s="40"/>
      <c r="R222" s="10"/>
    </row>
    <row r="223" spans="1:20" ht="30.95" customHeight="1" x14ac:dyDescent="0.25">
      <c r="A223" s="170">
        <v>208</v>
      </c>
      <c r="B223" s="102" t="s">
        <v>77</v>
      </c>
      <c r="C223" s="103">
        <v>173870000521</v>
      </c>
      <c r="D223" s="48" t="s">
        <v>167</v>
      </c>
      <c r="E223" s="163">
        <v>628</v>
      </c>
      <c r="F223" s="164">
        <v>628</v>
      </c>
      <c r="G223" s="165">
        <v>0</v>
      </c>
      <c r="H223" s="163">
        <f t="shared" si="22"/>
        <v>614</v>
      </c>
      <c r="I223" s="108">
        <v>614</v>
      </c>
      <c r="J223" s="164"/>
      <c r="K223" s="166">
        <f t="shared" si="23"/>
        <v>-14</v>
      </c>
      <c r="L223" s="109">
        <f t="shared" si="24"/>
        <v>-2.2292993630573247E-2</v>
      </c>
      <c r="M223" s="167">
        <f t="shared" si="21"/>
        <v>0</v>
      </c>
      <c r="N223" s="168"/>
      <c r="O223" s="169">
        <f t="shared" si="25"/>
        <v>-14</v>
      </c>
      <c r="P223" s="58">
        <f t="shared" si="26"/>
        <v>-2.2292993630573247E-2</v>
      </c>
      <c r="Q223" s="40"/>
      <c r="R223" s="10"/>
      <c r="T223" s="172"/>
    </row>
    <row r="224" spans="1:20" ht="30.95" customHeight="1" x14ac:dyDescent="0.25">
      <c r="A224" s="161">
        <v>209</v>
      </c>
      <c r="B224" s="102" t="s">
        <v>77</v>
      </c>
      <c r="C224" s="103">
        <v>273870000193</v>
      </c>
      <c r="D224" s="48" t="s">
        <v>199</v>
      </c>
      <c r="E224" s="163">
        <v>240</v>
      </c>
      <c r="F224" s="164">
        <v>240</v>
      </c>
      <c r="G224" s="165">
        <v>0</v>
      </c>
      <c r="H224" s="163">
        <f t="shared" si="22"/>
        <v>232</v>
      </c>
      <c r="I224" s="108">
        <v>232</v>
      </c>
      <c r="J224" s="164"/>
      <c r="K224" s="166">
        <f t="shared" si="23"/>
        <v>-8</v>
      </c>
      <c r="L224" s="109">
        <f t="shared" si="24"/>
        <v>-3.3333333333333333E-2</v>
      </c>
      <c r="M224" s="167">
        <f t="shared" si="21"/>
        <v>0</v>
      </c>
      <c r="N224" s="168"/>
      <c r="O224" s="169">
        <f t="shared" si="25"/>
        <v>-8</v>
      </c>
      <c r="P224" s="58">
        <f t="shared" si="26"/>
        <v>-3.3333333333333333E-2</v>
      </c>
      <c r="Q224" s="40"/>
      <c r="R224" s="10"/>
    </row>
    <row r="225" spans="1:18" ht="30.95" customHeight="1" x14ac:dyDescent="0.25">
      <c r="A225" s="170">
        <v>210</v>
      </c>
      <c r="B225" s="139" t="s">
        <v>77</v>
      </c>
      <c r="C225" s="140">
        <v>273870000371</v>
      </c>
      <c r="D225" s="141" t="s">
        <v>136</v>
      </c>
      <c r="E225" s="163">
        <v>247</v>
      </c>
      <c r="F225" s="164">
        <v>247</v>
      </c>
      <c r="G225" s="165">
        <v>0</v>
      </c>
      <c r="H225" s="163">
        <f t="shared" si="22"/>
        <v>227</v>
      </c>
      <c r="I225" s="144">
        <v>227</v>
      </c>
      <c r="J225" s="164"/>
      <c r="K225" s="166">
        <f t="shared" si="23"/>
        <v>-20</v>
      </c>
      <c r="L225" s="145">
        <f t="shared" si="24"/>
        <v>-8.0971659919028341E-2</v>
      </c>
      <c r="M225" s="167">
        <f t="shared" si="21"/>
        <v>0</v>
      </c>
      <c r="N225" s="168"/>
      <c r="O225" s="169">
        <f t="shared" si="25"/>
        <v>-20</v>
      </c>
      <c r="P225" s="58">
        <f t="shared" si="26"/>
        <v>-8.0971659919028341E-2</v>
      </c>
      <c r="Q225" s="40"/>
      <c r="R225" s="10"/>
    </row>
    <row r="226" spans="1:18" ht="30.95" customHeight="1" x14ac:dyDescent="0.25">
      <c r="A226" s="161">
        <v>211</v>
      </c>
      <c r="B226" s="110" t="s">
        <v>105</v>
      </c>
      <c r="C226" s="111">
        <v>173873000041</v>
      </c>
      <c r="D226" s="112" t="s">
        <v>106</v>
      </c>
      <c r="E226" s="163">
        <v>581</v>
      </c>
      <c r="F226" s="164">
        <v>581</v>
      </c>
      <c r="G226" s="165">
        <v>0</v>
      </c>
      <c r="H226" s="163">
        <f t="shared" si="22"/>
        <v>502</v>
      </c>
      <c r="I226" s="113">
        <v>502</v>
      </c>
      <c r="J226" s="164"/>
      <c r="K226" s="166">
        <f t="shared" si="23"/>
        <v>-79</v>
      </c>
      <c r="L226" s="114">
        <f t="shared" si="24"/>
        <v>-0.13597246127366611</v>
      </c>
      <c r="M226" s="167">
        <f t="shared" si="21"/>
        <v>0</v>
      </c>
      <c r="N226" s="168"/>
      <c r="O226" s="169">
        <f t="shared" si="25"/>
        <v>-79</v>
      </c>
      <c r="P226" s="58">
        <f t="shared" si="26"/>
        <v>-0.13597246127366611</v>
      </c>
      <c r="Q226" s="40"/>
      <c r="R226" s="10"/>
    </row>
    <row r="227" spans="1:18" ht="30.95" customHeight="1" thickBot="1" x14ac:dyDescent="0.3">
      <c r="A227" s="173">
        <v>212</v>
      </c>
      <c r="B227" s="136" t="s">
        <v>105</v>
      </c>
      <c r="C227" s="137">
        <v>273873000615</v>
      </c>
      <c r="D227" s="65" t="s">
        <v>190</v>
      </c>
      <c r="E227" s="175">
        <v>310</v>
      </c>
      <c r="F227" s="176">
        <v>310</v>
      </c>
      <c r="G227" s="177">
        <v>0</v>
      </c>
      <c r="H227" s="175">
        <f t="shared" si="22"/>
        <v>306</v>
      </c>
      <c r="I227" s="108">
        <v>306</v>
      </c>
      <c r="J227" s="164"/>
      <c r="K227" s="166">
        <f t="shared" si="23"/>
        <v>-4</v>
      </c>
      <c r="L227" s="138">
        <f t="shared" si="24"/>
        <v>-1.2903225806451613E-2</v>
      </c>
      <c r="M227" s="167">
        <f t="shared" si="21"/>
        <v>0</v>
      </c>
      <c r="N227" s="168"/>
      <c r="O227" s="178">
        <f t="shared" si="25"/>
        <v>-4</v>
      </c>
      <c r="P227" s="59">
        <f t="shared" si="26"/>
        <v>-1.2903225806451613E-2</v>
      </c>
      <c r="Q227" s="40"/>
      <c r="R227" s="10"/>
    </row>
    <row r="228" spans="1:18" s="116" customFormat="1" ht="15.75" thickBot="1" x14ac:dyDescent="0.3">
      <c r="A228" s="232" t="s">
        <v>271</v>
      </c>
      <c r="B228" s="233"/>
      <c r="C228" s="233"/>
      <c r="D228" s="234"/>
      <c r="E228" s="179">
        <f>SUM(E16:E227)</f>
        <v>142131</v>
      </c>
      <c r="F228" s="180">
        <f t="shared" ref="F228:G228" si="28">SUM(F16:F227)</f>
        <v>137063</v>
      </c>
      <c r="G228" s="181">
        <f t="shared" si="28"/>
        <v>5068</v>
      </c>
      <c r="H228" s="179">
        <f>SUM(H16:H227)</f>
        <v>136793</v>
      </c>
      <c r="I228" s="180">
        <f>SUM(I16:I227)</f>
        <v>132252</v>
      </c>
      <c r="J228" s="182">
        <f>SUM(J16:J227)</f>
        <v>4541</v>
      </c>
      <c r="K228" s="183">
        <f t="shared" ref="K228" si="29">+I228-F228</f>
        <v>-4811</v>
      </c>
      <c r="L228" s="64">
        <f t="shared" si="24"/>
        <v>-3.5100647147662027E-2</v>
      </c>
      <c r="M228" s="184">
        <f t="shared" ref="M228" si="30">+J228-G228</f>
        <v>-527</v>
      </c>
      <c r="N228" s="185">
        <f>+M228/G228</f>
        <v>-0.10398579321231255</v>
      </c>
      <c r="O228" s="186">
        <f t="shared" si="25"/>
        <v>-5338</v>
      </c>
      <c r="P228" s="49">
        <f t="shared" si="26"/>
        <v>-3.7556901731501217E-2</v>
      </c>
      <c r="Q228" s="40"/>
      <c r="R228" s="10"/>
    </row>
    <row r="229" spans="1:18" ht="15.75" thickBot="1" x14ac:dyDescent="0.3">
      <c r="E229" s="45"/>
      <c r="F229" s="45"/>
      <c r="G229" s="50"/>
      <c r="H229" s="60">
        <f>+H228/E228</f>
        <v>0.96244309826849883</v>
      </c>
      <c r="I229" s="61">
        <f>+I228/F228</f>
        <v>0.96489935285233797</v>
      </c>
      <c r="J229" s="62">
        <f>+J228/G228</f>
        <v>0.89601420678768751</v>
      </c>
      <c r="K229" s="51"/>
      <c r="L229" s="52"/>
      <c r="M229" s="53"/>
      <c r="N229" s="54"/>
      <c r="O229" s="51"/>
      <c r="P229" s="55"/>
      <c r="Q229" s="56"/>
      <c r="R229" s="10"/>
    </row>
    <row r="230" spans="1:18" x14ac:dyDescent="0.25">
      <c r="E230" s="45"/>
      <c r="F230" s="45"/>
      <c r="G230" s="45"/>
      <c r="H230" s="95"/>
      <c r="I230" s="95"/>
      <c r="J230" s="95"/>
      <c r="K230" s="51"/>
      <c r="L230" s="52"/>
      <c r="M230" s="53"/>
      <c r="N230" s="54"/>
      <c r="O230" s="51"/>
      <c r="P230" s="55"/>
      <c r="Q230" s="56"/>
      <c r="R230" s="10"/>
    </row>
    <row r="231" spans="1:18" x14ac:dyDescent="0.25">
      <c r="A231" s="63" t="s">
        <v>1739</v>
      </c>
      <c r="H231" s="26"/>
      <c r="I231" s="26"/>
      <c r="J231" s="26"/>
      <c r="K231" s="32"/>
      <c r="M231" s="32"/>
      <c r="O231" s="32"/>
    </row>
    <row r="232" spans="1:18" x14ac:dyDescent="0.25">
      <c r="A232" s="235" t="s">
        <v>1688</v>
      </c>
      <c r="B232" s="235"/>
      <c r="C232" s="235"/>
      <c r="D232" s="235"/>
      <c r="E232" s="41"/>
      <c r="F232" s="41"/>
      <c r="G232" s="41"/>
      <c r="H232" s="39"/>
      <c r="I232" s="26"/>
      <c r="J232" s="26"/>
      <c r="K232" s="32"/>
      <c r="N232" s="32"/>
    </row>
    <row r="234" spans="1:18" x14ac:dyDescent="0.25">
      <c r="B234" s="10"/>
    </row>
    <row r="235" spans="1:18" x14ac:dyDescent="0.25">
      <c r="B235" s="10"/>
    </row>
    <row r="236" spans="1:18" x14ac:dyDescent="0.25">
      <c r="B236" s="10"/>
    </row>
    <row r="237" spans="1:18" x14ac:dyDescent="0.25">
      <c r="B237" s="10"/>
      <c r="H237" s="43"/>
    </row>
  </sheetData>
  <autoFilter ref="A15:W229" xr:uid="{3734CEF2-46DF-4B38-A042-E5BE584A5D5A}"/>
  <mergeCells count="8">
    <mergeCell ref="A232:D232"/>
    <mergeCell ref="A228:D228"/>
    <mergeCell ref="A1:P1"/>
    <mergeCell ref="A2:P2"/>
    <mergeCell ref="A3:P3"/>
    <mergeCell ref="E14:G14"/>
    <mergeCell ref="H14:J14"/>
    <mergeCell ref="K14:P14"/>
  </mergeCells>
  <conditionalFormatting sqref="K229:K230 L16:L230 M16:M228 N16:O230">
    <cfRule type="top10" priority="2" stopIfTrue="1" bottom="1" rank="1"/>
  </conditionalFormatting>
  <conditionalFormatting sqref="M229:M23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"/>
  <sheetViews>
    <sheetView topLeftCell="A28" zoomScale="90" zoomScaleNormal="90" workbookViewId="0">
      <selection activeCell="G26" sqref="G26"/>
    </sheetView>
  </sheetViews>
  <sheetFormatPr baseColWidth="10" defaultColWidth="11.42578125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2" width="13.42578125" style="6" customWidth="1"/>
    <col min="13" max="16384" width="11.42578125" style="1"/>
  </cols>
  <sheetData>
    <row r="1" spans="1:12" ht="14.25" customHeight="1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2" ht="15" customHeight="1" x14ac:dyDescent="0.2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ht="15" customHeight="1" x14ac:dyDescent="0.25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5" spans="1:12" ht="15.75" customHeight="1" x14ac:dyDescent="0.25">
      <c r="A5" s="3"/>
      <c r="B5" s="3" t="s">
        <v>1740</v>
      </c>
    </row>
    <row r="6" spans="1:12" ht="15" customHeight="1" x14ac:dyDescent="0.25">
      <c r="A6" s="3"/>
    </row>
    <row r="7" spans="1:12" ht="15.95" customHeight="1" x14ac:dyDescent="0.25">
      <c r="A7" s="3"/>
      <c r="B7" s="7" t="s">
        <v>272</v>
      </c>
      <c r="C7" s="1" t="s">
        <v>1679</v>
      </c>
    </row>
    <row r="8" spans="1:12" ht="15.95" customHeight="1" x14ac:dyDescent="0.25">
      <c r="A8" s="3"/>
      <c r="B8" s="11" t="s">
        <v>273</v>
      </c>
      <c r="C8" s="1" t="s">
        <v>1680</v>
      </c>
    </row>
    <row r="9" spans="1:12" ht="15.95" customHeight="1" x14ac:dyDescent="0.25">
      <c r="A9" s="3"/>
      <c r="B9" s="15" t="s">
        <v>5</v>
      </c>
      <c r="C9" s="1" t="s">
        <v>1689</v>
      </c>
    </row>
    <row r="10" spans="1:12" ht="15.95" customHeight="1" x14ac:dyDescent="0.25">
      <c r="A10" s="3"/>
      <c r="B10" s="27" t="s">
        <v>6</v>
      </c>
      <c r="C10" s="1" t="s">
        <v>1736</v>
      </c>
    </row>
    <row r="11" spans="1:12" ht="15.95" customHeight="1" x14ac:dyDescent="0.25">
      <c r="A11" s="3"/>
      <c r="B11" s="47" t="s">
        <v>274</v>
      </c>
      <c r="C11" s="247" t="s">
        <v>1735</v>
      </c>
      <c r="D11" s="247"/>
      <c r="E11" s="247"/>
      <c r="F11" s="247"/>
      <c r="G11" s="247"/>
      <c r="H11" s="247"/>
      <c r="I11" s="247"/>
      <c r="J11" s="247"/>
      <c r="K11" s="247"/>
      <c r="L11" s="247"/>
    </row>
    <row r="12" spans="1:12" ht="15.75" thickBot="1" x14ac:dyDescent="0.3"/>
    <row r="13" spans="1:12" s="20" customFormat="1" ht="33.75" customHeight="1" thickBot="1" x14ac:dyDescent="0.3">
      <c r="A13" s="17"/>
      <c r="B13" s="18"/>
      <c r="C13" s="237" t="s">
        <v>8</v>
      </c>
      <c r="D13" s="238"/>
      <c r="E13" s="239"/>
      <c r="F13" s="237" t="s">
        <v>1738</v>
      </c>
      <c r="G13" s="238"/>
      <c r="H13" s="240"/>
      <c r="I13" s="248" t="s">
        <v>9</v>
      </c>
      <c r="J13" s="249"/>
      <c r="K13" s="249"/>
      <c r="L13" s="250"/>
    </row>
    <row r="14" spans="1:12" s="24" customFormat="1" ht="55.5" customHeight="1" thickBot="1" x14ac:dyDescent="0.3">
      <c r="A14" s="67" t="s">
        <v>10</v>
      </c>
      <c r="B14" s="23" t="s">
        <v>11</v>
      </c>
      <c r="C14" s="73" t="s">
        <v>14</v>
      </c>
      <c r="D14" s="72" t="s">
        <v>15</v>
      </c>
      <c r="E14" s="71" t="s">
        <v>16</v>
      </c>
      <c r="F14" s="70" t="s">
        <v>14</v>
      </c>
      <c r="G14" s="69" t="s">
        <v>15</v>
      </c>
      <c r="H14" s="80" t="s">
        <v>16</v>
      </c>
      <c r="I14" s="84" t="s">
        <v>275</v>
      </c>
      <c r="J14" s="83" t="s">
        <v>21</v>
      </c>
      <c r="K14" s="82" t="s">
        <v>17</v>
      </c>
      <c r="L14" s="81" t="s">
        <v>19</v>
      </c>
    </row>
    <row r="15" spans="1:12" ht="15.75" x14ac:dyDescent="0.25">
      <c r="A15" s="187">
        <v>1</v>
      </c>
      <c r="B15" s="188" t="s">
        <v>88</v>
      </c>
      <c r="C15" s="189">
        <f t="shared" ref="C15:C60" si="0">+D15+E15</f>
        <v>694</v>
      </c>
      <c r="D15" s="190">
        <v>694</v>
      </c>
      <c r="E15" s="191">
        <v>0</v>
      </c>
      <c r="F15" s="189">
        <f t="shared" ref="F15:F60" si="1">+G15+H15</f>
        <v>0</v>
      </c>
      <c r="G15" s="190"/>
      <c r="H15" s="192"/>
      <c r="I15" s="193">
        <f t="shared" ref="I15:I61" si="2">+J15/C15</f>
        <v>-1</v>
      </c>
      <c r="J15" s="194">
        <f t="shared" ref="J15:J60" si="3">+F15-C15</f>
        <v>-694</v>
      </c>
      <c r="K15" s="194">
        <f t="shared" ref="K15:K60" si="4">+G15-D15</f>
        <v>-694</v>
      </c>
      <c r="L15" s="195">
        <f t="shared" ref="L15:L60" si="5">+H15-E15</f>
        <v>0</v>
      </c>
    </row>
    <row r="16" spans="1:12" ht="15.75" x14ac:dyDescent="0.25">
      <c r="A16" s="161">
        <v>2</v>
      </c>
      <c r="B16" s="188" t="s">
        <v>116</v>
      </c>
      <c r="C16" s="189">
        <f t="shared" si="0"/>
        <v>1409</v>
      </c>
      <c r="D16" s="196">
        <v>1409</v>
      </c>
      <c r="E16" s="197">
        <v>0</v>
      </c>
      <c r="F16" s="189">
        <f t="shared" si="1"/>
        <v>0</v>
      </c>
      <c r="G16" s="196"/>
      <c r="H16" s="198"/>
      <c r="I16" s="199">
        <f t="shared" si="2"/>
        <v>-1</v>
      </c>
      <c r="J16" s="200">
        <f t="shared" si="3"/>
        <v>-1409</v>
      </c>
      <c r="K16" s="200">
        <f t="shared" si="4"/>
        <v>-1409</v>
      </c>
      <c r="L16" s="201">
        <f t="shared" si="5"/>
        <v>0</v>
      </c>
    </row>
    <row r="17" spans="1:12" ht="15.75" x14ac:dyDescent="0.25">
      <c r="A17" s="170">
        <v>3</v>
      </c>
      <c r="B17" s="171" t="s">
        <v>27</v>
      </c>
      <c r="C17" s="189">
        <f t="shared" si="0"/>
        <v>942</v>
      </c>
      <c r="D17" s="196">
        <v>942</v>
      </c>
      <c r="E17" s="197">
        <v>0</v>
      </c>
      <c r="F17" s="189">
        <f t="shared" si="1"/>
        <v>0</v>
      </c>
      <c r="G17" s="196"/>
      <c r="H17" s="198"/>
      <c r="I17" s="199">
        <f t="shared" si="2"/>
        <v>-1</v>
      </c>
      <c r="J17" s="200">
        <f t="shared" si="3"/>
        <v>-942</v>
      </c>
      <c r="K17" s="200">
        <f t="shared" si="4"/>
        <v>-942</v>
      </c>
      <c r="L17" s="201">
        <f t="shared" si="5"/>
        <v>0</v>
      </c>
    </row>
    <row r="18" spans="1:12" ht="15.75" x14ac:dyDescent="0.25">
      <c r="A18" s="173">
        <f>A17+1</f>
        <v>4</v>
      </c>
      <c r="B18" s="202" t="s">
        <v>70</v>
      </c>
      <c r="C18" s="203">
        <f t="shared" si="0"/>
        <v>1788</v>
      </c>
      <c r="D18" s="204">
        <v>1788</v>
      </c>
      <c r="E18" s="205">
        <v>0</v>
      </c>
      <c r="F18" s="203">
        <f t="shared" si="1"/>
        <v>0</v>
      </c>
      <c r="G18" s="204"/>
      <c r="H18" s="206"/>
      <c r="I18" s="207">
        <f t="shared" si="2"/>
        <v>-1</v>
      </c>
      <c r="J18" s="200">
        <f t="shared" si="3"/>
        <v>-1788</v>
      </c>
      <c r="K18" s="200">
        <f t="shared" si="4"/>
        <v>-1788</v>
      </c>
      <c r="L18" s="201">
        <f t="shared" si="5"/>
        <v>0</v>
      </c>
    </row>
    <row r="19" spans="1:12" ht="15.75" x14ac:dyDescent="0.25">
      <c r="A19" s="208">
        <f>A18+1</f>
        <v>5</v>
      </c>
      <c r="B19" s="171" t="s">
        <v>150</v>
      </c>
      <c r="C19" s="209">
        <f t="shared" si="0"/>
        <v>2257</v>
      </c>
      <c r="D19" s="210">
        <v>2172</v>
      </c>
      <c r="E19" s="211">
        <v>85</v>
      </c>
      <c r="F19" s="209">
        <f t="shared" si="1"/>
        <v>0</v>
      </c>
      <c r="G19" s="210"/>
      <c r="H19" s="212"/>
      <c r="I19" s="207">
        <f t="shared" si="2"/>
        <v>-1</v>
      </c>
      <c r="J19" s="200">
        <f t="shared" si="3"/>
        <v>-2257</v>
      </c>
      <c r="K19" s="200">
        <f t="shared" si="4"/>
        <v>-2172</v>
      </c>
      <c r="L19" s="201">
        <f t="shared" si="5"/>
        <v>-85</v>
      </c>
    </row>
    <row r="20" spans="1:12" ht="15.75" x14ac:dyDescent="0.25">
      <c r="A20" s="161">
        <f>A19+1</f>
        <v>6</v>
      </c>
      <c r="B20" s="162" t="s">
        <v>178</v>
      </c>
      <c r="C20" s="189">
        <f t="shared" si="0"/>
        <v>4601</v>
      </c>
      <c r="D20" s="196">
        <v>4415</v>
      </c>
      <c r="E20" s="197">
        <v>186</v>
      </c>
      <c r="F20" s="189">
        <f t="shared" si="1"/>
        <v>0</v>
      </c>
      <c r="G20" s="196"/>
      <c r="H20" s="198"/>
      <c r="I20" s="199">
        <f t="shared" si="2"/>
        <v>-1</v>
      </c>
      <c r="J20" s="200">
        <f t="shared" si="3"/>
        <v>-4601</v>
      </c>
      <c r="K20" s="200">
        <f t="shared" si="4"/>
        <v>-4415</v>
      </c>
      <c r="L20" s="201">
        <f t="shared" si="5"/>
        <v>-186</v>
      </c>
    </row>
    <row r="21" spans="1:12" ht="15.75" x14ac:dyDescent="0.25">
      <c r="A21" s="170">
        <f>A20+1</f>
        <v>7</v>
      </c>
      <c r="B21" s="171" t="s">
        <v>90</v>
      </c>
      <c r="C21" s="189">
        <f t="shared" si="0"/>
        <v>3198</v>
      </c>
      <c r="D21" s="196">
        <v>3198</v>
      </c>
      <c r="E21" s="197">
        <v>0</v>
      </c>
      <c r="F21" s="189">
        <f t="shared" si="1"/>
        <v>0</v>
      </c>
      <c r="G21" s="196"/>
      <c r="H21" s="198"/>
      <c r="I21" s="199">
        <f t="shared" si="2"/>
        <v>-1</v>
      </c>
      <c r="J21" s="200">
        <f t="shared" si="3"/>
        <v>-3198</v>
      </c>
      <c r="K21" s="200">
        <f t="shared" si="4"/>
        <v>-3198</v>
      </c>
      <c r="L21" s="201">
        <f t="shared" si="5"/>
        <v>0</v>
      </c>
    </row>
    <row r="22" spans="1:12" ht="15.75" x14ac:dyDescent="0.25">
      <c r="A22" s="170">
        <f>A21+1</f>
        <v>8</v>
      </c>
      <c r="B22" s="171" t="s">
        <v>161</v>
      </c>
      <c r="C22" s="189">
        <f t="shared" si="0"/>
        <v>1832</v>
      </c>
      <c r="D22" s="196">
        <v>1679</v>
      </c>
      <c r="E22" s="197">
        <v>153</v>
      </c>
      <c r="F22" s="189">
        <f t="shared" si="1"/>
        <v>0</v>
      </c>
      <c r="G22" s="196"/>
      <c r="H22" s="198"/>
      <c r="I22" s="199">
        <f t="shared" si="2"/>
        <v>-1</v>
      </c>
      <c r="J22" s="200">
        <f t="shared" si="3"/>
        <v>-1832</v>
      </c>
      <c r="K22" s="200">
        <f t="shared" si="4"/>
        <v>-1679</v>
      </c>
      <c r="L22" s="201">
        <f t="shared" si="5"/>
        <v>-153</v>
      </c>
    </row>
    <row r="23" spans="1:12" ht="15.75" x14ac:dyDescent="0.25">
      <c r="A23" s="170">
        <v>9</v>
      </c>
      <c r="B23" s="171" t="s">
        <v>114</v>
      </c>
      <c r="C23" s="189">
        <f t="shared" si="0"/>
        <v>1154</v>
      </c>
      <c r="D23" s="196">
        <v>1154</v>
      </c>
      <c r="E23" s="197">
        <v>0</v>
      </c>
      <c r="F23" s="189">
        <f t="shared" si="1"/>
        <v>0</v>
      </c>
      <c r="G23" s="196"/>
      <c r="H23" s="198"/>
      <c r="I23" s="199">
        <f t="shared" si="2"/>
        <v>-1</v>
      </c>
      <c r="J23" s="200">
        <f t="shared" si="3"/>
        <v>-1154</v>
      </c>
      <c r="K23" s="200">
        <f t="shared" si="4"/>
        <v>-1154</v>
      </c>
      <c r="L23" s="201">
        <f t="shared" si="5"/>
        <v>0</v>
      </c>
    </row>
    <row r="24" spans="1:12" ht="15.75" x14ac:dyDescent="0.25">
      <c r="A24" s="170">
        <f t="shared" ref="A24:A33" si="6">A23+1</f>
        <v>10</v>
      </c>
      <c r="B24" s="171" t="s">
        <v>51</v>
      </c>
      <c r="C24" s="189">
        <f t="shared" si="0"/>
        <v>9901</v>
      </c>
      <c r="D24" s="196">
        <v>9423</v>
      </c>
      <c r="E24" s="197">
        <v>478</v>
      </c>
      <c r="F24" s="189">
        <f t="shared" si="1"/>
        <v>0</v>
      </c>
      <c r="G24" s="196"/>
      <c r="H24" s="198"/>
      <c r="I24" s="199">
        <f t="shared" si="2"/>
        <v>-1</v>
      </c>
      <c r="J24" s="200">
        <f t="shared" si="3"/>
        <v>-9901</v>
      </c>
      <c r="K24" s="200">
        <f t="shared" si="4"/>
        <v>-9423</v>
      </c>
      <c r="L24" s="201">
        <f t="shared" si="5"/>
        <v>-478</v>
      </c>
    </row>
    <row r="25" spans="1:12" ht="15.75" x14ac:dyDescent="0.25">
      <c r="A25" s="170">
        <f t="shared" si="6"/>
        <v>11</v>
      </c>
      <c r="B25" s="171" t="s">
        <v>63</v>
      </c>
      <c r="C25" s="189">
        <f t="shared" si="0"/>
        <v>1405</v>
      </c>
      <c r="D25" s="196">
        <v>1365</v>
      </c>
      <c r="E25" s="197">
        <v>40</v>
      </c>
      <c r="F25" s="189">
        <f t="shared" si="1"/>
        <v>0</v>
      </c>
      <c r="G25" s="196"/>
      <c r="H25" s="198"/>
      <c r="I25" s="207">
        <f t="shared" si="2"/>
        <v>-1</v>
      </c>
      <c r="J25" s="200">
        <f t="shared" si="3"/>
        <v>-1405</v>
      </c>
      <c r="K25" s="200">
        <f t="shared" si="4"/>
        <v>-1365</v>
      </c>
      <c r="L25" s="201">
        <f t="shared" si="5"/>
        <v>-40</v>
      </c>
    </row>
    <row r="26" spans="1:12" ht="15.75" x14ac:dyDescent="0.25">
      <c r="A26" s="170">
        <f t="shared" si="6"/>
        <v>12</v>
      </c>
      <c r="B26" s="171" t="s">
        <v>32</v>
      </c>
      <c r="C26" s="189">
        <f t="shared" si="0"/>
        <v>5329</v>
      </c>
      <c r="D26" s="196">
        <v>5329</v>
      </c>
      <c r="E26" s="197">
        <v>0</v>
      </c>
      <c r="F26" s="189">
        <f t="shared" si="1"/>
        <v>0</v>
      </c>
      <c r="G26" s="196"/>
      <c r="H26" s="198"/>
      <c r="I26" s="199">
        <f t="shared" si="2"/>
        <v>-1</v>
      </c>
      <c r="J26" s="200">
        <f t="shared" si="3"/>
        <v>-5329</v>
      </c>
      <c r="K26" s="200">
        <f t="shared" si="4"/>
        <v>-5329</v>
      </c>
      <c r="L26" s="201">
        <f t="shared" si="5"/>
        <v>0</v>
      </c>
    </row>
    <row r="27" spans="1:12" ht="15.75" x14ac:dyDescent="0.25">
      <c r="A27" s="170">
        <f t="shared" si="6"/>
        <v>13</v>
      </c>
      <c r="B27" s="171" t="s">
        <v>110</v>
      </c>
      <c r="C27" s="189">
        <f t="shared" si="0"/>
        <v>1656</v>
      </c>
      <c r="D27" s="196">
        <v>1545</v>
      </c>
      <c r="E27" s="197">
        <v>111</v>
      </c>
      <c r="F27" s="189">
        <f t="shared" si="1"/>
        <v>0</v>
      </c>
      <c r="G27" s="196"/>
      <c r="H27" s="198"/>
      <c r="I27" s="207">
        <f t="shared" si="2"/>
        <v>-1</v>
      </c>
      <c r="J27" s="200">
        <f t="shared" si="3"/>
        <v>-1656</v>
      </c>
      <c r="K27" s="200">
        <f t="shared" si="4"/>
        <v>-1545</v>
      </c>
      <c r="L27" s="201">
        <f t="shared" si="5"/>
        <v>-111</v>
      </c>
    </row>
    <row r="28" spans="1:12" ht="15.75" x14ac:dyDescent="0.25">
      <c r="A28" s="170">
        <f t="shared" si="6"/>
        <v>14</v>
      </c>
      <c r="B28" s="171" t="s">
        <v>122</v>
      </c>
      <c r="C28" s="189">
        <f t="shared" si="0"/>
        <v>1490</v>
      </c>
      <c r="D28" s="196">
        <v>1409</v>
      </c>
      <c r="E28" s="197">
        <v>81</v>
      </c>
      <c r="F28" s="189">
        <f t="shared" si="1"/>
        <v>0</v>
      </c>
      <c r="G28" s="196"/>
      <c r="H28" s="198"/>
      <c r="I28" s="199">
        <f t="shared" si="2"/>
        <v>-1</v>
      </c>
      <c r="J28" s="200">
        <f t="shared" si="3"/>
        <v>-1490</v>
      </c>
      <c r="K28" s="200">
        <f t="shared" si="4"/>
        <v>-1409</v>
      </c>
      <c r="L28" s="201">
        <f t="shared" si="5"/>
        <v>-81</v>
      </c>
    </row>
    <row r="29" spans="1:12" ht="15.75" x14ac:dyDescent="0.25">
      <c r="A29" s="173">
        <f t="shared" si="6"/>
        <v>15</v>
      </c>
      <c r="B29" s="202" t="s">
        <v>59</v>
      </c>
      <c r="C29" s="203">
        <f t="shared" si="0"/>
        <v>9819</v>
      </c>
      <c r="D29" s="204">
        <v>9423</v>
      </c>
      <c r="E29" s="205">
        <v>396</v>
      </c>
      <c r="F29" s="203">
        <f t="shared" si="1"/>
        <v>0</v>
      </c>
      <c r="G29" s="204"/>
      <c r="H29" s="206"/>
      <c r="I29" s="199">
        <f t="shared" si="2"/>
        <v>-1</v>
      </c>
      <c r="J29" s="200">
        <f t="shared" si="3"/>
        <v>-9819</v>
      </c>
      <c r="K29" s="200">
        <f t="shared" si="4"/>
        <v>-9423</v>
      </c>
      <c r="L29" s="201">
        <f t="shared" si="5"/>
        <v>-396</v>
      </c>
    </row>
    <row r="30" spans="1:12" ht="15.75" x14ac:dyDescent="0.25">
      <c r="A30" s="208">
        <f t="shared" si="6"/>
        <v>16</v>
      </c>
      <c r="B30" s="171" t="s">
        <v>195</v>
      </c>
      <c r="C30" s="209">
        <f t="shared" si="0"/>
        <v>1576</v>
      </c>
      <c r="D30" s="210">
        <v>1576</v>
      </c>
      <c r="E30" s="211">
        <v>0</v>
      </c>
      <c r="F30" s="209">
        <f t="shared" si="1"/>
        <v>0</v>
      </c>
      <c r="G30" s="210"/>
      <c r="H30" s="212"/>
      <c r="I30" s="199">
        <f t="shared" si="2"/>
        <v>-1</v>
      </c>
      <c r="J30" s="200">
        <f t="shared" si="3"/>
        <v>-1576</v>
      </c>
      <c r="K30" s="200">
        <f t="shared" si="4"/>
        <v>-1576</v>
      </c>
      <c r="L30" s="201">
        <f t="shared" si="5"/>
        <v>0</v>
      </c>
    </row>
    <row r="31" spans="1:12" ht="15.75" x14ac:dyDescent="0.25">
      <c r="A31" s="213">
        <f t="shared" si="6"/>
        <v>17</v>
      </c>
      <c r="B31" s="174" t="s">
        <v>191</v>
      </c>
      <c r="C31" s="203">
        <f t="shared" si="0"/>
        <v>3635</v>
      </c>
      <c r="D31" s="204">
        <v>3383</v>
      </c>
      <c r="E31" s="205">
        <v>252</v>
      </c>
      <c r="F31" s="203">
        <f t="shared" si="1"/>
        <v>0</v>
      </c>
      <c r="G31" s="204"/>
      <c r="H31" s="206"/>
      <c r="I31" s="207">
        <f t="shared" si="2"/>
        <v>-1</v>
      </c>
      <c r="J31" s="200">
        <f t="shared" si="3"/>
        <v>-3635</v>
      </c>
      <c r="K31" s="200">
        <f t="shared" si="4"/>
        <v>-3383</v>
      </c>
      <c r="L31" s="201">
        <f t="shared" si="5"/>
        <v>-252</v>
      </c>
    </row>
    <row r="32" spans="1:12" ht="15.75" x14ac:dyDescent="0.25">
      <c r="A32" s="208">
        <f t="shared" si="6"/>
        <v>18</v>
      </c>
      <c r="B32" s="171" t="s">
        <v>143</v>
      </c>
      <c r="C32" s="209">
        <f t="shared" si="0"/>
        <v>5268</v>
      </c>
      <c r="D32" s="210">
        <v>5268</v>
      </c>
      <c r="E32" s="211">
        <v>0</v>
      </c>
      <c r="F32" s="209">
        <f t="shared" si="1"/>
        <v>0</v>
      </c>
      <c r="G32" s="210"/>
      <c r="H32" s="212"/>
      <c r="I32" s="199">
        <f t="shared" si="2"/>
        <v>-1</v>
      </c>
      <c r="J32" s="200">
        <f t="shared" si="3"/>
        <v>-5268</v>
      </c>
      <c r="K32" s="200">
        <f t="shared" si="4"/>
        <v>-5268</v>
      </c>
      <c r="L32" s="201">
        <f t="shared" si="5"/>
        <v>0</v>
      </c>
    </row>
    <row r="33" spans="1:12" ht="15.75" x14ac:dyDescent="0.25">
      <c r="A33" s="213">
        <f t="shared" si="6"/>
        <v>19</v>
      </c>
      <c r="B33" s="174" t="s">
        <v>42</v>
      </c>
      <c r="C33" s="203">
        <f t="shared" si="0"/>
        <v>5018</v>
      </c>
      <c r="D33" s="204">
        <v>4862</v>
      </c>
      <c r="E33" s="205">
        <v>156</v>
      </c>
      <c r="F33" s="203">
        <f t="shared" si="1"/>
        <v>0</v>
      </c>
      <c r="G33" s="204"/>
      <c r="H33" s="206"/>
      <c r="I33" s="199">
        <f t="shared" si="2"/>
        <v>-1</v>
      </c>
      <c r="J33" s="200">
        <f t="shared" si="3"/>
        <v>-5018</v>
      </c>
      <c r="K33" s="200">
        <f t="shared" si="4"/>
        <v>-4862</v>
      </c>
      <c r="L33" s="201">
        <f t="shared" si="5"/>
        <v>-156</v>
      </c>
    </row>
    <row r="34" spans="1:12" ht="15.75" x14ac:dyDescent="0.25">
      <c r="A34" s="208">
        <v>20</v>
      </c>
      <c r="B34" s="171" t="s">
        <v>92</v>
      </c>
      <c r="C34" s="209">
        <f t="shared" si="0"/>
        <v>1243</v>
      </c>
      <c r="D34" s="210">
        <v>1208</v>
      </c>
      <c r="E34" s="211">
        <v>35</v>
      </c>
      <c r="F34" s="209">
        <f t="shared" si="1"/>
        <v>0</v>
      </c>
      <c r="G34" s="210"/>
      <c r="H34" s="212"/>
      <c r="I34" s="199">
        <f t="shared" si="2"/>
        <v>-1</v>
      </c>
      <c r="J34" s="200">
        <f t="shared" si="3"/>
        <v>-1243</v>
      </c>
      <c r="K34" s="200">
        <f t="shared" si="4"/>
        <v>-1208</v>
      </c>
      <c r="L34" s="201">
        <f t="shared" si="5"/>
        <v>-35</v>
      </c>
    </row>
    <row r="35" spans="1:12" ht="15.75" x14ac:dyDescent="0.25">
      <c r="A35" s="161">
        <f>A34+1</f>
        <v>21</v>
      </c>
      <c r="B35" s="162" t="s">
        <v>40</v>
      </c>
      <c r="C35" s="189">
        <f t="shared" si="0"/>
        <v>3324</v>
      </c>
      <c r="D35" s="196">
        <v>2947</v>
      </c>
      <c r="E35" s="197">
        <v>377</v>
      </c>
      <c r="F35" s="189">
        <f t="shared" si="1"/>
        <v>0</v>
      </c>
      <c r="G35" s="196"/>
      <c r="H35" s="198"/>
      <c r="I35" s="207">
        <f t="shared" si="2"/>
        <v>-1</v>
      </c>
      <c r="J35" s="200">
        <f t="shared" si="3"/>
        <v>-3324</v>
      </c>
      <c r="K35" s="200">
        <f t="shared" si="4"/>
        <v>-2947</v>
      </c>
      <c r="L35" s="201">
        <f t="shared" si="5"/>
        <v>-377</v>
      </c>
    </row>
    <row r="36" spans="1:12" ht="15.75" x14ac:dyDescent="0.25">
      <c r="A36" s="170">
        <f>A35+1</f>
        <v>22</v>
      </c>
      <c r="B36" s="171" t="s">
        <v>68</v>
      </c>
      <c r="C36" s="189">
        <f t="shared" si="0"/>
        <v>2225</v>
      </c>
      <c r="D36" s="196">
        <v>2171</v>
      </c>
      <c r="E36" s="197">
        <v>54</v>
      </c>
      <c r="F36" s="189">
        <f t="shared" si="1"/>
        <v>0</v>
      </c>
      <c r="G36" s="196"/>
      <c r="H36" s="198"/>
      <c r="I36" s="199">
        <f t="shared" si="2"/>
        <v>-1</v>
      </c>
      <c r="J36" s="200">
        <f t="shared" si="3"/>
        <v>-2225</v>
      </c>
      <c r="K36" s="200">
        <f t="shared" si="4"/>
        <v>-2171</v>
      </c>
      <c r="L36" s="201">
        <f t="shared" si="5"/>
        <v>-54</v>
      </c>
    </row>
    <row r="37" spans="1:12" ht="15.75" x14ac:dyDescent="0.25">
      <c r="A37" s="170">
        <f>A36+1</f>
        <v>23</v>
      </c>
      <c r="B37" s="171" t="s">
        <v>34</v>
      </c>
      <c r="C37" s="189">
        <f t="shared" si="0"/>
        <v>2968</v>
      </c>
      <c r="D37" s="196">
        <v>2786</v>
      </c>
      <c r="E37" s="197">
        <v>182</v>
      </c>
      <c r="F37" s="189">
        <f t="shared" si="1"/>
        <v>0</v>
      </c>
      <c r="G37" s="196"/>
      <c r="H37" s="198"/>
      <c r="I37" s="199">
        <f t="shared" si="2"/>
        <v>-1</v>
      </c>
      <c r="J37" s="200">
        <f t="shared" si="3"/>
        <v>-2968</v>
      </c>
      <c r="K37" s="200">
        <f t="shared" si="4"/>
        <v>-2786</v>
      </c>
      <c r="L37" s="201">
        <f t="shared" si="5"/>
        <v>-182</v>
      </c>
    </row>
    <row r="38" spans="1:12" ht="15.75" x14ac:dyDescent="0.25">
      <c r="A38" s="170">
        <v>24</v>
      </c>
      <c r="B38" s="171" t="s">
        <v>25</v>
      </c>
      <c r="C38" s="189">
        <f t="shared" si="0"/>
        <v>6733</v>
      </c>
      <c r="D38" s="196">
        <v>6380</v>
      </c>
      <c r="E38" s="197">
        <v>353</v>
      </c>
      <c r="F38" s="189">
        <f t="shared" si="1"/>
        <v>0</v>
      </c>
      <c r="G38" s="196"/>
      <c r="H38" s="198"/>
      <c r="I38" s="207">
        <f t="shared" si="2"/>
        <v>-1</v>
      </c>
      <c r="J38" s="200">
        <f t="shared" si="3"/>
        <v>-6733</v>
      </c>
      <c r="K38" s="200">
        <f t="shared" si="4"/>
        <v>-6380</v>
      </c>
      <c r="L38" s="201">
        <f t="shared" si="5"/>
        <v>-353</v>
      </c>
    </row>
    <row r="39" spans="1:12" ht="15.75" x14ac:dyDescent="0.25">
      <c r="A39" s="170">
        <f t="shared" ref="A39:A47" si="7">A38+1</f>
        <v>25</v>
      </c>
      <c r="B39" s="214" t="s">
        <v>82</v>
      </c>
      <c r="C39" s="189">
        <f t="shared" si="0"/>
        <v>6050</v>
      </c>
      <c r="D39" s="196">
        <v>5905</v>
      </c>
      <c r="E39" s="197">
        <v>145</v>
      </c>
      <c r="F39" s="189">
        <f t="shared" si="1"/>
        <v>0</v>
      </c>
      <c r="G39" s="196"/>
      <c r="H39" s="198"/>
      <c r="I39" s="207">
        <f t="shared" si="2"/>
        <v>-1</v>
      </c>
      <c r="J39" s="200">
        <f t="shared" si="3"/>
        <v>-6050</v>
      </c>
      <c r="K39" s="200">
        <f t="shared" si="4"/>
        <v>-5905</v>
      </c>
      <c r="L39" s="201">
        <f t="shared" si="5"/>
        <v>-145</v>
      </c>
    </row>
    <row r="40" spans="1:12" ht="15.75" x14ac:dyDescent="0.25">
      <c r="A40" s="170">
        <f t="shared" si="7"/>
        <v>26</v>
      </c>
      <c r="B40" s="171" t="s">
        <v>72</v>
      </c>
      <c r="C40" s="189">
        <f t="shared" si="0"/>
        <v>6879</v>
      </c>
      <c r="D40" s="196">
        <v>6473</v>
      </c>
      <c r="E40" s="197">
        <v>406</v>
      </c>
      <c r="F40" s="189">
        <f t="shared" si="1"/>
        <v>0</v>
      </c>
      <c r="G40" s="196"/>
      <c r="H40" s="198"/>
      <c r="I40" s="199">
        <f t="shared" si="2"/>
        <v>-1</v>
      </c>
      <c r="J40" s="200">
        <f t="shared" si="3"/>
        <v>-6879</v>
      </c>
      <c r="K40" s="200">
        <f t="shared" si="4"/>
        <v>-6473</v>
      </c>
      <c r="L40" s="201">
        <f t="shared" si="5"/>
        <v>-406</v>
      </c>
    </row>
    <row r="41" spans="1:12" ht="15.75" x14ac:dyDescent="0.25">
      <c r="A41" s="170">
        <f t="shared" si="7"/>
        <v>27</v>
      </c>
      <c r="B41" s="171" t="s">
        <v>44</v>
      </c>
      <c r="C41" s="189">
        <f t="shared" si="0"/>
        <v>634</v>
      </c>
      <c r="D41" s="196">
        <v>634</v>
      </c>
      <c r="E41" s="197">
        <v>0</v>
      </c>
      <c r="F41" s="189">
        <f t="shared" si="1"/>
        <v>0</v>
      </c>
      <c r="G41" s="196"/>
      <c r="H41" s="198"/>
      <c r="I41" s="207">
        <f t="shared" si="2"/>
        <v>-1</v>
      </c>
      <c r="J41" s="200">
        <f t="shared" si="3"/>
        <v>-634</v>
      </c>
      <c r="K41" s="200">
        <f t="shared" si="4"/>
        <v>-634</v>
      </c>
      <c r="L41" s="201">
        <f t="shared" si="5"/>
        <v>0</v>
      </c>
    </row>
    <row r="42" spans="1:12" ht="15.75" x14ac:dyDescent="0.25">
      <c r="A42" s="170">
        <f t="shared" si="7"/>
        <v>28</v>
      </c>
      <c r="B42" s="171" t="s">
        <v>57</v>
      </c>
      <c r="C42" s="189">
        <f t="shared" si="0"/>
        <v>2464</v>
      </c>
      <c r="D42" s="196">
        <v>2422</v>
      </c>
      <c r="E42" s="197">
        <v>42</v>
      </c>
      <c r="F42" s="189">
        <f t="shared" si="1"/>
        <v>0</v>
      </c>
      <c r="G42" s="196"/>
      <c r="H42" s="198"/>
      <c r="I42" s="199">
        <f t="shared" si="2"/>
        <v>-1</v>
      </c>
      <c r="J42" s="200">
        <f t="shared" si="3"/>
        <v>-2464</v>
      </c>
      <c r="K42" s="200">
        <f t="shared" si="4"/>
        <v>-2422</v>
      </c>
      <c r="L42" s="201">
        <f t="shared" si="5"/>
        <v>-42</v>
      </c>
    </row>
    <row r="43" spans="1:12" ht="15.75" x14ac:dyDescent="0.25">
      <c r="A43" s="170">
        <f t="shared" si="7"/>
        <v>29</v>
      </c>
      <c r="B43" s="171" t="s">
        <v>37</v>
      </c>
      <c r="C43" s="189">
        <f t="shared" si="0"/>
        <v>5976</v>
      </c>
      <c r="D43" s="196">
        <v>5891</v>
      </c>
      <c r="E43" s="197">
        <v>85</v>
      </c>
      <c r="F43" s="189">
        <f t="shared" si="1"/>
        <v>0</v>
      </c>
      <c r="G43" s="196"/>
      <c r="H43" s="198"/>
      <c r="I43" s="199">
        <f t="shared" si="2"/>
        <v>-1</v>
      </c>
      <c r="J43" s="200">
        <f t="shared" si="3"/>
        <v>-5976</v>
      </c>
      <c r="K43" s="200">
        <f t="shared" si="4"/>
        <v>-5891</v>
      </c>
      <c r="L43" s="201">
        <f t="shared" si="5"/>
        <v>-85</v>
      </c>
    </row>
    <row r="44" spans="1:12" ht="15.75" x14ac:dyDescent="0.25">
      <c r="A44" s="173">
        <f t="shared" si="7"/>
        <v>30</v>
      </c>
      <c r="B44" s="202" t="s">
        <v>112</v>
      </c>
      <c r="C44" s="203">
        <f t="shared" si="0"/>
        <v>1601</v>
      </c>
      <c r="D44" s="204">
        <v>1558</v>
      </c>
      <c r="E44" s="205">
        <v>43</v>
      </c>
      <c r="F44" s="203">
        <f t="shared" si="1"/>
        <v>0</v>
      </c>
      <c r="G44" s="204"/>
      <c r="H44" s="206"/>
      <c r="I44" s="199">
        <f t="shared" si="2"/>
        <v>-1</v>
      </c>
      <c r="J44" s="200">
        <f t="shared" si="3"/>
        <v>-1601</v>
      </c>
      <c r="K44" s="200">
        <f t="shared" si="4"/>
        <v>-1558</v>
      </c>
      <c r="L44" s="201">
        <f t="shared" si="5"/>
        <v>-43</v>
      </c>
    </row>
    <row r="45" spans="1:12" ht="15.75" x14ac:dyDescent="0.25">
      <c r="A45" s="208">
        <f t="shared" si="7"/>
        <v>31</v>
      </c>
      <c r="B45" s="171" t="s">
        <v>186</v>
      </c>
      <c r="C45" s="209">
        <f t="shared" si="0"/>
        <v>896</v>
      </c>
      <c r="D45" s="210">
        <v>896</v>
      </c>
      <c r="E45" s="211">
        <v>0</v>
      </c>
      <c r="F45" s="209">
        <f t="shared" si="1"/>
        <v>0</v>
      </c>
      <c r="G45" s="210"/>
      <c r="H45" s="212"/>
      <c r="I45" s="199">
        <f t="shared" si="2"/>
        <v>-1</v>
      </c>
      <c r="J45" s="200">
        <f t="shared" si="3"/>
        <v>-896</v>
      </c>
      <c r="K45" s="200">
        <f t="shared" si="4"/>
        <v>-896</v>
      </c>
      <c r="L45" s="201">
        <f t="shared" si="5"/>
        <v>0</v>
      </c>
    </row>
    <row r="46" spans="1:12" ht="15.75" x14ac:dyDescent="0.25">
      <c r="A46" s="208">
        <f t="shared" si="7"/>
        <v>32</v>
      </c>
      <c r="B46" s="171" t="s">
        <v>212</v>
      </c>
      <c r="C46" s="209">
        <f t="shared" si="0"/>
        <v>6839</v>
      </c>
      <c r="D46" s="210">
        <v>6561</v>
      </c>
      <c r="E46" s="211">
        <v>278</v>
      </c>
      <c r="F46" s="209">
        <f t="shared" si="1"/>
        <v>0</v>
      </c>
      <c r="G46" s="210"/>
      <c r="H46" s="212"/>
      <c r="I46" s="199">
        <f t="shared" si="2"/>
        <v>-1</v>
      </c>
      <c r="J46" s="200">
        <f t="shared" si="3"/>
        <v>-6839</v>
      </c>
      <c r="K46" s="200">
        <f t="shared" si="4"/>
        <v>-6561</v>
      </c>
      <c r="L46" s="201">
        <f t="shared" si="5"/>
        <v>-278</v>
      </c>
    </row>
    <row r="47" spans="1:12" ht="15.75" x14ac:dyDescent="0.25">
      <c r="A47" s="208">
        <f t="shared" si="7"/>
        <v>33</v>
      </c>
      <c r="B47" s="171" t="s">
        <v>197</v>
      </c>
      <c r="C47" s="209">
        <f t="shared" si="0"/>
        <v>1601</v>
      </c>
      <c r="D47" s="210">
        <v>1562</v>
      </c>
      <c r="E47" s="211">
        <v>39</v>
      </c>
      <c r="F47" s="209">
        <f t="shared" si="1"/>
        <v>0</v>
      </c>
      <c r="G47" s="210"/>
      <c r="H47" s="212"/>
      <c r="I47" s="199">
        <f t="shared" si="2"/>
        <v>-1</v>
      </c>
      <c r="J47" s="200">
        <f t="shared" si="3"/>
        <v>-1601</v>
      </c>
      <c r="K47" s="200">
        <f t="shared" si="4"/>
        <v>-1562</v>
      </c>
      <c r="L47" s="201">
        <f t="shared" si="5"/>
        <v>-39</v>
      </c>
    </row>
    <row r="48" spans="1:12" ht="15.75" x14ac:dyDescent="0.25">
      <c r="A48" s="161">
        <v>34</v>
      </c>
      <c r="B48" s="162" t="s">
        <v>61</v>
      </c>
      <c r="C48" s="189">
        <f t="shared" si="0"/>
        <v>3472</v>
      </c>
      <c r="D48" s="196">
        <v>3363</v>
      </c>
      <c r="E48" s="197">
        <v>109</v>
      </c>
      <c r="F48" s="189">
        <f t="shared" si="1"/>
        <v>0</v>
      </c>
      <c r="G48" s="196"/>
      <c r="H48" s="198"/>
      <c r="I48" s="207">
        <f t="shared" si="2"/>
        <v>-1</v>
      </c>
      <c r="J48" s="200">
        <f t="shared" si="3"/>
        <v>-3472</v>
      </c>
      <c r="K48" s="200">
        <f t="shared" si="4"/>
        <v>-3363</v>
      </c>
      <c r="L48" s="201">
        <f t="shared" si="5"/>
        <v>-109</v>
      </c>
    </row>
    <row r="49" spans="1:12" ht="15.75" x14ac:dyDescent="0.25">
      <c r="A49" s="170">
        <f t="shared" ref="A49:A60" si="8">A48+1</f>
        <v>35</v>
      </c>
      <c r="B49" s="171" t="s">
        <v>129</v>
      </c>
      <c r="C49" s="189">
        <f t="shared" si="0"/>
        <v>4836</v>
      </c>
      <c r="D49" s="196">
        <v>4676</v>
      </c>
      <c r="E49" s="197">
        <v>160</v>
      </c>
      <c r="F49" s="189">
        <f t="shared" si="1"/>
        <v>0</v>
      </c>
      <c r="G49" s="196"/>
      <c r="H49" s="198"/>
      <c r="I49" s="207">
        <f t="shared" si="2"/>
        <v>-1</v>
      </c>
      <c r="J49" s="200">
        <f t="shared" si="3"/>
        <v>-4836</v>
      </c>
      <c r="K49" s="200">
        <f t="shared" si="4"/>
        <v>-4676</v>
      </c>
      <c r="L49" s="201">
        <f t="shared" si="5"/>
        <v>-160</v>
      </c>
    </row>
    <row r="50" spans="1:12" ht="15.75" x14ac:dyDescent="0.25">
      <c r="A50" s="170">
        <f t="shared" si="8"/>
        <v>36</v>
      </c>
      <c r="B50" s="171" t="s">
        <v>127</v>
      </c>
      <c r="C50" s="189">
        <f t="shared" si="0"/>
        <v>991</v>
      </c>
      <c r="D50" s="196">
        <v>984</v>
      </c>
      <c r="E50" s="197">
        <v>7</v>
      </c>
      <c r="F50" s="189">
        <f t="shared" si="1"/>
        <v>0</v>
      </c>
      <c r="G50" s="196"/>
      <c r="H50" s="198"/>
      <c r="I50" s="207">
        <f t="shared" si="2"/>
        <v>-1</v>
      </c>
      <c r="J50" s="200">
        <f t="shared" si="3"/>
        <v>-991</v>
      </c>
      <c r="K50" s="200">
        <f t="shared" si="4"/>
        <v>-984</v>
      </c>
      <c r="L50" s="201">
        <f t="shared" si="5"/>
        <v>-7</v>
      </c>
    </row>
    <row r="51" spans="1:12" ht="15.75" x14ac:dyDescent="0.25">
      <c r="A51" s="170">
        <f t="shared" si="8"/>
        <v>37</v>
      </c>
      <c r="B51" s="171" t="s">
        <v>29</v>
      </c>
      <c r="C51" s="189">
        <f t="shared" si="0"/>
        <v>4850</v>
      </c>
      <c r="D51" s="196">
        <v>4624</v>
      </c>
      <c r="E51" s="197">
        <v>226</v>
      </c>
      <c r="F51" s="189">
        <f t="shared" si="1"/>
        <v>0</v>
      </c>
      <c r="G51" s="196"/>
      <c r="H51" s="198"/>
      <c r="I51" s="199">
        <f t="shared" si="2"/>
        <v>-1</v>
      </c>
      <c r="J51" s="200">
        <f t="shared" si="3"/>
        <v>-4850</v>
      </c>
      <c r="K51" s="200">
        <f t="shared" si="4"/>
        <v>-4624</v>
      </c>
      <c r="L51" s="201">
        <f t="shared" si="5"/>
        <v>-226</v>
      </c>
    </row>
    <row r="52" spans="1:12" ht="15.75" x14ac:dyDescent="0.25">
      <c r="A52" s="170">
        <f t="shared" si="8"/>
        <v>38</v>
      </c>
      <c r="B52" s="171" t="s">
        <v>47</v>
      </c>
      <c r="C52" s="189">
        <f t="shared" si="0"/>
        <v>2325</v>
      </c>
      <c r="D52" s="196">
        <v>2279</v>
      </c>
      <c r="E52" s="197">
        <v>46</v>
      </c>
      <c r="F52" s="189">
        <f t="shared" si="1"/>
        <v>0</v>
      </c>
      <c r="G52" s="196"/>
      <c r="H52" s="198"/>
      <c r="I52" s="199">
        <f t="shared" si="2"/>
        <v>-1</v>
      </c>
      <c r="J52" s="200">
        <f t="shared" si="3"/>
        <v>-2325</v>
      </c>
      <c r="K52" s="200">
        <f t="shared" si="4"/>
        <v>-2279</v>
      </c>
      <c r="L52" s="201">
        <f t="shared" si="5"/>
        <v>-46</v>
      </c>
    </row>
    <row r="53" spans="1:12" ht="15.75" x14ac:dyDescent="0.25">
      <c r="A53" s="170">
        <f t="shared" si="8"/>
        <v>39</v>
      </c>
      <c r="B53" s="171" t="s">
        <v>103</v>
      </c>
      <c r="C53" s="189">
        <f t="shared" si="0"/>
        <v>3037</v>
      </c>
      <c r="D53" s="196">
        <v>2792</v>
      </c>
      <c r="E53" s="197">
        <v>245</v>
      </c>
      <c r="F53" s="189">
        <f t="shared" si="1"/>
        <v>0</v>
      </c>
      <c r="G53" s="196"/>
      <c r="H53" s="198"/>
      <c r="I53" s="199">
        <f t="shared" si="2"/>
        <v>-1</v>
      </c>
      <c r="J53" s="200">
        <f t="shared" si="3"/>
        <v>-3037</v>
      </c>
      <c r="K53" s="200">
        <f t="shared" si="4"/>
        <v>-2792</v>
      </c>
      <c r="L53" s="201">
        <f t="shared" si="5"/>
        <v>-245</v>
      </c>
    </row>
    <row r="54" spans="1:12" ht="15.75" x14ac:dyDescent="0.25">
      <c r="A54" s="170">
        <f t="shared" si="8"/>
        <v>40</v>
      </c>
      <c r="B54" s="171" t="s">
        <v>164</v>
      </c>
      <c r="C54" s="189">
        <f t="shared" si="0"/>
        <v>2474</v>
      </c>
      <c r="D54" s="196">
        <v>2445</v>
      </c>
      <c r="E54" s="197">
        <v>29</v>
      </c>
      <c r="F54" s="189">
        <f t="shared" si="1"/>
        <v>0</v>
      </c>
      <c r="G54" s="196"/>
      <c r="H54" s="198"/>
      <c r="I54" s="199">
        <f t="shared" si="2"/>
        <v>-1</v>
      </c>
      <c r="J54" s="200">
        <f t="shared" si="3"/>
        <v>-2474</v>
      </c>
      <c r="K54" s="200">
        <f t="shared" si="4"/>
        <v>-2445</v>
      </c>
      <c r="L54" s="201">
        <f t="shared" si="5"/>
        <v>-29</v>
      </c>
    </row>
    <row r="55" spans="1:12" ht="15.75" x14ac:dyDescent="0.25">
      <c r="A55" s="170">
        <f t="shared" si="8"/>
        <v>41</v>
      </c>
      <c r="B55" s="171" t="s">
        <v>55</v>
      </c>
      <c r="C55" s="189">
        <f t="shared" si="0"/>
        <v>1126</v>
      </c>
      <c r="D55" s="196">
        <v>1047</v>
      </c>
      <c r="E55" s="197">
        <v>79</v>
      </c>
      <c r="F55" s="189">
        <f t="shared" si="1"/>
        <v>0</v>
      </c>
      <c r="G55" s="196"/>
      <c r="H55" s="198"/>
      <c r="I55" s="207">
        <f t="shared" si="2"/>
        <v>-1</v>
      </c>
      <c r="J55" s="200">
        <f t="shared" si="3"/>
        <v>-1126</v>
      </c>
      <c r="K55" s="200">
        <f t="shared" si="4"/>
        <v>-1047</v>
      </c>
      <c r="L55" s="201">
        <f t="shared" si="5"/>
        <v>-79</v>
      </c>
    </row>
    <row r="56" spans="1:12" ht="15.75" x14ac:dyDescent="0.25">
      <c r="A56" s="170">
        <f t="shared" si="8"/>
        <v>42</v>
      </c>
      <c r="B56" s="171" t="s">
        <v>119</v>
      </c>
      <c r="C56" s="189">
        <f t="shared" si="0"/>
        <v>565</v>
      </c>
      <c r="D56" s="196">
        <v>565</v>
      </c>
      <c r="E56" s="197">
        <v>0</v>
      </c>
      <c r="F56" s="189">
        <f t="shared" si="1"/>
        <v>0</v>
      </c>
      <c r="G56" s="196"/>
      <c r="H56" s="198"/>
      <c r="I56" s="199">
        <f t="shared" si="2"/>
        <v>-1</v>
      </c>
      <c r="J56" s="200">
        <f t="shared" si="3"/>
        <v>-565</v>
      </c>
      <c r="K56" s="200">
        <f t="shared" si="4"/>
        <v>-565</v>
      </c>
      <c r="L56" s="201">
        <f t="shared" si="5"/>
        <v>0</v>
      </c>
    </row>
    <row r="57" spans="1:12" ht="15.75" x14ac:dyDescent="0.25">
      <c r="A57" s="170">
        <f t="shared" si="8"/>
        <v>43</v>
      </c>
      <c r="B57" s="171" t="s">
        <v>96</v>
      </c>
      <c r="C57" s="189">
        <f t="shared" si="0"/>
        <v>878</v>
      </c>
      <c r="D57" s="196">
        <v>878</v>
      </c>
      <c r="E57" s="197">
        <v>0</v>
      </c>
      <c r="F57" s="189">
        <f t="shared" si="1"/>
        <v>0</v>
      </c>
      <c r="G57" s="196"/>
      <c r="H57" s="198"/>
      <c r="I57" s="199">
        <f t="shared" si="2"/>
        <v>-1</v>
      </c>
      <c r="J57" s="200">
        <f t="shared" si="3"/>
        <v>-878</v>
      </c>
      <c r="K57" s="200">
        <f t="shared" si="4"/>
        <v>-878</v>
      </c>
      <c r="L57" s="201">
        <f t="shared" si="5"/>
        <v>0</v>
      </c>
    </row>
    <row r="58" spans="1:12" ht="15.75" x14ac:dyDescent="0.25">
      <c r="A58" s="173">
        <f t="shared" si="8"/>
        <v>44</v>
      </c>
      <c r="B58" s="202" t="s">
        <v>23</v>
      </c>
      <c r="C58" s="203">
        <f t="shared" si="0"/>
        <v>2526</v>
      </c>
      <c r="D58" s="204">
        <v>2336</v>
      </c>
      <c r="E58" s="205">
        <v>190</v>
      </c>
      <c r="F58" s="203">
        <f t="shared" si="1"/>
        <v>0</v>
      </c>
      <c r="G58" s="204"/>
      <c r="H58" s="206"/>
      <c r="I58" s="199">
        <f t="shared" si="2"/>
        <v>-1</v>
      </c>
      <c r="J58" s="200">
        <f t="shared" si="3"/>
        <v>-2526</v>
      </c>
      <c r="K58" s="200">
        <f t="shared" si="4"/>
        <v>-2336</v>
      </c>
      <c r="L58" s="201">
        <f t="shared" si="5"/>
        <v>-190</v>
      </c>
    </row>
    <row r="59" spans="1:12" ht="15.75" x14ac:dyDescent="0.25">
      <c r="A59" s="208">
        <f t="shared" si="8"/>
        <v>45</v>
      </c>
      <c r="B59" s="171" t="s">
        <v>77</v>
      </c>
      <c r="C59" s="209">
        <f t="shared" si="0"/>
        <v>1755</v>
      </c>
      <c r="D59" s="210">
        <v>1755</v>
      </c>
      <c r="E59" s="211">
        <v>0</v>
      </c>
      <c r="F59" s="209">
        <f t="shared" si="1"/>
        <v>0</v>
      </c>
      <c r="G59" s="210"/>
      <c r="H59" s="212"/>
      <c r="I59" s="199">
        <f t="shared" si="2"/>
        <v>-1</v>
      </c>
      <c r="J59" s="200">
        <f t="shared" si="3"/>
        <v>-1755</v>
      </c>
      <c r="K59" s="200">
        <f t="shared" si="4"/>
        <v>-1755</v>
      </c>
      <c r="L59" s="201">
        <f t="shared" si="5"/>
        <v>0</v>
      </c>
    </row>
    <row r="60" spans="1:12" ht="16.5" thickBot="1" x14ac:dyDescent="0.3">
      <c r="A60" s="215">
        <f t="shared" si="8"/>
        <v>46</v>
      </c>
      <c r="B60" s="202" t="s">
        <v>105</v>
      </c>
      <c r="C60" s="216">
        <f t="shared" si="0"/>
        <v>891</v>
      </c>
      <c r="D60" s="217">
        <v>891</v>
      </c>
      <c r="E60" s="218">
        <v>0</v>
      </c>
      <c r="F60" s="216">
        <f t="shared" si="1"/>
        <v>0</v>
      </c>
      <c r="G60" s="217"/>
      <c r="H60" s="219"/>
      <c r="I60" s="220">
        <f t="shared" si="2"/>
        <v>-1</v>
      </c>
      <c r="J60" s="221">
        <f t="shared" si="3"/>
        <v>-891</v>
      </c>
      <c r="K60" s="221">
        <f t="shared" si="4"/>
        <v>-891</v>
      </c>
      <c r="L60" s="222">
        <f t="shared" si="5"/>
        <v>0</v>
      </c>
    </row>
    <row r="61" spans="1:12" s="116" customFormat="1" ht="15.75" thickBot="1" x14ac:dyDescent="0.3">
      <c r="A61" s="245" t="s">
        <v>271</v>
      </c>
      <c r="B61" s="246"/>
      <c r="C61" s="117">
        <f t="shared" ref="C61:H61" si="9">SUM(C15:C60)</f>
        <v>142131</v>
      </c>
      <c r="D61" s="118">
        <f t="shared" si="9"/>
        <v>137063</v>
      </c>
      <c r="E61" s="118">
        <f t="shared" si="9"/>
        <v>5068</v>
      </c>
      <c r="F61" s="119">
        <f t="shared" si="9"/>
        <v>0</v>
      </c>
      <c r="G61" s="120">
        <f t="shared" si="9"/>
        <v>0</v>
      </c>
      <c r="H61" s="121">
        <f t="shared" si="9"/>
        <v>0</v>
      </c>
      <c r="I61" s="122">
        <f t="shared" si="2"/>
        <v>-1</v>
      </c>
      <c r="J61" s="123">
        <f>SUM(J15:J60)</f>
        <v>-142131</v>
      </c>
      <c r="K61" s="123">
        <f>SUM(K15:K60)</f>
        <v>-137063</v>
      </c>
      <c r="L61" s="118">
        <f>SUM(L15:L60)</f>
        <v>-5068</v>
      </c>
    </row>
    <row r="62" spans="1:12" ht="15.75" thickBot="1" x14ac:dyDescent="0.3">
      <c r="F62" s="42">
        <f>+F61/C61</f>
        <v>0</v>
      </c>
      <c r="G62" s="37">
        <f>+G61/D61</f>
        <v>0</v>
      </c>
      <c r="H62" s="38">
        <f>+H61/E61</f>
        <v>0</v>
      </c>
      <c r="I62" s="85"/>
      <c r="J62" s="86">
        <f>+J61/C61</f>
        <v>-1</v>
      </c>
      <c r="K62" s="87">
        <f>+K61/D61</f>
        <v>-1</v>
      </c>
      <c r="L62" s="88">
        <f>+L61/E61</f>
        <v>-1</v>
      </c>
    </row>
    <row r="63" spans="1:12" x14ac:dyDescent="0.25">
      <c r="F63" s="92"/>
      <c r="G63" s="93"/>
      <c r="H63" s="93"/>
      <c r="J63" s="94"/>
      <c r="K63" s="92"/>
      <c r="L63" s="92"/>
    </row>
    <row r="64" spans="1:12" x14ac:dyDescent="0.25">
      <c r="A64" s="89" t="str">
        <f>COMPARATIVO!A231</f>
        <v>FUENTE:  COBERTURA EDUCATIVA - SIMAT:  ANEXO 6A 1 OCTUBRE DE 2023.</v>
      </c>
      <c r="B64" s="90"/>
      <c r="C64" s="91"/>
      <c r="D64" s="91"/>
      <c r="E64" s="91"/>
    </row>
    <row r="65" spans="1:5" x14ac:dyDescent="0.25">
      <c r="A65" s="244" t="s">
        <v>1688</v>
      </c>
      <c r="B65" s="244"/>
      <c r="C65" s="244"/>
      <c r="D65" s="244"/>
      <c r="E65" s="244"/>
    </row>
  </sheetData>
  <autoFilter ref="A14:L65" xr:uid="{00000000-0001-0000-0200-000000000000}"/>
  <sortState xmlns:xlrd2="http://schemas.microsoft.com/office/spreadsheetml/2017/richdata2" ref="A15:L60">
    <sortCondition ref="B15:B60"/>
  </sortState>
  <mergeCells count="9">
    <mergeCell ref="A65:E65"/>
    <mergeCell ref="A61:B61"/>
    <mergeCell ref="A1:L1"/>
    <mergeCell ref="A2:L2"/>
    <mergeCell ref="A3:L3"/>
    <mergeCell ref="C11:L11"/>
    <mergeCell ref="C13:E13"/>
    <mergeCell ref="F13:H13"/>
    <mergeCell ref="I13:L13"/>
  </mergeCells>
  <conditionalFormatting sqref="J15:L60">
    <cfRule type="top10" priority="3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9B06-208B-46BE-BE21-18AB4CE19764}">
  <dimension ref="A1:AH1828"/>
  <sheetViews>
    <sheetView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140625" style="57" customWidth="1"/>
    <col min="2" max="2" width="14.42578125" style="57" bestFit="1" customWidth="1"/>
    <col min="3" max="3" width="53.5703125" style="57" customWidth="1"/>
    <col min="4" max="4" width="16.140625" style="57" bestFit="1" customWidth="1"/>
    <col min="5" max="5" width="16.7109375" bestFit="1" customWidth="1"/>
    <col min="6" max="6" width="43.85546875" customWidth="1"/>
    <col min="7" max="7" width="10.85546875" bestFit="1" customWidth="1"/>
    <col min="8" max="9" width="3.28515625" bestFit="1" customWidth="1"/>
    <col min="10" max="19" width="7.28515625" bestFit="1" customWidth="1"/>
    <col min="20" max="21" width="8.42578125" bestFit="1" customWidth="1"/>
    <col min="22" max="28" width="4.7109375" customWidth="1"/>
    <col min="29" max="29" width="6.42578125" customWidth="1"/>
    <col min="30" max="31" width="8.42578125" bestFit="1" customWidth="1"/>
    <col min="32" max="32" width="6.42578125" customWidth="1"/>
    <col min="33" max="33" width="8.42578125" bestFit="1" customWidth="1"/>
    <col min="34" max="34" width="8.28515625" bestFit="1" customWidth="1"/>
  </cols>
  <sheetData>
    <row r="1" spans="1:34" ht="15.75" x14ac:dyDescent="0.25">
      <c r="A1" s="132" t="s">
        <v>276</v>
      </c>
    </row>
    <row r="2" spans="1:34" ht="15.75" x14ac:dyDescent="0.25">
      <c r="A2" s="132" t="s">
        <v>1741</v>
      </c>
    </row>
    <row r="3" spans="1:34" x14ac:dyDescent="0.25">
      <c r="A3"/>
      <c r="C3"/>
      <c r="E3" s="57"/>
      <c r="H3" s="251" t="s">
        <v>1677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3"/>
    </row>
    <row r="4" spans="1:34" x14ac:dyDescent="0.25">
      <c r="A4"/>
      <c r="C4"/>
      <c r="E4" s="57"/>
      <c r="H4" s="251" t="s">
        <v>1687</v>
      </c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3"/>
      <c r="AB4" s="254" t="s">
        <v>1681</v>
      </c>
      <c r="AC4" s="254"/>
      <c r="AD4" s="254"/>
      <c r="AE4" s="254"/>
      <c r="AF4" s="254"/>
      <c r="AG4" s="254"/>
      <c r="AH4" s="255" t="s">
        <v>1714</v>
      </c>
    </row>
    <row r="5" spans="1:34" x14ac:dyDescent="0.25">
      <c r="A5" s="126" t="s">
        <v>11</v>
      </c>
      <c r="B5" s="156" t="s">
        <v>1743</v>
      </c>
      <c r="C5" s="126" t="s">
        <v>1744</v>
      </c>
      <c r="D5" s="156" t="s">
        <v>1742</v>
      </c>
      <c r="E5" s="156" t="s">
        <v>1682</v>
      </c>
      <c r="F5" s="126" t="s">
        <v>1715</v>
      </c>
      <c r="G5" s="126" t="s">
        <v>1716</v>
      </c>
      <c r="H5" s="128">
        <v>-2</v>
      </c>
      <c r="I5" s="128">
        <v>-1</v>
      </c>
      <c r="J5" s="128">
        <v>0</v>
      </c>
      <c r="K5" s="128">
        <v>1</v>
      </c>
      <c r="L5" s="128">
        <v>2</v>
      </c>
      <c r="M5" s="128">
        <v>3</v>
      </c>
      <c r="N5" s="128">
        <v>4</v>
      </c>
      <c r="O5" s="128">
        <v>5</v>
      </c>
      <c r="P5" s="128">
        <v>6</v>
      </c>
      <c r="Q5" s="128">
        <v>7</v>
      </c>
      <c r="R5" s="128">
        <v>8</v>
      </c>
      <c r="S5" s="128">
        <v>9</v>
      </c>
      <c r="T5" s="128">
        <v>10</v>
      </c>
      <c r="U5" s="128">
        <v>11</v>
      </c>
      <c r="V5" s="128">
        <v>99</v>
      </c>
      <c r="W5" s="128">
        <v>41</v>
      </c>
      <c r="X5" s="128">
        <v>42</v>
      </c>
      <c r="Y5" s="128">
        <v>43</v>
      </c>
      <c r="Z5" s="128">
        <v>44</v>
      </c>
      <c r="AA5" s="128">
        <v>45</v>
      </c>
      <c r="AB5" s="128">
        <v>21</v>
      </c>
      <c r="AC5" s="128">
        <v>22</v>
      </c>
      <c r="AD5" s="128">
        <v>23</v>
      </c>
      <c r="AE5" s="128">
        <v>24</v>
      </c>
      <c r="AF5" s="128">
        <v>25</v>
      </c>
      <c r="AG5" s="128">
        <v>26</v>
      </c>
      <c r="AH5" s="256"/>
    </row>
    <row r="6" spans="1:34" ht="15" customHeight="1" x14ac:dyDescent="0.25">
      <c r="A6" s="124" t="s">
        <v>88</v>
      </c>
      <c r="B6" s="157">
        <v>173024000020</v>
      </c>
      <c r="C6" s="124" t="s">
        <v>225</v>
      </c>
      <c r="D6" s="157">
        <v>173024000020</v>
      </c>
      <c r="E6" s="157">
        <v>17302400002001</v>
      </c>
      <c r="F6" s="124" t="s">
        <v>278</v>
      </c>
      <c r="G6" s="124" t="s">
        <v>1685</v>
      </c>
      <c r="H6" s="131"/>
      <c r="I6" s="131"/>
      <c r="J6" s="131">
        <v>17</v>
      </c>
      <c r="K6" s="131">
        <v>32</v>
      </c>
      <c r="L6" s="131">
        <v>23</v>
      </c>
      <c r="M6" s="131">
        <v>27</v>
      </c>
      <c r="N6" s="131">
        <v>31</v>
      </c>
      <c r="O6" s="131">
        <v>25</v>
      </c>
      <c r="P6" s="131">
        <v>53</v>
      </c>
      <c r="Q6" s="131">
        <v>47</v>
      </c>
      <c r="R6" s="131">
        <v>44</v>
      </c>
      <c r="S6" s="131">
        <v>42</v>
      </c>
      <c r="T6" s="131">
        <v>34</v>
      </c>
      <c r="U6" s="131">
        <v>30</v>
      </c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55"/>
    </row>
    <row r="7" spans="1:34" ht="15" customHeight="1" x14ac:dyDescent="0.25">
      <c r="A7" s="124" t="s">
        <v>88</v>
      </c>
      <c r="B7" s="157">
        <v>173024000020</v>
      </c>
      <c r="C7" s="124" t="s">
        <v>225</v>
      </c>
      <c r="D7" s="157">
        <v>273024000059</v>
      </c>
      <c r="E7" s="157">
        <v>17302400002007</v>
      </c>
      <c r="F7" s="124" t="s">
        <v>1676</v>
      </c>
      <c r="G7" s="124" t="s">
        <v>1686</v>
      </c>
      <c r="H7" s="131"/>
      <c r="I7" s="131"/>
      <c r="J7" s="131">
        <v>2</v>
      </c>
      <c r="K7" s="131">
        <v>1</v>
      </c>
      <c r="L7" s="131"/>
      <c r="M7" s="131"/>
      <c r="N7" s="131">
        <v>1</v>
      </c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55"/>
    </row>
    <row r="8" spans="1:34" ht="15" customHeight="1" x14ac:dyDescent="0.25">
      <c r="A8" s="124" t="s">
        <v>88</v>
      </c>
      <c r="B8" s="157">
        <v>173024000020</v>
      </c>
      <c r="C8" s="124" t="s">
        <v>225</v>
      </c>
      <c r="D8" s="157">
        <v>273024000083</v>
      </c>
      <c r="E8" s="157">
        <v>17302400002012</v>
      </c>
      <c r="F8" s="124" t="s">
        <v>281</v>
      </c>
      <c r="G8" s="124" t="s">
        <v>1686</v>
      </c>
      <c r="H8" s="131"/>
      <c r="I8" s="131"/>
      <c r="J8" s="131"/>
      <c r="K8" s="131">
        <v>2</v>
      </c>
      <c r="L8" s="131">
        <v>4</v>
      </c>
      <c r="M8" s="131">
        <v>6</v>
      </c>
      <c r="N8" s="131">
        <v>3</v>
      </c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55"/>
    </row>
    <row r="9" spans="1:34" ht="15" customHeight="1" x14ac:dyDescent="0.25">
      <c r="A9" s="124" t="s">
        <v>88</v>
      </c>
      <c r="B9" s="157">
        <v>173024000020</v>
      </c>
      <c r="C9" s="124" t="s">
        <v>225</v>
      </c>
      <c r="D9" s="157">
        <v>273024000121</v>
      </c>
      <c r="E9" s="157">
        <v>17302400002006</v>
      </c>
      <c r="F9" s="124" t="s">
        <v>164</v>
      </c>
      <c r="G9" s="124" t="s">
        <v>1686</v>
      </c>
      <c r="H9" s="131"/>
      <c r="I9" s="131"/>
      <c r="J9" s="131">
        <v>2</v>
      </c>
      <c r="K9" s="131">
        <v>2</v>
      </c>
      <c r="L9" s="131">
        <v>2</v>
      </c>
      <c r="M9" s="131">
        <v>2</v>
      </c>
      <c r="N9" s="131">
        <v>2</v>
      </c>
      <c r="O9" s="131">
        <v>1</v>
      </c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55"/>
    </row>
    <row r="10" spans="1:34" ht="15" customHeight="1" x14ac:dyDescent="0.25">
      <c r="A10" s="124" t="s">
        <v>88</v>
      </c>
      <c r="B10" s="157">
        <v>173024000020</v>
      </c>
      <c r="C10" s="124" t="s">
        <v>225</v>
      </c>
      <c r="D10" s="157">
        <v>273024000237</v>
      </c>
      <c r="E10" s="157">
        <v>17302400002011</v>
      </c>
      <c r="F10" s="124" t="s">
        <v>277</v>
      </c>
      <c r="G10" s="124" t="s">
        <v>1686</v>
      </c>
      <c r="H10" s="131"/>
      <c r="I10" s="131"/>
      <c r="J10" s="131">
        <v>3</v>
      </c>
      <c r="K10" s="131">
        <v>4</v>
      </c>
      <c r="L10" s="131">
        <v>2</v>
      </c>
      <c r="M10" s="131"/>
      <c r="N10" s="131">
        <v>2</v>
      </c>
      <c r="O10" s="131">
        <v>1</v>
      </c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55"/>
    </row>
    <row r="11" spans="1:34" ht="15" customHeight="1" x14ac:dyDescent="0.25">
      <c r="A11" s="124" t="s">
        <v>88</v>
      </c>
      <c r="B11" s="157">
        <v>173024000020</v>
      </c>
      <c r="C11" s="124" t="s">
        <v>225</v>
      </c>
      <c r="D11" s="157">
        <v>273024000318</v>
      </c>
      <c r="E11" s="157">
        <v>17302400002003</v>
      </c>
      <c r="F11" s="124" t="s">
        <v>282</v>
      </c>
      <c r="G11" s="124" t="s">
        <v>1686</v>
      </c>
      <c r="H11" s="131"/>
      <c r="I11" s="131"/>
      <c r="J11" s="131">
        <v>4</v>
      </c>
      <c r="K11" s="131">
        <v>1</v>
      </c>
      <c r="L11" s="131">
        <v>1</v>
      </c>
      <c r="M11" s="131"/>
      <c r="N11" s="131">
        <v>4</v>
      </c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55"/>
    </row>
    <row r="12" spans="1:34" ht="15" customHeight="1" x14ac:dyDescent="0.25">
      <c r="A12" s="124" t="s">
        <v>88</v>
      </c>
      <c r="B12" s="157">
        <v>173024000020</v>
      </c>
      <c r="C12" s="124" t="s">
        <v>225</v>
      </c>
      <c r="D12" s="157">
        <v>273024000407</v>
      </c>
      <c r="E12" s="157">
        <v>17302400002013</v>
      </c>
      <c r="F12" s="124" t="s">
        <v>280</v>
      </c>
      <c r="G12" s="124" t="s">
        <v>1686</v>
      </c>
      <c r="H12" s="131"/>
      <c r="I12" s="131"/>
      <c r="J12" s="131"/>
      <c r="K12" s="131">
        <v>2</v>
      </c>
      <c r="L12" s="131">
        <v>1</v>
      </c>
      <c r="M12" s="131"/>
      <c r="N12" s="131"/>
      <c r="O12" s="131">
        <v>1</v>
      </c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55"/>
    </row>
    <row r="13" spans="1:34" ht="15" customHeight="1" x14ac:dyDescent="0.25">
      <c r="A13" s="124" t="s">
        <v>88</v>
      </c>
      <c r="B13" s="157">
        <v>173024000020</v>
      </c>
      <c r="C13" s="124" t="s">
        <v>225</v>
      </c>
      <c r="D13" s="157">
        <v>273024000440</v>
      </c>
      <c r="E13" s="157">
        <v>17302400002009</v>
      </c>
      <c r="F13" s="124" t="s">
        <v>279</v>
      </c>
      <c r="G13" s="124" t="s">
        <v>1686</v>
      </c>
      <c r="H13" s="131"/>
      <c r="I13" s="131"/>
      <c r="J13" s="131"/>
      <c r="K13" s="131"/>
      <c r="L13" s="131">
        <v>2</v>
      </c>
      <c r="M13" s="131">
        <v>1</v>
      </c>
      <c r="N13" s="131"/>
      <c r="O13" s="131">
        <v>4</v>
      </c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55"/>
    </row>
    <row r="14" spans="1:34" ht="15" customHeight="1" x14ac:dyDescent="0.25">
      <c r="A14" s="124" t="s">
        <v>88</v>
      </c>
      <c r="B14" s="157">
        <v>273024000482</v>
      </c>
      <c r="C14" s="124" t="s">
        <v>89</v>
      </c>
      <c r="D14" s="157">
        <v>273024000067</v>
      </c>
      <c r="E14" s="157">
        <v>27302400048205</v>
      </c>
      <c r="F14" s="124" t="s">
        <v>288</v>
      </c>
      <c r="G14" s="124" t="s">
        <v>1686</v>
      </c>
      <c r="H14" s="131"/>
      <c r="I14" s="131"/>
      <c r="J14" s="131">
        <v>1</v>
      </c>
      <c r="K14" s="131">
        <v>1</v>
      </c>
      <c r="L14" s="131">
        <v>1</v>
      </c>
      <c r="M14" s="131">
        <v>3</v>
      </c>
      <c r="N14" s="131"/>
      <c r="O14" s="131">
        <v>1</v>
      </c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55"/>
    </row>
    <row r="15" spans="1:34" ht="15" customHeight="1" x14ac:dyDescent="0.25">
      <c r="A15" s="124" t="s">
        <v>88</v>
      </c>
      <c r="B15" s="157">
        <v>273024000482</v>
      </c>
      <c r="C15" s="124" t="s">
        <v>89</v>
      </c>
      <c r="D15" s="157">
        <v>273024000130</v>
      </c>
      <c r="E15" s="157">
        <v>27302400048203</v>
      </c>
      <c r="F15" s="124" t="s">
        <v>283</v>
      </c>
      <c r="G15" s="124" t="s">
        <v>1686</v>
      </c>
      <c r="H15" s="131"/>
      <c r="I15" s="131"/>
      <c r="J15" s="131">
        <v>2</v>
      </c>
      <c r="K15" s="131">
        <v>1</v>
      </c>
      <c r="L15" s="131">
        <v>2</v>
      </c>
      <c r="M15" s="131">
        <v>4</v>
      </c>
      <c r="N15" s="131">
        <v>2</v>
      </c>
      <c r="O15" s="131">
        <v>3</v>
      </c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55"/>
    </row>
    <row r="16" spans="1:34" ht="15" customHeight="1" x14ac:dyDescent="0.25">
      <c r="A16" s="124" t="s">
        <v>88</v>
      </c>
      <c r="B16" s="157">
        <v>273024000482</v>
      </c>
      <c r="C16" s="124" t="s">
        <v>89</v>
      </c>
      <c r="D16" s="157">
        <v>273024000148</v>
      </c>
      <c r="E16" s="157">
        <v>27302400048204</v>
      </c>
      <c r="F16" s="124" t="s">
        <v>290</v>
      </c>
      <c r="G16" s="124" t="s">
        <v>1686</v>
      </c>
      <c r="H16" s="131"/>
      <c r="I16" s="131"/>
      <c r="J16" s="131"/>
      <c r="K16" s="131">
        <v>3</v>
      </c>
      <c r="L16" s="131"/>
      <c r="M16" s="131">
        <v>1</v>
      </c>
      <c r="N16" s="131">
        <v>2</v>
      </c>
      <c r="O16" s="131">
        <v>2</v>
      </c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55"/>
    </row>
    <row r="17" spans="1:34" ht="15" customHeight="1" x14ac:dyDescent="0.25">
      <c r="A17" s="124" t="s">
        <v>88</v>
      </c>
      <c r="B17" s="157">
        <v>273024000482</v>
      </c>
      <c r="C17" s="124" t="s">
        <v>89</v>
      </c>
      <c r="D17" s="157">
        <v>273024000253</v>
      </c>
      <c r="E17" s="157">
        <v>27302400048206</v>
      </c>
      <c r="F17" s="124" t="s">
        <v>285</v>
      </c>
      <c r="G17" s="124" t="s">
        <v>1686</v>
      </c>
      <c r="H17" s="131"/>
      <c r="I17" s="131"/>
      <c r="J17" s="131"/>
      <c r="K17" s="131"/>
      <c r="L17" s="131">
        <v>1</v>
      </c>
      <c r="M17" s="131">
        <v>1</v>
      </c>
      <c r="N17" s="131">
        <v>1</v>
      </c>
      <c r="O17" s="131">
        <v>1</v>
      </c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55"/>
    </row>
    <row r="18" spans="1:34" ht="15" customHeight="1" x14ac:dyDescent="0.25">
      <c r="A18" s="124" t="s">
        <v>88</v>
      </c>
      <c r="B18" s="157">
        <v>273024000482</v>
      </c>
      <c r="C18" s="124" t="s">
        <v>89</v>
      </c>
      <c r="D18" s="157">
        <v>273024000261</v>
      </c>
      <c r="E18" s="157">
        <v>27302400048207</v>
      </c>
      <c r="F18" s="124" t="s">
        <v>289</v>
      </c>
      <c r="G18" s="124" t="s">
        <v>1686</v>
      </c>
      <c r="H18" s="131"/>
      <c r="I18" s="131"/>
      <c r="J18" s="131">
        <v>2</v>
      </c>
      <c r="K18" s="131">
        <v>1</v>
      </c>
      <c r="L18" s="131">
        <v>1</v>
      </c>
      <c r="M18" s="131">
        <v>2</v>
      </c>
      <c r="N18" s="131">
        <v>1</v>
      </c>
      <c r="O18" s="131">
        <v>2</v>
      </c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55"/>
    </row>
    <row r="19" spans="1:34" ht="15" customHeight="1" x14ac:dyDescent="0.25">
      <c r="A19" s="124" t="s">
        <v>88</v>
      </c>
      <c r="B19" s="157">
        <v>273024000482</v>
      </c>
      <c r="C19" s="124" t="s">
        <v>89</v>
      </c>
      <c r="D19" s="157">
        <v>273024000270</v>
      </c>
      <c r="E19" s="157">
        <v>27302400048209</v>
      </c>
      <c r="F19" s="124" t="s">
        <v>284</v>
      </c>
      <c r="G19" s="124" t="s">
        <v>1686</v>
      </c>
      <c r="H19" s="131"/>
      <c r="I19" s="131"/>
      <c r="J19" s="131">
        <v>1</v>
      </c>
      <c r="K19" s="131"/>
      <c r="L19" s="131">
        <v>1</v>
      </c>
      <c r="M19" s="131">
        <v>2</v>
      </c>
      <c r="N19" s="131">
        <v>3</v>
      </c>
      <c r="O19" s="131">
        <v>2</v>
      </c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55"/>
    </row>
    <row r="20" spans="1:34" ht="15" customHeight="1" x14ac:dyDescent="0.25">
      <c r="A20" s="124" t="s">
        <v>88</v>
      </c>
      <c r="B20" s="157">
        <v>273024000482</v>
      </c>
      <c r="C20" s="124" t="s">
        <v>89</v>
      </c>
      <c r="D20" s="157">
        <v>273024000377</v>
      </c>
      <c r="E20" s="157">
        <v>27302400048202</v>
      </c>
      <c r="F20" s="124" t="s">
        <v>286</v>
      </c>
      <c r="G20" s="124" t="s">
        <v>1686</v>
      </c>
      <c r="H20" s="131"/>
      <c r="I20" s="131"/>
      <c r="J20" s="131">
        <v>10</v>
      </c>
      <c r="K20" s="131">
        <v>14</v>
      </c>
      <c r="L20" s="131">
        <v>10</v>
      </c>
      <c r="M20" s="131">
        <v>10</v>
      </c>
      <c r="N20" s="131">
        <v>11</v>
      </c>
      <c r="O20" s="131">
        <v>11</v>
      </c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55"/>
    </row>
    <row r="21" spans="1:34" ht="15" customHeight="1" x14ac:dyDescent="0.25">
      <c r="A21" s="124" t="s">
        <v>88</v>
      </c>
      <c r="B21" s="157">
        <v>273024000482</v>
      </c>
      <c r="C21" s="124" t="s">
        <v>89</v>
      </c>
      <c r="D21" s="157">
        <v>273024000482</v>
      </c>
      <c r="E21" s="157">
        <v>27302400048201</v>
      </c>
      <c r="F21" s="124" t="s">
        <v>287</v>
      </c>
      <c r="G21" s="124" t="s">
        <v>1686</v>
      </c>
      <c r="H21" s="131"/>
      <c r="I21" s="131"/>
      <c r="J21" s="131"/>
      <c r="K21" s="131"/>
      <c r="L21" s="131"/>
      <c r="M21" s="131"/>
      <c r="N21" s="131"/>
      <c r="O21" s="131"/>
      <c r="P21" s="131">
        <v>24</v>
      </c>
      <c r="Q21" s="131">
        <v>13</v>
      </c>
      <c r="R21" s="131">
        <v>13</v>
      </c>
      <c r="S21" s="131">
        <v>19</v>
      </c>
      <c r="T21" s="131">
        <v>19</v>
      </c>
      <c r="U21" s="131">
        <v>6</v>
      </c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55"/>
    </row>
    <row r="22" spans="1:34" ht="15" customHeight="1" x14ac:dyDescent="0.25">
      <c r="A22" s="124" t="s">
        <v>116</v>
      </c>
      <c r="B22" s="157">
        <v>173026000019</v>
      </c>
      <c r="C22" s="124" t="s">
        <v>133</v>
      </c>
      <c r="D22" s="157">
        <v>173026000019</v>
      </c>
      <c r="E22" s="157">
        <v>17302600001901</v>
      </c>
      <c r="F22" s="124" t="s">
        <v>298</v>
      </c>
      <c r="G22" s="124" t="s">
        <v>1685</v>
      </c>
      <c r="H22" s="131"/>
      <c r="I22" s="131"/>
      <c r="J22" s="131"/>
      <c r="K22" s="131"/>
      <c r="L22" s="131"/>
      <c r="M22" s="131"/>
      <c r="N22" s="131"/>
      <c r="O22" s="131"/>
      <c r="P22" s="131">
        <v>67</v>
      </c>
      <c r="Q22" s="131">
        <v>83</v>
      </c>
      <c r="R22" s="131">
        <v>79</v>
      </c>
      <c r="S22" s="131">
        <v>49</v>
      </c>
      <c r="T22" s="131">
        <v>54</v>
      </c>
      <c r="U22" s="131">
        <v>45</v>
      </c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55"/>
    </row>
    <row r="23" spans="1:34" ht="15" customHeight="1" x14ac:dyDescent="0.25">
      <c r="A23" s="124" t="s">
        <v>116</v>
      </c>
      <c r="B23" s="157">
        <v>173026000019</v>
      </c>
      <c r="C23" s="124" t="s">
        <v>133</v>
      </c>
      <c r="D23" s="157">
        <v>173026000230</v>
      </c>
      <c r="E23" s="157">
        <v>17302600001903</v>
      </c>
      <c r="F23" s="124" t="s">
        <v>291</v>
      </c>
      <c r="G23" s="124" t="s">
        <v>1685</v>
      </c>
      <c r="H23" s="131"/>
      <c r="I23" s="131"/>
      <c r="J23" s="131">
        <v>54</v>
      </c>
      <c r="K23" s="131">
        <v>67</v>
      </c>
      <c r="L23" s="131">
        <v>40</v>
      </c>
      <c r="M23" s="131">
        <v>51</v>
      </c>
      <c r="N23" s="131">
        <v>46</v>
      </c>
      <c r="O23" s="131">
        <v>54</v>
      </c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55"/>
    </row>
    <row r="24" spans="1:34" ht="15" customHeight="1" x14ac:dyDescent="0.25">
      <c r="A24" s="124" t="s">
        <v>116</v>
      </c>
      <c r="B24" s="157">
        <v>173026000019</v>
      </c>
      <c r="C24" s="124" t="s">
        <v>133</v>
      </c>
      <c r="D24" s="157">
        <v>273026000048</v>
      </c>
      <c r="E24" s="157">
        <v>17302600001904</v>
      </c>
      <c r="F24" s="124" t="s">
        <v>292</v>
      </c>
      <c r="G24" s="124" t="s">
        <v>1686</v>
      </c>
      <c r="H24" s="131"/>
      <c r="I24" s="131"/>
      <c r="J24" s="131">
        <v>1</v>
      </c>
      <c r="K24" s="131">
        <v>5</v>
      </c>
      <c r="L24" s="131">
        <v>1</v>
      </c>
      <c r="M24" s="131">
        <v>2</v>
      </c>
      <c r="N24" s="131">
        <v>4</v>
      </c>
      <c r="O24" s="131">
        <v>1</v>
      </c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55"/>
    </row>
    <row r="25" spans="1:34" ht="15" customHeight="1" x14ac:dyDescent="0.25">
      <c r="A25" s="124" t="s">
        <v>116</v>
      </c>
      <c r="B25" s="157">
        <v>173026000019</v>
      </c>
      <c r="C25" s="124" t="s">
        <v>133</v>
      </c>
      <c r="D25" s="157">
        <v>273026000064</v>
      </c>
      <c r="E25" s="157">
        <v>17302600001908</v>
      </c>
      <c r="F25" s="124" t="s">
        <v>303</v>
      </c>
      <c r="G25" s="124" t="s">
        <v>1686</v>
      </c>
      <c r="H25" s="131"/>
      <c r="I25" s="131"/>
      <c r="J25" s="131"/>
      <c r="K25" s="131"/>
      <c r="L25" s="131">
        <v>4</v>
      </c>
      <c r="M25" s="131"/>
      <c r="N25" s="131">
        <v>1</v>
      </c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55"/>
    </row>
    <row r="26" spans="1:34" ht="15" customHeight="1" x14ac:dyDescent="0.25">
      <c r="A26" s="124" t="s">
        <v>116</v>
      </c>
      <c r="B26" s="157">
        <v>173026000019</v>
      </c>
      <c r="C26" s="124" t="s">
        <v>133</v>
      </c>
      <c r="D26" s="157">
        <v>273026000081</v>
      </c>
      <c r="E26" s="157">
        <v>17302600001906</v>
      </c>
      <c r="F26" s="124" t="s">
        <v>293</v>
      </c>
      <c r="G26" s="124" t="s">
        <v>1686</v>
      </c>
      <c r="H26" s="131"/>
      <c r="I26" s="131"/>
      <c r="J26" s="131">
        <v>5</v>
      </c>
      <c r="K26" s="131">
        <v>5</v>
      </c>
      <c r="L26" s="131">
        <v>9</v>
      </c>
      <c r="M26" s="131">
        <v>9</v>
      </c>
      <c r="N26" s="131">
        <v>3</v>
      </c>
      <c r="O26" s="131">
        <v>5</v>
      </c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55"/>
    </row>
    <row r="27" spans="1:34" ht="15" customHeight="1" x14ac:dyDescent="0.25">
      <c r="A27" s="124" t="s">
        <v>116</v>
      </c>
      <c r="B27" s="157">
        <v>173026000019</v>
      </c>
      <c r="C27" s="124" t="s">
        <v>133</v>
      </c>
      <c r="D27" s="157">
        <v>273026000102</v>
      </c>
      <c r="E27" s="157">
        <v>17302600001914</v>
      </c>
      <c r="F27" s="124" t="s">
        <v>299</v>
      </c>
      <c r="G27" s="124" t="s">
        <v>1686</v>
      </c>
      <c r="H27" s="131"/>
      <c r="I27" s="131"/>
      <c r="J27" s="131"/>
      <c r="K27" s="131"/>
      <c r="L27" s="131">
        <v>1</v>
      </c>
      <c r="M27" s="131">
        <v>1</v>
      </c>
      <c r="N27" s="131"/>
      <c r="O27" s="131">
        <v>2</v>
      </c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55"/>
    </row>
    <row r="28" spans="1:34" ht="15" customHeight="1" x14ac:dyDescent="0.25">
      <c r="A28" s="124" t="s">
        <v>116</v>
      </c>
      <c r="B28" s="157">
        <v>173026000019</v>
      </c>
      <c r="C28" s="124" t="s">
        <v>133</v>
      </c>
      <c r="D28" s="157">
        <v>273026000111</v>
      </c>
      <c r="E28" s="157">
        <v>17302600001913</v>
      </c>
      <c r="F28" s="124" t="s">
        <v>302</v>
      </c>
      <c r="G28" s="124" t="s">
        <v>1686</v>
      </c>
      <c r="H28" s="131"/>
      <c r="I28" s="131"/>
      <c r="J28" s="131">
        <v>1</v>
      </c>
      <c r="K28" s="131">
        <v>2</v>
      </c>
      <c r="L28" s="131">
        <v>2</v>
      </c>
      <c r="M28" s="131">
        <v>5</v>
      </c>
      <c r="N28" s="131">
        <v>2</v>
      </c>
      <c r="O28" s="131"/>
      <c r="P28" s="131">
        <v>4</v>
      </c>
      <c r="Q28" s="131">
        <v>3</v>
      </c>
      <c r="R28" s="131">
        <v>5</v>
      </c>
      <c r="S28" s="131">
        <v>1</v>
      </c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55"/>
    </row>
    <row r="29" spans="1:34" ht="15" customHeight="1" x14ac:dyDescent="0.25">
      <c r="A29" s="124" t="s">
        <v>116</v>
      </c>
      <c r="B29" s="157">
        <v>173026000019</v>
      </c>
      <c r="C29" s="124" t="s">
        <v>133</v>
      </c>
      <c r="D29" s="157">
        <v>273026000129</v>
      </c>
      <c r="E29" s="157">
        <v>17302600001907</v>
      </c>
      <c r="F29" s="124" t="s">
        <v>297</v>
      </c>
      <c r="G29" s="124" t="s">
        <v>1686</v>
      </c>
      <c r="H29" s="131"/>
      <c r="I29" s="131"/>
      <c r="J29" s="131">
        <v>1</v>
      </c>
      <c r="K29" s="131">
        <v>3</v>
      </c>
      <c r="L29" s="131">
        <v>2</v>
      </c>
      <c r="M29" s="131"/>
      <c r="N29" s="131">
        <v>1</v>
      </c>
      <c r="O29" s="131">
        <v>1</v>
      </c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55"/>
    </row>
    <row r="30" spans="1:34" ht="15" customHeight="1" x14ac:dyDescent="0.25">
      <c r="A30" s="124" t="s">
        <v>116</v>
      </c>
      <c r="B30" s="157">
        <v>173026000019</v>
      </c>
      <c r="C30" s="124" t="s">
        <v>133</v>
      </c>
      <c r="D30" s="157">
        <v>273026000137</v>
      </c>
      <c r="E30" s="157">
        <v>17302600001915</v>
      </c>
      <c r="F30" s="124" t="s">
        <v>295</v>
      </c>
      <c r="G30" s="124" t="s">
        <v>1686</v>
      </c>
      <c r="H30" s="131"/>
      <c r="I30" s="131"/>
      <c r="J30" s="131">
        <v>2</v>
      </c>
      <c r="K30" s="131">
        <v>2</v>
      </c>
      <c r="L30" s="131">
        <v>2</v>
      </c>
      <c r="M30" s="131">
        <v>2</v>
      </c>
      <c r="N30" s="131">
        <v>2</v>
      </c>
      <c r="O30" s="131">
        <v>3</v>
      </c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55"/>
    </row>
    <row r="31" spans="1:34" ht="15" customHeight="1" x14ac:dyDescent="0.25">
      <c r="A31" s="124" t="s">
        <v>116</v>
      </c>
      <c r="B31" s="157">
        <v>173026000019</v>
      </c>
      <c r="C31" s="124" t="s">
        <v>133</v>
      </c>
      <c r="D31" s="157">
        <v>273026000170</v>
      </c>
      <c r="E31" s="157">
        <v>17302600001905</v>
      </c>
      <c r="F31" s="124" t="s">
        <v>296</v>
      </c>
      <c r="G31" s="124" t="s">
        <v>1686</v>
      </c>
      <c r="H31" s="131"/>
      <c r="I31" s="131"/>
      <c r="J31" s="131">
        <v>3</v>
      </c>
      <c r="K31" s="131">
        <v>5</v>
      </c>
      <c r="L31" s="131">
        <v>5</v>
      </c>
      <c r="M31" s="131">
        <v>3</v>
      </c>
      <c r="N31" s="131">
        <v>2</v>
      </c>
      <c r="O31" s="131">
        <v>3</v>
      </c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55"/>
    </row>
    <row r="32" spans="1:34" ht="15" customHeight="1" x14ac:dyDescent="0.25">
      <c r="A32" s="124" t="s">
        <v>116</v>
      </c>
      <c r="B32" s="157">
        <v>173026000019</v>
      </c>
      <c r="C32" s="124" t="s">
        <v>133</v>
      </c>
      <c r="D32" s="157">
        <v>273026000196</v>
      </c>
      <c r="E32" s="157">
        <v>17302600001912</v>
      </c>
      <c r="F32" s="124" t="s">
        <v>300</v>
      </c>
      <c r="G32" s="124" t="s">
        <v>1686</v>
      </c>
      <c r="H32" s="131"/>
      <c r="I32" s="131"/>
      <c r="J32" s="131">
        <v>2</v>
      </c>
      <c r="K32" s="131">
        <v>3</v>
      </c>
      <c r="L32" s="131">
        <v>3</v>
      </c>
      <c r="M32" s="131">
        <v>1</v>
      </c>
      <c r="N32" s="131">
        <v>2</v>
      </c>
      <c r="O32" s="131">
        <v>5</v>
      </c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55"/>
    </row>
    <row r="33" spans="1:34" ht="15" customHeight="1" x14ac:dyDescent="0.25">
      <c r="A33" s="124" t="s">
        <v>116</v>
      </c>
      <c r="B33" s="157">
        <v>173026000019</v>
      </c>
      <c r="C33" s="124" t="s">
        <v>133</v>
      </c>
      <c r="D33" s="157">
        <v>273026000552</v>
      </c>
      <c r="E33" s="157">
        <v>17302600001910</v>
      </c>
      <c r="F33" s="124" t="s">
        <v>294</v>
      </c>
      <c r="G33" s="124" t="s">
        <v>1686</v>
      </c>
      <c r="H33" s="131"/>
      <c r="I33" s="131"/>
      <c r="J33" s="131"/>
      <c r="K33" s="131">
        <v>2</v>
      </c>
      <c r="L33" s="131">
        <v>3</v>
      </c>
      <c r="M33" s="131">
        <v>1</v>
      </c>
      <c r="N33" s="131">
        <v>3</v>
      </c>
      <c r="O33" s="131">
        <v>1</v>
      </c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55"/>
    </row>
    <row r="34" spans="1:34" ht="15" customHeight="1" x14ac:dyDescent="0.25">
      <c r="A34" s="124" t="s">
        <v>116</v>
      </c>
      <c r="B34" s="157">
        <v>173026000019</v>
      </c>
      <c r="C34" s="124" t="s">
        <v>133</v>
      </c>
      <c r="D34" s="157">
        <v>273026000579</v>
      </c>
      <c r="E34" s="157">
        <v>17302600001909</v>
      </c>
      <c r="F34" s="124" t="s">
        <v>301</v>
      </c>
      <c r="G34" s="124" t="s">
        <v>1686</v>
      </c>
      <c r="H34" s="131"/>
      <c r="I34" s="131"/>
      <c r="J34" s="131"/>
      <c r="K34" s="131">
        <v>1</v>
      </c>
      <c r="L34" s="131"/>
      <c r="M34" s="131"/>
      <c r="N34" s="131">
        <v>1</v>
      </c>
      <c r="O34" s="131">
        <v>2</v>
      </c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55"/>
    </row>
    <row r="35" spans="1:34" ht="15" customHeight="1" x14ac:dyDescent="0.25">
      <c r="A35" s="124" t="s">
        <v>116</v>
      </c>
      <c r="B35" s="157">
        <v>273026000099</v>
      </c>
      <c r="C35" s="124" t="s">
        <v>117</v>
      </c>
      <c r="D35" s="157">
        <v>273001009172</v>
      </c>
      <c r="E35" s="157">
        <v>27302600009905</v>
      </c>
      <c r="F35" s="124" t="s">
        <v>308</v>
      </c>
      <c r="G35" s="124" t="s">
        <v>1686</v>
      </c>
      <c r="H35" s="131"/>
      <c r="I35" s="131"/>
      <c r="J35" s="131">
        <v>2</v>
      </c>
      <c r="K35" s="131">
        <v>3</v>
      </c>
      <c r="L35" s="131">
        <v>5</v>
      </c>
      <c r="M35" s="131">
        <v>2</v>
      </c>
      <c r="N35" s="131">
        <v>4</v>
      </c>
      <c r="O35" s="131">
        <v>1</v>
      </c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55"/>
    </row>
    <row r="36" spans="1:34" ht="15" customHeight="1" x14ac:dyDescent="0.25">
      <c r="A36" s="124" t="s">
        <v>116</v>
      </c>
      <c r="B36" s="157">
        <v>273026000099</v>
      </c>
      <c r="C36" s="124" t="s">
        <v>117</v>
      </c>
      <c r="D36" s="157">
        <v>273026000030</v>
      </c>
      <c r="E36" s="157">
        <v>27302600009911</v>
      </c>
      <c r="F36" s="124" t="s">
        <v>311</v>
      </c>
      <c r="G36" s="124" t="s">
        <v>1686</v>
      </c>
      <c r="H36" s="131"/>
      <c r="I36" s="131"/>
      <c r="J36" s="131">
        <v>1</v>
      </c>
      <c r="K36" s="131">
        <v>2</v>
      </c>
      <c r="L36" s="131">
        <v>1</v>
      </c>
      <c r="M36" s="131"/>
      <c r="N36" s="131">
        <v>2</v>
      </c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55"/>
    </row>
    <row r="37" spans="1:34" ht="15" customHeight="1" x14ac:dyDescent="0.25">
      <c r="A37" s="124" t="s">
        <v>116</v>
      </c>
      <c r="B37" s="157">
        <v>273026000099</v>
      </c>
      <c r="C37" s="124" t="s">
        <v>117</v>
      </c>
      <c r="D37" s="157">
        <v>273026000099</v>
      </c>
      <c r="E37" s="157">
        <v>27302600009901</v>
      </c>
      <c r="F37" s="124" t="s">
        <v>305</v>
      </c>
      <c r="G37" s="124" t="s">
        <v>1686</v>
      </c>
      <c r="H37" s="131"/>
      <c r="I37" s="131"/>
      <c r="J37" s="131">
        <v>7</v>
      </c>
      <c r="K37" s="131">
        <v>5</v>
      </c>
      <c r="L37" s="131">
        <v>5</v>
      </c>
      <c r="M37" s="131">
        <v>3</v>
      </c>
      <c r="N37" s="131">
        <v>4</v>
      </c>
      <c r="O37" s="131">
        <v>4</v>
      </c>
      <c r="P37" s="131">
        <v>19</v>
      </c>
      <c r="Q37" s="131">
        <v>13</v>
      </c>
      <c r="R37" s="131">
        <v>13</v>
      </c>
      <c r="S37" s="131">
        <v>9</v>
      </c>
      <c r="T37" s="131">
        <v>12</v>
      </c>
      <c r="U37" s="131">
        <v>7</v>
      </c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55"/>
    </row>
    <row r="38" spans="1:34" ht="15" customHeight="1" x14ac:dyDescent="0.25">
      <c r="A38" s="124" t="s">
        <v>116</v>
      </c>
      <c r="B38" s="157">
        <v>273026000099</v>
      </c>
      <c r="C38" s="124" t="s">
        <v>117</v>
      </c>
      <c r="D38" s="157">
        <v>273026000218</v>
      </c>
      <c r="E38" s="157">
        <v>27302600009902</v>
      </c>
      <c r="F38" s="124" t="s">
        <v>309</v>
      </c>
      <c r="G38" s="124" t="s">
        <v>1686</v>
      </c>
      <c r="H38" s="131"/>
      <c r="I38" s="131"/>
      <c r="J38" s="131">
        <v>5</v>
      </c>
      <c r="K38" s="131">
        <v>6</v>
      </c>
      <c r="L38" s="131">
        <v>4</v>
      </c>
      <c r="M38" s="131">
        <v>3</v>
      </c>
      <c r="N38" s="131">
        <v>3</v>
      </c>
      <c r="O38" s="131">
        <v>2</v>
      </c>
      <c r="P38" s="131">
        <v>6</v>
      </c>
      <c r="Q38" s="131">
        <v>1</v>
      </c>
      <c r="R38" s="131">
        <v>3</v>
      </c>
      <c r="S38" s="131">
        <v>7</v>
      </c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55"/>
    </row>
    <row r="39" spans="1:34" ht="15" customHeight="1" x14ac:dyDescent="0.25">
      <c r="A39" s="124" t="s">
        <v>116</v>
      </c>
      <c r="B39" s="157">
        <v>273026000099</v>
      </c>
      <c r="C39" s="124" t="s">
        <v>117</v>
      </c>
      <c r="D39" s="157">
        <v>273026000480</v>
      </c>
      <c r="E39" s="157">
        <v>27302600009904</v>
      </c>
      <c r="F39" s="124" t="s">
        <v>310</v>
      </c>
      <c r="G39" s="124" t="s">
        <v>1686</v>
      </c>
      <c r="H39" s="131"/>
      <c r="I39" s="131"/>
      <c r="J39" s="131"/>
      <c r="K39" s="131">
        <v>2</v>
      </c>
      <c r="L39" s="131">
        <v>2</v>
      </c>
      <c r="M39" s="131">
        <v>5</v>
      </c>
      <c r="N39" s="131">
        <v>1</v>
      </c>
      <c r="O39" s="131">
        <v>1</v>
      </c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55"/>
    </row>
    <row r="40" spans="1:34" ht="15" customHeight="1" x14ac:dyDescent="0.25">
      <c r="A40" s="124" t="s">
        <v>116</v>
      </c>
      <c r="B40" s="157">
        <v>273026000099</v>
      </c>
      <c r="C40" s="124" t="s">
        <v>117</v>
      </c>
      <c r="D40" s="157">
        <v>273026000498</v>
      </c>
      <c r="E40" s="157">
        <v>27302600009906</v>
      </c>
      <c r="F40" s="124" t="s">
        <v>306</v>
      </c>
      <c r="G40" s="124" t="s">
        <v>1686</v>
      </c>
      <c r="H40" s="131"/>
      <c r="I40" s="131"/>
      <c r="J40" s="131"/>
      <c r="K40" s="131">
        <v>3</v>
      </c>
      <c r="L40" s="131"/>
      <c r="M40" s="131">
        <v>3</v>
      </c>
      <c r="N40" s="131">
        <v>1</v>
      </c>
      <c r="O40" s="131">
        <v>1</v>
      </c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55"/>
    </row>
    <row r="41" spans="1:34" ht="15" customHeight="1" x14ac:dyDescent="0.25">
      <c r="A41" s="124" t="s">
        <v>116</v>
      </c>
      <c r="B41" s="157">
        <v>273026000099</v>
      </c>
      <c r="C41" s="124" t="s">
        <v>117</v>
      </c>
      <c r="D41" s="157">
        <v>273026000528</v>
      </c>
      <c r="E41" s="157">
        <v>27302600009912</v>
      </c>
      <c r="F41" s="124" t="s">
        <v>304</v>
      </c>
      <c r="G41" s="124" t="s">
        <v>1686</v>
      </c>
      <c r="H41" s="131"/>
      <c r="I41" s="131"/>
      <c r="J41" s="131"/>
      <c r="K41" s="131">
        <v>2</v>
      </c>
      <c r="L41" s="131"/>
      <c r="M41" s="131">
        <v>1</v>
      </c>
      <c r="N41" s="131"/>
      <c r="O41" s="131">
        <v>1</v>
      </c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55"/>
    </row>
    <row r="42" spans="1:34" ht="15" customHeight="1" x14ac:dyDescent="0.25">
      <c r="A42" s="124" t="s">
        <v>116</v>
      </c>
      <c r="B42" s="157">
        <v>273026000099</v>
      </c>
      <c r="C42" s="124" t="s">
        <v>117</v>
      </c>
      <c r="D42" s="157">
        <v>273026000609</v>
      </c>
      <c r="E42" s="157">
        <v>27302600009910</v>
      </c>
      <c r="F42" s="124" t="s">
        <v>307</v>
      </c>
      <c r="G42" s="124" t="s">
        <v>1686</v>
      </c>
      <c r="H42" s="131"/>
      <c r="I42" s="131"/>
      <c r="J42" s="131">
        <v>1</v>
      </c>
      <c r="K42" s="131">
        <v>3</v>
      </c>
      <c r="L42" s="131">
        <v>1</v>
      </c>
      <c r="M42" s="131"/>
      <c r="N42" s="131"/>
      <c r="O42" s="131">
        <v>1</v>
      </c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55"/>
    </row>
    <row r="43" spans="1:34" ht="15" customHeight="1" x14ac:dyDescent="0.25">
      <c r="A43" s="124" t="s">
        <v>116</v>
      </c>
      <c r="B43" s="157">
        <v>273026000587</v>
      </c>
      <c r="C43" s="124" t="s">
        <v>24</v>
      </c>
      <c r="D43" s="157">
        <v>273026000161</v>
      </c>
      <c r="E43" s="157">
        <v>27302600058703</v>
      </c>
      <c r="F43" s="124" t="s">
        <v>315</v>
      </c>
      <c r="G43" s="124" t="s">
        <v>1686</v>
      </c>
      <c r="H43" s="131"/>
      <c r="I43" s="131"/>
      <c r="J43" s="131">
        <v>2</v>
      </c>
      <c r="K43" s="131">
        <v>5</v>
      </c>
      <c r="L43" s="131">
        <v>8</v>
      </c>
      <c r="M43" s="131">
        <v>2</v>
      </c>
      <c r="N43" s="131">
        <v>1</v>
      </c>
      <c r="O43" s="131">
        <v>1</v>
      </c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55"/>
    </row>
    <row r="44" spans="1:34" ht="15" customHeight="1" x14ac:dyDescent="0.25">
      <c r="A44" s="124" t="s">
        <v>116</v>
      </c>
      <c r="B44" s="157">
        <v>273026000587</v>
      </c>
      <c r="C44" s="124" t="s">
        <v>24</v>
      </c>
      <c r="D44" s="157">
        <v>273026000242</v>
      </c>
      <c r="E44" s="157">
        <v>27302600058702</v>
      </c>
      <c r="F44" s="124" t="s">
        <v>318</v>
      </c>
      <c r="G44" s="124" t="s">
        <v>1686</v>
      </c>
      <c r="H44" s="131"/>
      <c r="I44" s="131"/>
      <c r="J44" s="131">
        <v>4</v>
      </c>
      <c r="K44" s="131">
        <v>10</v>
      </c>
      <c r="L44" s="131">
        <v>5</v>
      </c>
      <c r="M44" s="131">
        <v>8</v>
      </c>
      <c r="N44" s="131">
        <v>14</v>
      </c>
      <c r="O44" s="131">
        <v>7</v>
      </c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55"/>
    </row>
    <row r="45" spans="1:34" ht="15" customHeight="1" x14ac:dyDescent="0.25">
      <c r="A45" s="124" t="s">
        <v>116</v>
      </c>
      <c r="B45" s="157">
        <v>273026000587</v>
      </c>
      <c r="C45" s="124" t="s">
        <v>24</v>
      </c>
      <c r="D45" s="157">
        <v>273026000358</v>
      </c>
      <c r="E45" s="157">
        <v>27302600058704</v>
      </c>
      <c r="F45" s="124" t="s">
        <v>317</v>
      </c>
      <c r="G45" s="124" t="s">
        <v>1686</v>
      </c>
      <c r="H45" s="131"/>
      <c r="I45" s="131"/>
      <c r="J45" s="131">
        <v>3</v>
      </c>
      <c r="K45" s="131">
        <v>2</v>
      </c>
      <c r="L45" s="131">
        <v>4</v>
      </c>
      <c r="M45" s="131">
        <v>4</v>
      </c>
      <c r="N45" s="131">
        <v>4</v>
      </c>
      <c r="O45" s="131">
        <v>3</v>
      </c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55"/>
    </row>
    <row r="46" spans="1:34" ht="15" customHeight="1" x14ac:dyDescent="0.25">
      <c r="A46" s="124" t="s">
        <v>116</v>
      </c>
      <c r="B46" s="157">
        <v>273026000587</v>
      </c>
      <c r="C46" s="124" t="s">
        <v>24</v>
      </c>
      <c r="D46" s="157">
        <v>273026000374</v>
      </c>
      <c r="E46" s="157">
        <v>27302600058706</v>
      </c>
      <c r="F46" s="124" t="s">
        <v>312</v>
      </c>
      <c r="G46" s="124" t="s">
        <v>1686</v>
      </c>
      <c r="H46" s="131"/>
      <c r="I46" s="131"/>
      <c r="J46" s="131">
        <v>3</v>
      </c>
      <c r="K46" s="131">
        <v>3</v>
      </c>
      <c r="L46" s="131">
        <v>3</v>
      </c>
      <c r="M46" s="131">
        <v>5</v>
      </c>
      <c r="N46" s="131">
        <v>2</v>
      </c>
      <c r="O46" s="131">
        <v>5</v>
      </c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55"/>
    </row>
    <row r="47" spans="1:34" ht="15" customHeight="1" x14ac:dyDescent="0.25">
      <c r="A47" s="124" t="s">
        <v>116</v>
      </c>
      <c r="B47" s="157">
        <v>273026000587</v>
      </c>
      <c r="C47" s="124" t="s">
        <v>24</v>
      </c>
      <c r="D47" s="157">
        <v>273026000455</v>
      </c>
      <c r="E47" s="157">
        <v>27302600058707</v>
      </c>
      <c r="F47" s="124" t="s">
        <v>316</v>
      </c>
      <c r="G47" s="124" t="s">
        <v>1686</v>
      </c>
      <c r="H47" s="131"/>
      <c r="I47" s="131"/>
      <c r="J47" s="131">
        <v>3</v>
      </c>
      <c r="K47" s="131">
        <v>2</v>
      </c>
      <c r="L47" s="131"/>
      <c r="M47" s="131">
        <v>4</v>
      </c>
      <c r="N47" s="131">
        <v>1</v>
      </c>
      <c r="O47" s="131">
        <v>1</v>
      </c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55"/>
    </row>
    <row r="48" spans="1:34" ht="15" customHeight="1" x14ac:dyDescent="0.25">
      <c r="A48" s="124" t="s">
        <v>116</v>
      </c>
      <c r="B48" s="157">
        <v>273026000587</v>
      </c>
      <c r="C48" s="124" t="s">
        <v>24</v>
      </c>
      <c r="D48" s="157">
        <v>273026000471</v>
      </c>
      <c r="E48" s="157">
        <v>27302600058705</v>
      </c>
      <c r="F48" s="124" t="s">
        <v>314</v>
      </c>
      <c r="G48" s="124" t="s">
        <v>1686</v>
      </c>
      <c r="H48" s="131"/>
      <c r="I48" s="131"/>
      <c r="J48" s="131"/>
      <c r="K48" s="131">
        <v>2</v>
      </c>
      <c r="L48" s="131">
        <v>3</v>
      </c>
      <c r="M48" s="131"/>
      <c r="N48" s="131">
        <v>1</v>
      </c>
      <c r="O48" s="131">
        <v>3</v>
      </c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55"/>
    </row>
    <row r="49" spans="1:34" ht="15" customHeight="1" x14ac:dyDescent="0.25">
      <c r="A49" s="124" t="s">
        <v>116</v>
      </c>
      <c r="B49" s="157">
        <v>273026000587</v>
      </c>
      <c r="C49" s="124" t="s">
        <v>24</v>
      </c>
      <c r="D49" s="157">
        <v>273026000587</v>
      </c>
      <c r="E49" s="157">
        <v>27302600058701</v>
      </c>
      <c r="F49" s="124" t="s">
        <v>313</v>
      </c>
      <c r="G49" s="124" t="s">
        <v>1686</v>
      </c>
      <c r="H49" s="131"/>
      <c r="I49" s="131"/>
      <c r="J49" s="131"/>
      <c r="K49" s="131"/>
      <c r="L49" s="131"/>
      <c r="M49" s="131"/>
      <c r="N49" s="131"/>
      <c r="O49" s="131"/>
      <c r="P49" s="131">
        <v>42</v>
      </c>
      <c r="Q49" s="131">
        <v>39</v>
      </c>
      <c r="R49" s="131">
        <v>30</v>
      </c>
      <c r="S49" s="131">
        <v>22</v>
      </c>
      <c r="T49" s="131">
        <v>25</v>
      </c>
      <c r="U49" s="131">
        <v>26</v>
      </c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55"/>
    </row>
    <row r="50" spans="1:34" ht="15" customHeight="1" x14ac:dyDescent="0.25">
      <c r="A50" s="124" t="s">
        <v>27</v>
      </c>
      <c r="B50" s="157">
        <v>173030000066</v>
      </c>
      <c r="C50" s="124" t="s">
        <v>134</v>
      </c>
      <c r="D50" s="157">
        <v>173030000058</v>
      </c>
      <c r="E50" s="157">
        <v>17303000006602</v>
      </c>
      <c r="F50" s="124" t="s">
        <v>319</v>
      </c>
      <c r="G50" s="124" t="s">
        <v>1685</v>
      </c>
      <c r="H50" s="131"/>
      <c r="I50" s="131"/>
      <c r="J50" s="131"/>
      <c r="K50" s="131"/>
      <c r="L50" s="131"/>
      <c r="M50" s="131"/>
      <c r="N50" s="131"/>
      <c r="O50" s="131"/>
      <c r="P50" s="131">
        <v>63</v>
      </c>
      <c r="Q50" s="131">
        <v>62</v>
      </c>
      <c r="R50" s="131">
        <v>49</v>
      </c>
      <c r="S50" s="131">
        <v>48</v>
      </c>
      <c r="T50" s="131">
        <v>58</v>
      </c>
      <c r="U50" s="131">
        <v>31</v>
      </c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55"/>
    </row>
    <row r="51" spans="1:34" ht="15" customHeight="1" x14ac:dyDescent="0.25">
      <c r="A51" s="124" t="s">
        <v>27</v>
      </c>
      <c r="B51" s="157">
        <v>173030000066</v>
      </c>
      <c r="C51" s="124" t="s">
        <v>134</v>
      </c>
      <c r="D51" s="157">
        <v>173030000066</v>
      </c>
      <c r="E51" s="157">
        <v>17303000006601</v>
      </c>
      <c r="F51" s="124" t="s">
        <v>321</v>
      </c>
      <c r="G51" s="124" t="s">
        <v>1685</v>
      </c>
      <c r="H51" s="131"/>
      <c r="I51" s="131"/>
      <c r="J51" s="131">
        <v>46</v>
      </c>
      <c r="K51" s="131">
        <v>67</v>
      </c>
      <c r="L51" s="131">
        <v>33</v>
      </c>
      <c r="M51" s="131">
        <v>50</v>
      </c>
      <c r="N51" s="131">
        <v>56</v>
      </c>
      <c r="O51" s="131">
        <v>65</v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55"/>
    </row>
    <row r="52" spans="1:34" ht="15" customHeight="1" x14ac:dyDescent="0.25">
      <c r="A52" s="124" t="s">
        <v>27</v>
      </c>
      <c r="B52" s="157">
        <v>173030000066</v>
      </c>
      <c r="C52" s="124" t="s">
        <v>134</v>
      </c>
      <c r="D52" s="157">
        <v>173030000236</v>
      </c>
      <c r="E52" s="157">
        <v>17303000006605</v>
      </c>
      <c r="F52" s="124" t="s">
        <v>320</v>
      </c>
      <c r="G52" s="124" t="s">
        <v>1685</v>
      </c>
      <c r="H52" s="131"/>
      <c r="I52" s="131"/>
      <c r="J52" s="131">
        <v>22</v>
      </c>
      <c r="K52" s="131">
        <v>23</v>
      </c>
      <c r="L52" s="131">
        <v>20</v>
      </c>
      <c r="M52" s="131">
        <v>27</v>
      </c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55"/>
    </row>
    <row r="53" spans="1:34" ht="15" customHeight="1" x14ac:dyDescent="0.25">
      <c r="A53" s="124" t="s">
        <v>27</v>
      </c>
      <c r="B53" s="157">
        <v>273030000192</v>
      </c>
      <c r="C53" s="124" t="s">
        <v>28</v>
      </c>
      <c r="D53" s="157">
        <v>273030000176</v>
      </c>
      <c r="E53" s="157">
        <v>27303000019202</v>
      </c>
      <c r="F53" s="124" t="s">
        <v>322</v>
      </c>
      <c r="G53" s="124" t="s">
        <v>1686</v>
      </c>
      <c r="H53" s="131"/>
      <c r="I53" s="131"/>
      <c r="J53" s="131"/>
      <c r="K53" s="131">
        <v>6</v>
      </c>
      <c r="L53" s="131">
        <v>1</v>
      </c>
      <c r="M53" s="131">
        <v>3</v>
      </c>
      <c r="N53" s="131">
        <v>1</v>
      </c>
      <c r="O53" s="131">
        <v>2</v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55"/>
    </row>
    <row r="54" spans="1:34" ht="15" customHeight="1" x14ac:dyDescent="0.25">
      <c r="A54" s="124" t="s">
        <v>27</v>
      </c>
      <c r="B54" s="157">
        <v>273030000192</v>
      </c>
      <c r="C54" s="124" t="s">
        <v>28</v>
      </c>
      <c r="D54" s="157">
        <v>273030000192</v>
      </c>
      <c r="E54" s="157">
        <v>27303000019201</v>
      </c>
      <c r="F54" s="124" t="s">
        <v>323</v>
      </c>
      <c r="G54" s="124" t="s">
        <v>1686</v>
      </c>
      <c r="H54" s="131"/>
      <c r="I54" s="131"/>
      <c r="J54" s="131">
        <v>6</v>
      </c>
      <c r="K54" s="131">
        <v>11</v>
      </c>
      <c r="L54" s="131">
        <v>6</v>
      </c>
      <c r="M54" s="131">
        <v>7</v>
      </c>
      <c r="N54" s="131">
        <v>11</v>
      </c>
      <c r="O54" s="131">
        <v>9</v>
      </c>
      <c r="P54" s="131">
        <v>19</v>
      </c>
      <c r="Q54" s="131">
        <v>13</v>
      </c>
      <c r="R54" s="131">
        <v>14</v>
      </c>
      <c r="S54" s="131">
        <v>7</v>
      </c>
      <c r="T54" s="131">
        <v>11</v>
      </c>
      <c r="U54" s="131">
        <v>14</v>
      </c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55"/>
    </row>
    <row r="55" spans="1:34" ht="15" customHeight="1" x14ac:dyDescent="0.25">
      <c r="A55" s="124" t="s">
        <v>27</v>
      </c>
      <c r="B55" s="157">
        <v>273030000192</v>
      </c>
      <c r="C55" s="124" t="s">
        <v>28</v>
      </c>
      <c r="D55" s="157">
        <v>273030000311</v>
      </c>
      <c r="E55" s="157">
        <v>27303000019203</v>
      </c>
      <c r="F55" s="124" t="s">
        <v>324</v>
      </c>
      <c r="G55" s="124" t="s">
        <v>1686</v>
      </c>
      <c r="H55" s="131"/>
      <c r="I55" s="131"/>
      <c r="J55" s="131">
        <v>3</v>
      </c>
      <c r="K55" s="131"/>
      <c r="L55" s="131"/>
      <c r="M55" s="131">
        <v>1</v>
      </c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55"/>
    </row>
    <row r="56" spans="1:34" ht="15" customHeight="1" x14ac:dyDescent="0.25">
      <c r="A56" s="124" t="s">
        <v>70</v>
      </c>
      <c r="B56" s="157">
        <v>173043000014</v>
      </c>
      <c r="C56" s="124" t="s">
        <v>240</v>
      </c>
      <c r="D56" s="157">
        <v>173043000014</v>
      </c>
      <c r="E56" s="157">
        <v>17304300001401</v>
      </c>
      <c r="F56" s="124" t="s">
        <v>335</v>
      </c>
      <c r="G56" s="124" t="s">
        <v>1685</v>
      </c>
      <c r="H56" s="131"/>
      <c r="I56" s="131"/>
      <c r="J56" s="131"/>
      <c r="K56" s="131"/>
      <c r="L56" s="131"/>
      <c r="M56" s="131"/>
      <c r="N56" s="131"/>
      <c r="O56" s="131"/>
      <c r="P56" s="131">
        <v>74</v>
      </c>
      <c r="Q56" s="131">
        <v>65</v>
      </c>
      <c r="R56" s="131">
        <v>70</v>
      </c>
      <c r="S56" s="131">
        <v>47</v>
      </c>
      <c r="T56" s="131">
        <v>64</v>
      </c>
      <c r="U56" s="131">
        <v>47</v>
      </c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55"/>
    </row>
    <row r="57" spans="1:34" ht="15" customHeight="1" x14ac:dyDescent="0.25">
      <c r="A57" s="124" t="s">
        <v>70</v>
      </c>
      <c r="B57" s="157">
        <v>173043000014</v>
      </c>
      <c r="C57" s="124" t="s">
        <v>240</v>
      </c>
      <c r="D57" s="157">
        <v>173043000162</v>
      </c>
      <c r="E57" s="157">
        <v>17304300001402</v>
      </c>
      <c r="F57" s="124" t="s">
        <v>346</v>
      </c>
      <c r="G57" s="124" t="s">
        <v>1685</v>
      </c>
      <c r="H57" s="131"/>
      <c r="I57" s="131"/>
      <c r="J57" s="131">
        <v>35</v>
      </c>
      <c r="K57" s="131">
        <v>42</v>
      </c>
      <c r="L57" s="131">
        <v>35</v>
      </c>
      <c r="M57" s="131">
        <v>34</v>
      </c>
      <c r="N57" s="131">
        <v>30</v>
      </c>
      <c r="O57" s="131">
        <v>32</v>
      </c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55"/>
    </row>
    <row r="58" spans="1:34" ht="15" customHeight="1" x14ac:dyDescent="0.25">
      <c r="A58" s="124" t="s">
        <v>70</v>
      </c>
      <c r="B58" s="157">
        <v>173043000014</v>
      </c>
      <c r="C58" s="124" t="s">
        <v>240</v>
      </c>
      <c r="D58" s="157">
        <v>273043000086</v>
      </c>
      <c r="E58" s="157">
        <v>17304300001412</v>
      </c>
      <c r="F58" s="124" t="s">
        <v>341</v>
      </c>
      <c r="G58" s="124" t="s">
        <v>1686</v>
      </c>
      <c r="H58" s="131"/>
      <c r="I58" s="131"/>
      <c r="J58" s="131">
        <v>3</v>
      </c>
      <c r="K58" s="131">
        <v>1</v>
      </c>
      <c r="L58" s="131">
        <v>4</v>
      </c>
      <c r="M58" s="131"/>
      <c r="N58" s="131">
        <v>3</v>
      </c>
      <c r="O58" s="131">
        <v>1</v>
      </c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55"/>
    </row>
    <row r="59" spans="1:34" ht="15" customHeight="1" x14ac:dyDescent="0.25">
      <c r="A59" s="124" t="s">
        <v>70</v>
      </c>
      <c r="B59" s="157">
        <v>173043000014</v>
      </c>
      <c r="C59" s="124" t="s">
        <v>240</v>
      </c>
      <c r="D59" s="157">
        <v>273043000124</v>
      </c>
      <c r="E59" s="157">
        <v>17304300001413</v>
      </c>
      <c r="F59" s="124" t="s">
        <v>342</v>
      </c>
      <c r="G59" s="124" t="s">
        <v>1686</v>
      </c>
      <c r="H59" s="131"/>
      <c r="I59" s="131"/>
      <c r="J59" s="131">
        <v>3</v>
      </c>
      <c r="K59" s="131"/>
      <c r="L59" s="131">
        <v>4</v>
      </c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55"/>
    </row>
    <row r="60" spans="1:34" ht="15" customHeight="1" x14ac:dyDescent="0.25">
      <c r="A60" s="124" t="s">
        <v>70</v>
      </c>
      <c r="B60" s="157">
        <v>173043000014</v>
      </c>
      <c r="C60" s="124" t="s">
        <v>240</v>
      </c>
      <c r="D60" s="157">
        <v>273043000132</v>
      </c>
      <c r="E60" s="157">
        <v>17304300001405</v>
      </c>
      <c r="F60" s="124" t="s">
        <v>334</v>
      </c>
      <c r="G60" s="124" t="s">
        <v>1686</v>
      </c>
      <c r="H60" s="131"/>
      <c r="I60" s="131"/>
      <c r="J60" s="131">
        <v>3</v>
      </c>
      <c r="K60" s="131">
        <v>2</v>
      </c>
      <c r="L60" s="131">
        <v>2</v>
      </c>
      <c r="M60" s="131">
        <v>3</v>
      </c>
      <c r="N60" s="131">
        <v>3</v>
      </c>
      <c r="O60" s="131">
        <v>3</v>
      </c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55"/>
    </row>
    <row r="61" spans="1:34" ht="15" customHeight="1" x14ac:dyDescent="0.25">
      <c r="A61" s="124" t="s">
        <v>70</v>
      </c>
      <c r="B61" s="157">
        <v>173043000014</v>
      </c>
      <c r="C61" s="124" t="s">
        <v>240</v>
      </c>
      <c r="D61" s="157">
        <v>273043000141</v>
      </c>
      <c r="E61" s="157">
        <v>17304300001406</v>
      </c>
      <c r="F61" s="124" t="s">
        <v>345</v>
      </c>
      <c r="G61" s="124" t="s">
        <v>1686</v>
      </c>
      <c r="H61" s="131"/>
      <c r="I61" s="131"/>
      <c r="J61" s="131">
        <v>5</v>
      </c>
      <c r="K61" s="131">
        <v>1</v>
      </c>
      <c r="L61" s="131">
        <v>2</v>
      </c>
      <c r="M61" s="131">
        <v>2</v>
      </c>
      <c r="N61" s="131">
        <v>3</v>
      </c>
      <c r="O61" s="131">
        <v>2</v>
      </c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55"/>
    </row>
    <row r="62" spans="1:34" ht="15" customHeight="1" x14ac:dyDescent="0.25">
      <c r="A62" s="124" t="s">
        <v>70</v>
      </c>
      <c r="B62" s="157">
        <v>173043000014</v>
      </c>
      <c r="C62" s="124" t="s">
        <v>240</v>
      </c>
      <c r="D62" s="157">
        <v>273043000183</v>
      </c>
      <c r="E62" s="157">
        <v>17304300001409</v>
      </c>
      <c r="F62" s="124" t="s">
        <v>337</v>
      </c>
      <c r="G62" s="124" t="s">
        <v>1686</v>
      </c>
      <c r="H62" s="131"/>
      <c r="I62" s="131"/>
      <c r="J62" s="131">
        <v>2</v>
      </c>
      <c r="K62" s="131"/>
      <c r="L62" s="131">
        <v>2</v>
      </c>
      <c r="M62" s="131">
        <v>2</v>
      </c>
      <c r="N62" s="131">
        <v>2</v>
      </c>
      <c r="O62" s="131">
        <v>1</v>
      </c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55"/>
    </row>
    <row r="63" spans="1:34" ht="15" customHeight="1" x14ac:dyDescent="0.25">
      <c r="A63" s="124" t="s">
        <v>70</v>
      </c>
      <c r="B63" s="157">
        <v>173043000014</v>
      </c>
      <c r="C63" s="124" t="s">
        <v>240</v>
      </c>
      <c r="D63" s="157">
        <v>273043000272</v>
      </c>
      <c r="E63" s="157">
        <v>17304300001407</v>
      </c>
      <c r="F63" s="124" t="s">
        <v>340</v>
      </c>
      <c r="G63" s="124" t="s">
        <v>1686</v>
      </c>
      <c r="H63" s="131"/>
      <c r="I63" s="131"/>
      <c r="J63" s="131">
        <v>5</v>
      </c>
      <c r="K63" s="131">
        <v>3</v>
      </c>
      <c r="L63" s="131">
        <v>3</v>
      </c>
      <c r="M63" s="131">
        <v>5</v>
      </c>
      <c r="N63" s="131">
        <v>4</v>
      </c>
      <c r="O63" s="131">
        <v>5</v>
      </c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55"/>
    </row>
    <row r="64" spans="1:34" ht="15" customHeight="1" x14ac:dyDescent="0.25">
      <c r="A64" s="124" t="s">
        <v>70</v>
      </c>
      <c r="B64" s="157">
        <v>173043000014</v>
      </c>
      <c r="C64" s="124" t="s">
        <v>240</v>
      </c>
      <c r="D64" s="157">
        <v>273043000370</v>
      </c>
      <c r="E64" s="157">
        <v>17304300001408</v>
      </c>
      <c r="F64" s="124" t="s">
        <v>336</v>
      </c>
      <c r="G64" s="124" t="s">
        <v>1686</v>
      </c>
      <c r="H64" s="131"/>
      <c r="I64" s="131"/>
      <c r="J64" s="131"/>
      <c r="K64" s="131">
        <v>2</v>
      </c>
      <c r="L64" s="131">
        <v>1</v>
      </c>
      <c r="M64" s="131">
        <v>1</v>
      </c>
      <c r="N64" s="131">
        <v>1</v>
      </c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55"/>
    </row>
    <row r="65" spans="1:34" ht="15" customHeight="1" x14ac:dyDescent="0.25">
      <c r="A65" s="124" t="s">
        <v>70</v>
      </c>
      <c r="B65" s="157">
        <v>173043000014</v>
      </c>
      <c r="C65" s="124" t="s">
        <v>240</v>
      </c>
      <c r="D65" s="157">
        <v>273043000426</v>
      </c>
      <c r="E65" s="157">
        <v>17304300001410</v>
      </c>
      <c r="F65" s="124" t="s">
        <v>339</v>
      </c>
      <c r="G65" s="124" t="s">
        <v>1686</v>
      </c>
      <c r="H65" s="131"/>
      <c r="I65" s="131"/>
      <c r="J65" s="131">
        <v>3</v>
      </c>
      <c r="K65" s="131"/>
      <c r="L65" s="131"/>
      <c r="M65" s="131">
        <v>2</v>
      </c>
      <c r="N65" s="131">
        <v>1</v>
      </c>
      <c r="O65" s="131">
        <v>1</v>
      </c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55"/>
    </row>
    <row r="66" spans="1:34" ht="15" customHeight="1" x14ac:dyDescent="0.25">
      <c r="A66" s="124" t="s">
        <v>70</v>
      </c>
      <c r="B66" s="157">
        <v>173043000014</v>
      </c>
      <c r="C66" s="124" t="s">
        <v>240</v>
      </c>
      <c r="D66" s="157">
        <v>273043000655</v>
      </c>
      <c r="E66" s="157">
        <v>17304300001414</v>
      </c>
      <c r="F66" s="124" t="s">
        <v>344</v>
      </c>
      <c r="G66" s="124" t="s">
        <v>1686</v>
      </c>
      <c r="H66" s="131"/>
      <c r="I66" s="131"/>
      <c r="J66" s="131"/>
      <c r="K66" s="131"/>
      <c r="L66" s="131"/>
      <c r="M66" s="131"/>
      <c r="N66" s="131"/>
      <c r="O66" s="131">
        <v>1</v>
      </c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55"/>
    </row>
    <row r="67" spans="1:34" ht="15" customHeight="1" x14ac:dyDescent="0.25">
      <c r="A67" s="124" t="s">
        <v>70</v>
      </c>
      <c r="B67" s="157">
        <v>173043000014</v>
      </c>
      <c r="C67" s="124" t="s">
        <v>240</v>
      </c>
      <c r="D67" s="157">
        <v>273043000701</v>
      </c>
      <c r="E67" s="157">
        <v>17304300001415</v>
      </c>
      <c r="F67" s="124" t="s">
        <v>343</v>
      </c>
      <c r="G67" s="124" t="s">
        <v>1686</v>
      </c>
      <c r="H67" s="131"/>
      <c r="I67" s="131"/>
      <c r="J67" s="131">
        <v>2</v>
      </c>
      <c r="K67" s="131">
        <v>1</v>
      </c>
      <c r="L67" s="131"/>
      <c r="M67" s="131"/>
      <c r="N67" s="131">
        <v>2</v>
      </c>
      <c r="O67" s="131">
        <v>1</v>
      </c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55"/>
    </row>
    <row r="68" spans="1:34" ht="15" customHeight="1" x14ac:dyDescent="0.25">
      <c r="A68" s="124" t="s">
        <v>70</v>
      </c>
      <c r="B68" s="157">
        <v>173043000014</v>
      </c>
      <c r="C68" s="124" t="s">
        <v>240</v>
      </c>
      <c r="D68" s="157">
        <v>273043000710</v>
      </c>
      <c r="E68" s="157">
        <v>17304300001404</v>
      </c>
      <c r="F68" s="124" t="s">
        <v>338</v>
      </c>
      <c r="G68" s="124" t="s">
        <v>1686</v>
      </c>
      <c r="H68" s="131"/>
      <c r="I68" s="131"/>
      <c r="J68" s="131">
        <v>4</v>
      </c>
      <c r="K68" s="131">
        <v>8</v>
      </c>
      <c r="L68" s="131">
        <v>11</v>
      </c>
      <c r="M68" s="131">
        <v>8</v>
      </c>
      <c r="N68" s="131">
        <v>6</v>
      </c>
      <c r="O68" s="131">
        <v>7</v>
      </c>
      <c r="P68" s="131">
        <v>17</v>
      </c>
      <c r="Q68" s="131">
        <v>4</v>
      </c>
      <c r="R68" s="131">
        <v>10</v>
      </c>
      <c r="S68" s="131">
        <v>6</v>
      </c>
      <c r="T68" s="131">
        <v>5</v>
      </c>
      <c r="U68" s="131">
        <v>5</v>
      </c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55"/>
    </row>
    <row r="69" spans="1:34" ht="15" customHeight="1" x14ac:dyDescent="0.25">
      <c r="A69" s="124" t="s">
        <v>70</v>
      </c>
      <c r="B69" s="157">
        <v>273043000027</v>
      </c>
      <c r="C69" s="124" t="s">
        <v>71</v>
      </c>
      <c r="D69" s="157">
        <v>273043000027</v>
      </c>
      <c r="E69" s="157">
        <v>27304300002701</v>
      </c>
      <c r="F69" s="124" t="s">
        <v>328</v>
      </c>
      <c r="G69" s="124" t="s">
        <v>1686</v>
      </c>
      <c r="H69" s="131"/>
      <c r="I69" s="131"/>
      <c r="J69" s="131">
        <v>12</v>
      </c>
      <c r="K69" s="131">
        <v>26</v>
      </c>
      <c r="L69" s="131">
        <v>19</v>
      </c>
      <c r="M69" s="131">
        <v>19</v>
      </c>
      <c r="N69" s="131">
        <v>15</v>
      </c>
      <c r="O69" s="131">
        <v>18</v>
      </c>
      <c r="P69" s="131">
        <v>37</v>
      </c>
      <c r="Q69" s="131">
        <v>33</v>
      </c>
      <c r="R69" s="131">
        <v>25</v>
      </c>
      <c r="S69" s="131">
        <v>23</v>
      </c>
      <c r="T69" s="131">
        <v>13</v>
      </c>
      <c r="U69" s="131">
        <v>22</v>
      </c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55"/>
    </row>
    <row r="70" spans="1:34" ht="15" customHeight="1" x14ac:dyDescent="0.25">
      <c r="A70" s="124" t="s">
        <v>70</v>
      </c>
      <c r="B70" s="157">
        <v>273043000027</v>
      </c>
      <c r="C70" s="124" t="s">
        <v>71</v>
      </c>
      <c r="D70" s="157">
        <v>273043000043</v>
      </c>
      <c r="E70" s="157">
        <v>27304300002702</v>
      </c>
      <c r="F70" s="124" t="s">
        <v>327</v>
      </c>
      <c r="G70" s="124" t="s">
        <v>1686</v>
      </c>
      <c r="H70" s="131"/>
      <c r="I70" s="131"/>
      <c r="J70" s="131">
        <v>6</v>
      </c>
      <c r="K70" s="131">
        <v>8</v>
      </c>
      <c r="L70" s="131">
        <v>5</v>
      </c>
      <c r="M70" s="131">
        <v>12</v>
      </c>
      <c r="N70" s="131">
        <v>7</v>
      </c>
      <c r="O70" s="131">
        <v>15</v>
      </c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55"/>
    </row>
    <row r="71" spans="1:34" ht="15" customHeight="1" x14ac:dyDescent="0.25">
      <c r="A71" s="124" t="s">
        <v>70</v>
      </c>
      <c r="B71" s="157">
        <v>273043000027</v>
      </c>
      <c r="C71" s="124" t="s">
        <v>71</v>
      </c>
      <c r="D71" s="157">
        <v>273043000094</v>
      </c>
      <c r="E71" s="157">
        <v>27304300002708</v>
      </c>
      <c r="F71" s="124" t="s">
        <v>312</v>
      </c>
      <c r="G71" s="124" t="s">
        <v>1686</v>
      </c>
      <c r="H71" s="131"/>
      <c r="I71" s="131"/>
      <c r="J71" s="131">
        <v>1</v>
      </c>
      <c r="K71" s="131">
        <v>5</v>
      </c>
      <c r="L71" s="131">
        <v>3</v>
      </c>
      <c r="M71" s="131">
        <v>3</v>
      </c>
      <c r="N71" s="131">
        <v>1</v>
      </c>
      <c r="O71" s="131">
        <v>3</v>
      </c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55"/>
    </row>
    <row r="72" spans="1:34" ht="15" customHeight="1" x14ac:dyDescent="0.25">
      <c r="A72" s="124" t="s">
        <v>70</v>
      </c>
      <c r="B72" s="157">
        <v>273043000027</v>
      </c>
      <c r="C72" s="124" t="s">
        <v>71</v>
      </c>
      <c r="D72" s="157">
        <v>273043000116</v>
      </c>
      <c r="E72" s="157">
        <v>27304300002706</v>
      </c>
      <c r="F72" s="124" t="s">
        <v>330</v>
      </c>
      <c r="G72" s="124" t="s">
        <v>1686</v>
      </c>
      <c r="H72" s="131"/>
      <c r="I72" s="131"/>
      <c r="J72" s="131">
        <v>3</v>
      </c>
      <c r="K72" s="131">
        <v>7</v>
      </c>
      <c r="L72" s="131">
        <v>7</v>
      </c>
      <c r="M72" s="131">
        <v>4</v>
      </c>
      <c r="N72" s="131">
        <v>2</v>
      </c>
      <c r="O72" s="131">
        <v>5</v>
      </c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55"/>
    </row>
    <row r="73" spans="1:34" ht="15" customHeight="1" x14ac:dyDescent="0.25">
      <c r="A73" s="124" t="s">
        <v>70</v>
      </c>
      <c r="B73" s="157">
        <v>273043000027</v>
      </c>
      <c r="C73" s="124" t="s">
        <v>71</v>
      </c>
      <c r="D73" s="157">
        <v>273043000191</v>
      </c>
      <c r="E73" s="157">
        <v>27304300002704</v>
      </c>
      <c r="F73" s="124" t="s">
        <v>326</v>
      </c>
      <c r="G73" s="124" t="s">
        <v>1686</v>
      </c>
      <c r="H73" s="131"/>
      <c r="I73" s="131"/>
      <c r="J73" s="131">
        <v>3</v>
      </c>
      <c r="K73" s="131">
        <v>1</v>
      </c>
      <c r="L73" s="131">
        <v>3</v>
      </c>
      <c r="M73" s="131">
        <v>2</v>
      </c>
      <c r="N73" s="131">
        <v>4</v>
      </c>
      <c r="O73" s="131">
        <v>2</v>
      </c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55"/>
    </row>
    <row r="74" spans="1:34" ht="15" customHeight="1" x14ac:dyDescent="0.25">
      <c r="A74" s="124" t="s">
        <v>70</v>
      </c>
      <c r="B74" s="157">
        <v>273043000027</v>
      </c>
      <c r="C74" s="124" t="s">
        <v>71</v>
      </c>
      <c r="D74" s="157">
        <v>273043000213</v>
      </c>
      <c r="E74" s="157">
        <v>27304300002703</v>
      </c>
      <c r="F74" s="124" t="s">
        <v>332</v>
      </c>
      <c r="G74" s="124" t="s">
        <v>1686</v>
      </c>
      <c r="H74" s="131"/>
      <c r="I74" s="131"/>
      <c r="J74" s="131">
        <v>4</v>
      </c>
      <c r="K74" s="131">
        <v>1</v>
      </c>
      <c r="L74" s="131">
        <v>3</v>
      </c>
      <c r="M74" s="131">
        <v>3</v>
      </c>
      <c r="N74" s="131">
        <v>4</v>
      </c>
      <c r="O74" s="131">
        <v>3</v>
      </c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55"/>
    </row>
    <row r="75" spans="1:34" ht="15" customHeight="1" x14ac:dyDescent="0.25">
      <c r="A75" s="124" t="s">
        <v>70</v>
      </c>
      <c r="B75" s="157">
        <v>273043000027</v>
      </c>
      <c r="C75" s="124" t="s">
        <v>71</v>
      </c>
      <c r="D75" s="157">
        <v>273043000566</v>
      </c>
      <c r="E75" s="157">
        <v>27304300002707</v>
      </c>
      <c r="F75" s="124" t="s">
        <v>333</v>
      </c>
      <c r="G75" s="124" t="s">
        <v>1686</v>
      </c>
      <c r="H75" s="131"/>
      <c r="I75" s="131"/>
      <c r="J75" s="131">
        <v>4</v>
      </c>
      <c r="K75" s="131">
        <v>4</v>
      </c>
      <c r="L75" s="131">
        <v>3</v>
      </c>
      <c r="M75" s="131">
        <v>4</v>
      </c>
      <c r="N75" s="131">
        <v>3</v>
      </c>
      <c r="O75" s="131">
        <v>4</v>
      </c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55"/>
    </row>
    <row r="76" spans="1:34" ht="15" customHeight="1" x14ac:dyDescent="0.25">
      <c r="A76" s="124" t="s">
        <v>70</v>
      </c>
      <c r="B76" s="157">
        <v>273043000027</v>
      </c>
      <c r="C76" s="124" t="s">
        <v>71</v>
      </c>
      <c r="D76" s="157">
        <v>273043000604</v>
      </c>
      <c r="E76" s="157">
        <v>27304300002705</v>
      </c>
      <c r="F76" s="124" t="s">
        <v>329</v>
      </c>
      <c r="G76" s="124" t="s">
        <v>1686</v>
      </c>
      <c r="H76" s="131"/>
      <c r="I76" s="131"/>
      <c r="J76" s="131">
        <v>1</v>
      </c>
      <c r="K76" s="131">
        <v>5</v>
      </c>
      <c r="L76" s="131">
        <v>4</v>
      </c>
      <c r="M76" s="131">
        <v>1</v>
      </c>
      <c r="N76" s="131">
        <v>3</v>
      </c>
      <c r="O76" s="131">
        <v>4</v>
      </c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55"/>
    </row>
    <row r="77" spans="1:34" ht="15" customHeight="1" x14ac:dyDescent="0.25">
      <c r="A77" s="124" t="s">
        <v>70</v>
      </c>
      <c r="B77" s="157">
        <v>273043000027</v>
      </c>
      <c r="C77" s="124" t="s">
        <v>71</v>
      </c>
      <c r="D77" s="157">
        <v>273043000671</v>
      </c>
      <c r="E77" s="157">
        <v>27304300002709</v>
      </c>
      <c r="F77" s="124" t="s">
        <v>331</v>
      </c>
      <c r="G77" s="124" t="s">
        <v>1686</v>
      </c>
      <c r="H77" s="131"/>
      <c r="I77" s="131"/>
      <c r="J77" s="131">
        <v>1</v>
      </c>
      <c r="K77" s="131">
        <v>2</v>
      </c>
      <c r="L77" s="131">
        <v>1</v>
      </c>
      <c r="M77" s="131">
        <v>1</v>
      </c>
      <c r="N77" s="131">
        <v>2</v>
      </c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55"/>
    </row>
    <row r="78" spans="1:34" ht="15" customHeight="1" x14ac:dyDescent="0.25">
      <c r="A78" s="124" t="s">
        <v>70</v>
      </c>
      <c r="B78" s="157">
        <v>273043000787</v>
      </c>
      <c r="C78" s="124" t="s">
        <v>228</v>
      </c>
      <c r="D78" s="157">
        <v>273043000051</v>
      </c>
      <c r="E78" s="157">
        <v>27304300078702</v>
      </c>
      <c r="F78" s="124" t="s">
        <v>353</v>
      </c>
      <c r="G78" s="124" t="s">
        <v>1686</v>
      </c>
      <c r="H78" s="131"/>
      <c r="I78" s="131"/>
      <c r="J78" s="131">
        <v>20</v>
      </c>
      <c r="K78" s="131">
        <v>25</v>
      </c>
      <c r="L78" s="131">
        <v>22</v>
      </c>
      <c r="M78" s="131">
        <v>18</v>
      </c>
      <c r="N78" s="131">
        <v>17</v>
      </c>
      <c r="O78" s="131">
        <v>18</v>
      </c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55"/>
    </row>
    <row r="79" spans="1:34" ht="15" customHeight="1" x14ac:dyDescent="0.25">
      <c r="A79" s="124" t="s">
        <v>70</v>
      </c>
      <c r="B79" s="157">
        <v>273043000787</v>
      </c>
      <c r="C79" s="124" t="s">
        <v>228</v>
      </c>
      <c r="D79" s="157">
        <v>273043000060</v>
      </c>
      <c r="E79" s="157">
        <v>27304300078706</v>
      </c>
      <c r="F79" s="124" t="s">
        <v>347</v>
      </c>
      <c r="G79" s="124" t="s">
        <v>1686</v>
      </c>
      <c r="H79" s="131"/>
      <c r="I79" s="131"/>
      <c r="J79" s="131">
        <v>4</v>
      </c>
      <c r="K79" s="131">
        <v>2</v>
      </c>
      <c r="L79" s="131">
        <v>4</v>
      </c>
      <c r="M79" s="131">
        <v>1</v>
      </c>
      <c r="N79" s="131">
        <v>5</v>
      </c>
      <c r="O79" s="131">
        <v>3</v>
      </c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55"/>
    </row>
    <row r="80" spans="1:34" ht="15" customHeight="1" x14ac:dyDescent="0.25">
      <c r="A80" s="124" t="s">
        <v>70</v>
      </c>
      <c r="B80" s="157">
        <v>273043000787</v>
      </c>
      <c r="C80" s="124" t="s">
        <v>228</v>
      </c>
      <c r="D80" s="157">
        <v>273043000248</v>
      </c>
      <c r="E80" s="157">
        <v>27304300078705</v>
      </c>
      <c r="F80" s="124" t="s">
        <v>354</v>
      </c>
      <c r="G80" s="124" t="s">
        <v>1686</v>
      </c>
      <c r="H80" s="131"/>
      <c r="I80" s="131"/>
      <c r="J80" s="131">
        <v>7</v>
      </c>
      <c r="K80" s="131">
        <v>8</v>
      </c>
      <c r="L80" s="131">
        <v>7</v>
      </c>
      <c r="M80" s="131">
        <v>3</v>
      </c>
      <c r="N80" s="131">
        <v>3</v>
      </c>
      <c r="O80" s="131">
        <v>9</v>
      </c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55"/>
    </row>
    <row r="81" spans="1:34" ht="15" customHeight="1" x14ac:dyDescent="0.25">
      <c r="A81" s="124" t="s">
        <v>70</v>
      </c>
      <c r="B81" s="157">
        <v>273043000787</v>
      </c>
      <c r="C81" s="124" t="s">
        <v>228</v>
      </c>
      <c r="D81" s="157">
        <v>273043000388</v>
      </c>
      <c r="E81" s="157">
        <v>27304300078703</v>
      </c>
      <c r="F81" s="124" t="s">
        <v>355</v>
      </c>
      <c r="G81" s="124" t="s">
        <v>1686</v>
      </c>
      <c r="H81" s="131"/>
      <c r="I81" s="131"/>
      <c r="J81" s="131">
        <v>9</v>
      </c>
      <c r="K81" s="131">
        <v>6</v>
      </c>
      <c r="L81" s="131">
        <v>6</v>
      </c>
      <c r="M81" s="131">
        <v>5</v>
      </c>
      <c r="N81" s="131">
        <v>7</v>
      </c>
      <c r="O81" s="131">
        <v>6</v>
      </c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55"/>
    </row>
    <row r="82" spans="1:34" ht="15" customHeight="1" x14ac:dyDescent="0.25">
      <c r="A82" s="124" t="s">
        <v>70</v>
      </c>
      <c r="B82" s="157">
        <v>273043000787</v>
      </c>
      <c r="C82" s="124" t="s">
        <v>228</v>
      </c>
      <c r="D82" s="157">
        <v>273043000612</v>
      </c>
      <c r="E82" s="157">
        <v>27304300078707</v>
      </c>
      <c r="F82" s="124" t="s">
        <v>351</v>
      </c>
      <c r="G82" s="124" t="s">
        <v>1686</v>
      </c>
      <c r="H82" s="131"/>
      <c r="I82" s="131"/>
      <c r="J82" s="131">
        <v>6</v>
      </c>
      <c r="K82" s="131">
        <v>9</v>
      </c>
      <c r="L82" s="131">
        <v>4</v>
      </c>
      <c r="M82" s="131">
        <v>5</v>
      </c>
      <c r="N82" s="131">
        <v>2</v>
      </c>
      <c r="O82" s="131">
        <v>5</v>
      </c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55"/>
    </row>
    <row r="83" spans="1:34" ht="15" customHeight="1" x14ac:dyDescent="0.25">
      <c r="A83" s="124" t="s">
        <v>70</v>
      </c>
      <c r="B83" s="157">
        <v>273043000787</v>
      </c>
      <c r="C83" s="124" t="s">
        <v>228</v>
      </c>
      <c r="D83" s="157">
        <v>273043000621</v>
      </c>
      <c r="E83" s="157">
        <v>27304300078704</v>
      </c>
      <c r="F83" s="124" t="s">
        <v>103</v>
      </c>
      <c r="G83" s="124" t="s">
        <v>1686</v>
      </c>
      <c r="H83" s="131"/>
      <c r="I83" s="131"/>
      <c r="J83" s="131">
        <v>7</v>
      </c>
      <c r="K83" s="131">
        <v>8</v>
      </c>
      <c r="L83" s="131">
        <v>7</v>
      </c>
      <c r="M83" s="131">
        <v>6</v>
      </c>
      <c r="N83" s="131">
        <v>8</v>
      </c>
      <c r="O83" s="131">
        <v>5</v>
      </c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55"/>
    </row>
    <row r="84" spans="1:34" ht="15" customHeight="1" x14ac:dyDescent="0.25">
      <c r="A84" s="124" t="s">
        <v>70</v>
      </c>
      <c r="B84" s="157">
        <v>273043000787</v>
      </c>
      <c r="C84" s="124" t="s">
        <v>228</v>
      </c>
      <c r="D84" s="157">
        <v>273043000647</v>
      </c>
      <c r="E84" s="157">
        <v>27304300078708</v>
      </c>
      <c r="F84" s="124" t="s">
        <v>350</v>
      </c>
      <c r="G84" s="124" t="s">
        <v>1686</v>
      </c>
      <c r="H84" s="131"/>
      <c r="I84" s="131"/>
      <c r="J84" s="131">
        <v>1</v>
      </c>
      <c r="K84" s="131">
        <v>2</v>
      </c>
      <c r="L84" s="131">
        <v>1</v>
      </c>
      <c r="M84" s="131">
        <v>2</v>
      </c>
      <c r="N84" s="131">
        <v>4</v>
      </c>
      <c r="O84" s="131">
        <v>1</v>
      </c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55"/>
    </row>
    <row r="85" spans="1:34" ht="15" customHeight="1" x14ac:dyDescent="0.25">
      <c r="A85" s="124" t="s">
        <v>70</v>
      </c>
      <c r="B85" s="157">
        <v>273043000787</v>
      </c>
      <c r="C85" s="124" t="s">
        <v>228</v>
      </c>
      <c r="D85" s="157">
        <v>273043000663</v>
      </c>
      <c r="E85" s="157">
        <v>27304300078709</v>
      </c>
      <c r="F85" s="124" t="s">
        <v>349</v>
      </c>
      <c r="G85" s="124" t="s">
        <v>1686</v>
      </c>
      <c r="H85" s="131"/>
      <c r="I85" s="131"/>
      <c r="J85" s="131">
        <v>2</v>
      </c>
      <c r="K85" s="131">
        <v>3</v>
      </c>
      <c r="L85" s="131">
        <v>3</v>
      </c>
      <c r="M85" s="131"/>
      <c r="N85" s="131">
        <v>1</v>
      </c>
      <c r="O85" s="131">
        <v>3</v>
      </c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55"/>
    </row>
    <row r="86" spans="1:34" ht="15" customHeight="1" x14ac:dyDescent="0.25">
      <c r="A86" s="124" t="s">
        <v>70</v>
      </c>
      <c r="B86" s="157">
        <v>273043000787</v>
      </c>
      <c r="C86" s="124" t="s">
        <v>228</v>
      </c>
      <c r="D86" s="157">
        <v>273043000680</v>
      </c>
      <c r="E86" s="157">
        <v>27304300078710</v>
      </c>
      <c r="F86" s="124" t="s">
        <v>352</v>
      </c>
      <c r="G86" s="124" t="s">
        <v>1686</v>
      </c>
      <c r="H86" s="131"/>
      <c r="I86" s="131"/>
      <c r="J86" s="131">
        <v>1</v>
      </c>
      <c r="K86" s="131">
        <v>3</v>
      </c>
      <c r="L86" s="131">
        <v>2</v>
      </c>
      <c r="M86" s="131"/>
      <c r="N86" s="131">
        <v>1</v>
      </c>
      <c r="O86" s="131">
        <v>4</v>
      </c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55"/>
    </row>
    <row r="87" spans="1:34" ht="15" customHeight="1" x14ac:dyDescent="0.25">
      <c r="A87" s="124" t="s">
        <v>70</v>
      </c>
      <c r="B87" s="157">
        <v>273043000787</v>
      </c>
      <c r="C87" s="124" t="s">
        <v>228</v>
      </c>
      <c r="D87" s="157">
        <v>273043000736</v>
      </c>
      <c r="E87" s="157">
        <v>27304300078711</v>
      </c>
      <c r="F87" s="124" t="s">
        <v>348</v>
      </c>
      <c r="G87" s="124" t="s">
        <v>1686</v>
      </c>
      <c r="H87" s="131"/>
      <c r="I87" s="131"/>
      <c r="J87" s="131">
        <v>3</v>
      </c>
      <c r="K87" s="131">
        <v>3</v>
      </c>
      <c r="L87" s="131">
        <v>4</v>
      </c>
      <c r="M87" s="131">
        <v>1</v>
      </c>
      <c r="N87" s="131">
        <v>6</v>
      </c>
      <c r="O87" s="131">
        <v>1</v>
      </c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55"/>
    </row>
    <row r="88" spans="1:34" ht="15" customHeight="1" x14ac:dyDescent="0.25">
      <c r="A88" s="124" t="s">
        <v>70</v>
      </c>
      <c r="B88" s="157">
        <v>273043000787</v>
      </c>
      <c r="C88" s="124" t="s">
        <v>228</v>
      </c>
      <c r="D88" s="157">
        <v>273043000787</v>
      </c>
      <c r="E88" s="157">
        <v>27304300078701</v>
      </c>
      <c r="F88" s="124" t="s">
        <v>1690</v>
      </c>
      <c r="G88" s="124" t="s">
        <v>1686</v>
      </c>
      <c r="H88" s="131"/>
      <c r="I88" s="131"/>
      <c r="J88" s="131"/>
      <c r="K88" s="131"/>
      <c r="L88" s="131"/>
      <c r="M88" s="131"/>
      <c r="N88" s="131"/>
      <c r="O88" s="131"/>
      <c r="P88" s="131">
        <v>47</v>
      </c>
      <c r="Q88" s="131">
        <v>39</v>
      </c>
      <c r="R88" s="131">
        <v>32</v>
      </c>
      <c r="S88" s="131">
        <v>31</v>
      </c>
      <c r="T88" s="131">
        <v>32</v>
      </c>
      <c r="U88" s="131">
        <v>21</v>
      </c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55"/>
    </row>
    <row r="89" spans="1:34" ht="15" customHeight="1" x14ac:dyDescent="0.25">
      <c r="A89" s="124" t="s">
        <v>150</v>
      </c>
      <c r="B89" s="157">
        <v>173055000044</v>
      </c>
      <c r="C89" s="124" t="s">
        <v>255</v>
      </c>
      <c r="D89" s="157">
        <v>173055000044</v>
      </c>
      <c r="E89" s="157">
        <v>17305500004401</v>
      </c>
      <c r="F89" s="124" t="s">
        <v>367</v>
      </c>
      <c r="G89" s="124" t="s">
        <v>1685</v>
      </c>
      <c r="H89" s="131"/>
      <c r="I89" s="131"/>
      <c r="J89" s="131"/>
      <c r="K89" s="131"/>
      <c r="L89" s="131"/>
      <c r="M89" s="131"/>
      <c r="N89" s="131"/>
      <c r="O89" s="131"/>
      <c r="P89" s="131">
        <v>59</v>
      </c>
      <c r="Q89" s="131">
        <v>51</v>
      </c>
      <c r="R89" s="131">
        <v>52</v>
      </c>
      <c r="S89" s="131">
        <v>56</v>
      </c>
      <c r="T89" s="131">
        <v>54</v>
      </c>
      <c r="U89" s="131">
        <v>54</v>
      </c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55"/>
    </row>
    <row r="90" spans="1:34" ht="15" customHeight="1" x14ac:dyDescent="0.25">
      <c r="A90" s="124" t="s">
        <v>150</v>
      </c>
      <c r="B90" s="157">
        <v>173055000044</v>
      </c>
      <c r="C90" s="124" t="s">
        <v>255</v>
      </c>
      <c r="D90" s="157">
        <v>273055000359</v>
      </c>
      <c r="E90" s="157">
        <v>17305500004402</v>
      </c>
      <c r="F90" s="124" t="s">
        <v>365</v>
      </c>
      <c r="G90" s="124" t="s">
        <v>1685</v>
      </c>
      <c r="H90" s="131"/>
      <c r="I90" s="131"/>
      <c r="J90" s="131">
        <v>17</v>
      </c>
      <c r="K90" s="131">
        <v>39</v>
      </c>
      <c r="L90" s="131">
        <v>21</v>
      </c>
      <c r="M90" s="131">
        <v>26</v>
      </c>
      <c r="N90" s="131">
        <v>38</v>
      </c>
      <c r="O90" s="131">
        <v>42</v>
      </c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55"/>
    </row>
    <row r="91" spans="1:34" ht="15" customHeight="1" x14ac:dyDescent="0.25">
      <c r="A91" s="124" t="s">
        <v>150</v>
      </c>
      <c r="B91" s="157">
        <v>173055000044</v>
      </c>
      <c r="C91" s="124" t="s">
        <v>255</v>
      </c>
      <c r="D91" s="157">
        <v>273055000375</v>
      </c>
      <c r="E91" s="157">
        <v>17305500004404</v>
      </c>
      <c r="F91" s="124" t="s">
        <v>366</v>
      </c>
      <c r="G91" s="124" t="s">
        <v>1686</v>
      </c>
      <c r="H91" s="131"/>
      <c r="I91" s="131"/>
      <c r="J91" s="131">
        <v>7</v>
      </c>
      <c r="K91" s="131">
        <v>7</v>
      </c>
      <c r="L91" s="131">
        <v>3</v>
      </c>
      <c r="M91" s="131">
        <v>3</v>
      </c>
      <c r="N91" s="131">
        <v>7</v>
      </c>
      <c r="O91" s="131">
        <v>8</v>
      </c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55"/>
    </row>
    <row r="92" spans="1:34" ht="15" customHeight="1" x14ac:dyDescent="0.25">
      <c r="A92" s="124" t="s">
        <v>150</v>
      </c>
      <c r="B92" s="157">
        <v>173055000044</v>
      </c>
      <c r="C92" s="124" t="s">
        <v>255</v>
      </c>
      <c r="D92" s="157">
        <v>273055000944</v>
      </c>
      <c r="E92" s="157">
        <v>17305500004403</v>
      </c>
      <c r="F92" s="124" t="s">
        <v>364</v>
      </c>
      <c r="G92" s="124" t="s">
        <v>1686</v>
      </c>
      <c r="H92" s="131"/>
      <c r="I92" s="131"/>
      <c r="J92" s="131">
        <v>2</v>
      </c>
      <c r="K92" s="131">
        <v>4</v>
      </c>
      <c r="L92" s="131">
        <v>2</v>
      </c>
      <c r="M92" s="131">
        <v>1</v>
      </c>
      <c r="N92" s="131">
        <v>3</v>
      </c>
      <c r="O92" s="131">
        <v>4</v>
      </c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55"/>
    </row>
    <row r="93" spans="1:34" ht="15" customHeight="1" x14ac:dyDescent="0.25">
      <c r="A93" s="124" t="s">
        <v>150</v>
      </c>
      <c r="B93" s="157">
        <v>173055000044</v>
      </c>
      <c r="C93" s="124" t="s">
        <v>255</v>
      </c>
      <c r="D93" s="157">
        <v>273055000987</v>
      </c>
      <c r="E93" s="157">
        <v>17305500004405</v>
      </c>
      <c r="F93" s="124" t="s">
        <v>368</v>
      </c>
      <c r="G93" s="124" t="s">
        <v>1686</v>
      </c>
      <c r="H93" s="131"/>
      <c r="I93" s="131"/>
      <c r="J93" s="131">
        <v>2</v>
      </c>
      <c r="K93" s="131">
        <v>5</v>
      </c>
      <c r="L93" s="131">
        <v>3</v>
      </c>
      <c r="M93" s="131">
        <v>8</v>
      </c>
      <c r="N93" s="131">
        <v>3</v>
      </c>
      <c r="O93" s="131">
        <v>2</v>
      </c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55"/>
    </row>
    <row r="94" spans="1:34" ht="15" customHeight="1" x14ac:dyDescent="0.25">
      <c r="A94" s="124" t="s">
        <v>150</v>
      </c>
      <c r="B94" s="157">
        <v>173055000095</v>
      </c>
      <c r="C94" s="124" t="s">
        <v>182</v>
      </c>
      <c r="D94" s="157">
        <v>173055000095</v>
      </c>
      <c r="E94" s="157">
        <v>17305500009501</v>
      </c>
      <c r="F94" s="124" t="s">
        <v>370</v>
      </c>
      <c r="G94" s="124" t="s">
        <v>1685</v>
      </c>
      <c r="H94" s="131"/>
      <c r="I94" s="131"/>
      <c r="J94" s="131"/>
      <c r="K94" s="131"/>
      <c r="L94" s="131"/>
      <c r="M94" s="131"/>
      <c r="N94" s="131"/>
      <c r="O94" s="131"/>
      <c r="P94" s="131">
        <v>76</v>
      </c>
      <c r="Q94" s="131">
        <v>60</v>
      </c>
      <c r="R94" s="131">
        <v>60</v>
      </c>
      <c r="S94" s="131">
        <v>51</v>
      </c>
      <c r="T94" s="131">
        <v>61</v>
      </c>
      <c r="U94" s="131">
        <v>34</v>
      </c>
      <c r="V94" s="131"/>
      <c r="W94" s="131"/>
      <c r="X94" s="131"/>
      <c r="Y94" s="131"/>
      <c r="Z94" s="131"/>
      <c r="AA94" s="131"/>
      <c r="AB94" s="131">
        <v>4</v>
      </c>
      <c r="AC94" s="131">
        <v>8</v>
      </c>
      <c r="AD94" s="131">
        <v>26</v>
      </c>
      <c r="AE94" s="131">
        <v>20</v>
      </c>
      <c r="AF94" s="131">
        <v>19</v>
      </c>
      <c r="AG94" s="131">
        <v>11</v>
      </c>
      <c r="AH94" s="155"/>
    </row>
    <row r="95" spans="1:34" ht="15" customHeight="1" x14ac:dyDescent="0.25">
      <c r="A95" s="124" t="s">
        <v>150</v>
      </c>
      <c r="B95" s="157">
        <v>173055000095</v>
      </c>
      <c r="C95" s="124" t="s">
        <v>182</v>
      </c>
      <c r="D95" s="157">
        <v>273055000201</v>
      </c>
      <c r="E95" s="157">
        <v>17305500009503</v>
      </c>
      <c r="F95" s="124" t="s">
        <v>371</v>
      </c>
      <c r="G95" s="124" t="s">
        <v>1686</v>
      </c>
      <c r="H95" s="131"/>
      <c r="I95" s="131"/>
      <c r="J95" s="131">
        <v>4</v>
      </c>
      <c r="K95" s="131">
        <v>2</v>
      </c>
      <c r="L95" s="131">
        <v>2</v>
      </c>
      <c r="M95" s="131">
        <v>6</v>
      </c>
      <c r="N95" s="131">
        <v>8</v>
      </c>
      <c r="O95" s="131">
        <v>3</v>
      </c>
      <c r="P95" s="131">
        <v>2</v>
      </c>
      <c r="Q95" s="131">
        <v>6</v>
      </c>
      <c r="R95" s="131">
        <v>4</v>
      </c>
      <c r="S95" s="131">
        <v>6</v>
      </c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55"/>
    </row>
    <row r="96" spans="1:34" ht="15" customHeight="1" x14ac:dyDescent="0.25">
      <c r="A96" s="124" t="s">
        <v>150</v>
      </c>
      <c r="B96" s="157">
        <v>173055000095</v>
      </c>
      <c r="C96" s="124" t="s">
        <v>182</v>
      </c>
      <c r="D96" s="157">
        <v>273055000243</v>
      </c>
      <c r="E96" s="157">
        <v>17305500009504</v>
      </c>
      <c r="F96" s="124" t="s">
        <v>372</v>
      </c>
      <c r="G96" s="124" t="s">
        <v>1686</v>
      </c>
      <c r="H96" s="131"/>
      <c r="I96" s="131"/>
      <c r="J96" s="131">
        <v>4</v>
      </c>
      <c r="K96" s="131">
        <v>4</v>
      </c>
      <c r="L96" s="131">
        <v>2</v>
      </c>
      <c r="M96" s="131">
        <v>2</v>
      </c>
      <c r="N96" s="131">
        <v>5</v>
      </c>
      <c r="O96" s="131">
        <v>3</v>
      </c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55"/>
    </row>
    <row r="97" spans="1:34" ht="15" customHeight="1" x14ac:dyDescent="0.25">
      <c r="A97" s="124" t="s">
        <v>150</v>
      </c>
      <c r="B97" s="157">
        <v>173055000095</v>
      </c>
      <c r="C97" s="124" t="s">
        <v>182</v>
      </c>
      <c r="D97" s="157">
        <v>273055000251</v>
      </c>
      <c r="E97" s="157">
        <v>17305500009505</v>
      </c>
      <c r="F97" s="124" t="s">
        <v>373</v>
      </c>
      <c r="G97" s="124" t="s">
        <v>1686</v>
      </c>
      <c r="H97" s="131"/>
      <c r="I97" s="131"/>
      <c r="J97" s="131"/>
      <c r="K97" s="131">
        <v>4</v>
      </c>
      <c r="L97" s="131">
        <v>2</v>
      </c>
      <c r="M97" s="131">
        <v>1</v>
      </c>
      <c r="N97" s="131">
        <v>2</v>
      </c>
      <c r="O97" s="131">
        <v>2</v>
      </c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55"/>
    </row>
    <row r="98" spans="1:34" ht="15" customHeight="1" x14ac:dyDescent="0.25">
      <c r="A98" s="124" t="s">
        <v>150</v>
      </c>
      <c r="B98" s="157">
        <v>173055000095</v>
      </c>
      <c r="C98" s="124" t="s">
        <v>182</v>
      </c>
      <c r="D98" s="157">
        <v>273055000341</v>
      </c>
      <c r="E98" s="157">
        <v>17305500009502</v>
      </c>
      <c r="F98" s="124" t="s">
        <v>369</v>
      </c>
      <c r="G98" s="124" t="s">
        <v>1685</v>
      </c>
      <c r="H98" s="131"/>
      <c r="I98" s="131"/>
      <c r="J98" s="131">
        <v>54</v>
      </c>
      <c r="K98" s="131">
        <v>55</v>
      </c>
      <c r="L98" s="131">
        <v>50</v>
      </c>
      <c r="M98" s="131">
        <v>58</v>
      </c>
      <c r="N98" s="131">
        <v>50</v>
      </c>
      <c r="O98" s="131">
        <v>61</v>
      </c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55"/>
    </row>
    <row r="99" spans="1:34" ht="15" customHeight="1" x14ac:dyDescent="0.25">
      <c r="A99" s="124" t="s">
        <v>150</v>
      </c>
      <c r="B99" s="157">
        <v>173055000893</v>
      </c>
      <c r="C99" s="124" t="s">
        <v>151</v>
      </c>
      <c r="D99" s="157">
        <v>173055000893</v>
      </c>
      <c r="E99" s="157">
        <v>17305500089301</v>
      </c>
      <c r="F99" s="124" t="s">
        <v>356</v>
      </c>
      <c r="G99" s="124" t="s">
        <v>1685</v>
      </c>
      <c r="H99" s="131"/>
      <c r="I99" s="131"/>
      <c r="J99" s="131">
        <v>60</v>
      </c>
      <c r="K99" s="131">
        <v>70</v>
      </c>
      <c r="L99" s="131">
        <v>66</v>
      </c>
      <c r="M99" s="131">
        <v>56</v>
      </c>
      <c r="N99" s="131">
        <v>28</v>
      </c>
      <c r="O99" s="131">
        <v>52</v>
      </c>
      <c r="P99" s="131">
        <v>39</v>
      </c>
      <c r="Q99" s="131">
        <v>59</v>
      </c>
      <c r="R99" s="131">
        <v>42</v>
      </c>
      <c r="S99" s="131">
        <v>21</v>
      </c>
      <c r="T99" s="131">
        <v>21</v>
      </c>
      <c r="U99" s="131">
        <v>16</v>
      </c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55"/>
    </row>
    <row r="100" spans="1:34" ht="15" customHeight="1" x14ac:dyDescent="0.25">
      <c r="A100" s="124" t="s">
        <v>150</v>
      </c>
      <c r="B100" s="157">
        <v>273055000219</v>
      </c>
      <c r="C100" s="124" t="s">
        <v>170</v>
      </c>
      <c r="D100" s="157">
        <v>273055000146</v>
      </c>
      <c r="E100" s="157">
        <v>27305500021904</v>
      </c>
      <c r="F100" s="124" t="s">
        <v>339</v>
      </c>
      <c r="G100" s="124" t="s">
        <v>1686</v>
      </c>
      <c r="H100" s="131"/>
      <c r="I100" s="131"/>
      <c r="J100" s="131">
        <v>1</v>
      </c>
      <c r="K100" s="131">
        <v>1</v>
      </c>
      <c r="L100" s="131">
        <v>4</v>
      </c>
      <c r="M100" s="131">
        <v>1</v>
      </c>
      <c r="N100" s="131">
        <v>2</v>
      </c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55"/>
    </row>
    <row r="101" spans="1:34" ht="15" customHeight="1" x14ac:dyDescent="0.25">
      <c r="A101" s="124" t="s">
        <v>150</v>
      </c>
      <c r="B101" s="157">
        <v>273055000219</v>
      </c>
      <c r="C101" s="124" t="s">
        <v>170</v>
      </c>
      <c r="D101" s="157">
        <v>273055000197</v>
      </c>
      <c r="E101" s="157">
        <v>27305500021906</v>
      </c>
      <c r="F101" s="124" t="s">
        <v>357</v>
      </c>
      <c r="G101" s="124" t="s">
        <v>1686</v>
      </c>
      <c r="H101" s="131"/>
      <c r="I101" s="131"/>
      <c r="J101" s="131">
        <v>3</v>
      </c>
      <c r="K101" s="131">
        <v>2</v>
      </c>
      <c r="L101" s="131">
        <v>3</v>
      </c>
      <c r="M101" s="131">
        <v>4</v>
      </c>
      <c r="N101" s="131">
        <v>1</v>
      </c>
      <c r="O101" s="131">
        <v>2</v>
      </c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55"/>
    </row>
    <row r="102" spans="1:34" ht="15" customHeight="1" x14ac:dyDescent="0.25">
      <c r="A102" s="124" t="s">
        <v>150</v>
      </c>
      <c r="B102" s="157">
        <v>273055000219</v>
      </c>
      <c r="C102" s="124" t="s">
        <v>170</v>
      </c>
      <c r="D102" s="157">
        <v>273055000219</v>
      </c>
      <c r="E102" s="157">
        <v>27305500021901</v>
      </c>
      <c r="F102" s="124" t="s">
        <v>362</v>
      </c>
      <c r="G102" s="124" t="s">
        <v>1686</v>
      </c>
      <c r="H102" s="131"/>
      <c r="I102" s="131"/>
      <c r="J102" s="131">
        <v>5</v>
      </c>
      <c r="K102" s="131">
        <v>3</v>
      </c>
      <c r="L102" s="131">
        <v>1</v>
      </c>
      <c r="M102" s="131">
        <v>3</v>
      </c>
      <c r="N102" s="131">
        <v>3</v>
      </c>
      <c r="O102" s="131">
        <v>5</v>
      </c>
      <c r="P102" s="131">
        <v>29</v>
      </c>
      <c r="Q102" s="131">
        <v>21</v>
      </c>
      <c r="R102" s="131">
        <v>30</v>
      </c>
      <c r="S102" s="131">
        <v>17</v>
      </c>
      <c r="T102" s="131">
        <v>12</v>
      </c>
      <c r="U102" s="131">
        <v>22</v>
      </c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55"/>
    </row>
    <row r="103" spans="1:34" ht="15" customHeight="1" x14ac:dyDescent="0.25">
      <c r="A103" s="124" t="s">
        <v>150</v>
      </c>
      <c r="B103" s="157">
        <v>273055000219</v>
      </c>
      <c r="C103" s="124" t="s">
        <v>170</v>
      </c>
      <c r="D103" s="157">
        <v>273055000235</v>
      </c>
      <c r="E103" s="157">
        <v>27305500021905</v>
      </c>
      <c r="F103" s="124" t="s">
        <v>358</v>
      </c>
      <c r="G103" s="124" t="s">
        <v>1686</v>
      </c>
      <c r="H103" s="131"/>
      <c r="I103" s="131"/>
      <c r="J103" s="131">
        <v>1</v>
      </c>
      <c r="K103" s="131">
        <v>2</v>
      </c>
      <c r="L103" s="131">
        <v>1</v>
      </c>
      <c r="M103" s="131"/>
      <c r="N103" s="131">
        <v>1</v>
      </c>
      <c r="O103" s="131">
        <v>2</v>
      </c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55"/>
    </row>
    <row r="104" spans="1:34" ht="15" customHeight="1" x14ac:dyDescent="0.25">
      <c r="A104" s="124" t="s">
        <v>150</v>
      </c>
      <c r="B104" s="157">
        <v>273055000219</v>
      </c>
      <c r="C104" s="124" t="s">
        <v>170</v>
      </c>
      <c r="D104" s="157">
        <v>273055000367</v>
      </c>
      <c r="E104" s="157">
        <v>27305500021903</v>
      </c>
      <c r="F104" s="124" t="s">
        <v>359</v>
      </c>
      <c r="G104" s="124" t="s">
        <v>1686</v>
      </c>
      <c r="H104" s="131"/>
      <c r="I104" s="131"/>
      <c r="J104" s="131">
        <v>2</v>
      </c>
      <c r="K104" s="131">
        <v>6</v>
      </c>
      <c r="L104" s="131"/>
      <c r="M104" s="131">
        <v>4</v>
      </c>
      <c r="N104" s="131">
        <v>3</v>
      </c>
      <c r="O104" s="131">
        <v>3</v>
      </c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55"/>
    </row>
    <row r="105" spans="1:34" ht="15" customHeight="1" x14ac:dyDescent="0.25">
      <c r="A105" s="124" t="s">
        <v>150</v>
      </c>
      <c r="B105" s="157">
        <v>273055000219</v>
      </c>
      <c r="C105" s="124" t="s">
        <v>170</v>
      </c>
      <c r="D105" s="157">
        <v>273055000740</v>
      </c>
      <c r="E105" s="157">
        <v>27305500021908</v>
      </c>
      <c r="F105" s="124" t="s">
        <v>360</v>
      </c>
      <c r="G105" s="124" t="s">
        <v>1686</v>
      </c>
      <c r="H105" s="131"/>
      <c r="I105" s="131"/>
      <c r="J105" s="131">
        <v>1</v>
      </c>
      <c r="K105" s="131">
        <v>1</v>
      </c>
      <c r="L105" s="131">
        <v>1</v>
      </c>
      <c r="M105" s="131">
        <v>1</v>
      </c>
      <c r="N105" s="131"/>
      <c r="O105" s="131">
        <v>1</v>
      </c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55"/>
    </row>
    <row r="106" spans="1:34" ht="15" customHeight="1" x14ac:dyDescent="0.25">
      <c r="A106" s="124" t="s">
        <v>150</v>
      </c>
      <c r="B106" s="157">
        <v>273055000219</v>
      </c>
      <c r="C106" s="124" t="s">
        <v>170</v>
      </c>
      <c r="D106" s="157">
        <v>273055000812</v>
      </c>
      <c r="E106" s="157">
        <v>27305500021902</v>
      </c>
      <c r="F106" s="124" t="s">
        <v>361</v>
      </c>
      <c r="G106" s="124" t="s">
        <v>1686</v>
      </c>
      <c r="H106" s="131"/>
      <c r="I106" s="131"/>
      <c r="J106" s="131">
        <v>3</v>
      </c>
      <c r="K106" s="131">
        <v>1</v>
      </c>
      <c r="L106" s="131">
        <v>1</v>
      </c>
      <c r="M106" s="131">
        <v>1</v>
      </c>
      <c r="N106" s="131">
        <v>2</v>
      </c>
      <c r="O106" s="131">
        <v>5</v>
      </c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55"/>
    </row>
    <row r="107" spans="1:34" ht="15" customHeight="1" x14ac:dyDescent="0.25">
      <c r="A107" s="124" t="s">
        <v>150</v>
      </c>
      <c r="B107" s="157">
        <v>273055000219</v>
      </c>
      <c r="C107" s="124" t="s">
        <v>170</v>
      </c>
      <c r="D107" s="157">
        <v>273055000880</v>
      </c>
      <c r="E107" s="157">
        <v>27305500021907</v>
      </c>
      <c r="F107" s="124" t="s">
        <v>363</v>
      </c>
      <c r="G107" s="124" t="s">
        <v>1686</v>
      </c>
      <c r="H107" s="131"/>
      <c r="I107" s="131"/>
      <c r="J107" s="131">
        <v>2</v>
      </c>
      <c r="K107" s="131">
        <v>1</v>
      </c>
      <c r="L107" s="131">
        <v>2</v>
      </c>
      <c r="M107" s="131">
        <v>3</v>
      </c>
      <c r="N107" s="131">
        <v>1</v>
      </c>
      <c r="O107" s="131">
        <v>1</v>
      </c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55"/>
    </row>
    <row r="108" spans="1:34" ht="15" customHeight="1" x14ac:dyDescent="0.25">
      <c r="A108" s="124" t="s">
        <v>178</v>
      </c>
      <c r="B108" s="157">
        <v>173067000104</v>
      </c>
      <c r="C108" s="124" t="s">
        <v>223</v>
      </c>
      <c r="D108" s="157">
        <v>173067000104</v>
      </c>
      <c r="E108" s="157">
        <v>17306700010401</v>
      </c>
      <c r="F108" s="124" t="s">
        <v>444</v>
      </c>
      <c r="G108" s="124" t="s">
        <v>1685</v>
      </c>
      <c r="H108" s="131"/>
      <c r="I108" s="131"/>
      <c r="J108" s="131"/>
      <c r="K108" s="131"/>
      <c r="L108" s="131"/>
      <c r="M108" s="131"/>
      <c r="N108" s="131"/>
      <c r="O108" s="131"/>
      <c r="P108" s="131">
        <v>116</v>
      </c>
      <c r="Q108" s="131">
        <v>107</v>
      </c>
      <c r="R108" s="131">
        <v>85</v>
      </c>
      <c r="S108" s="131">
        <v>82</v>
      </c>
      <c r="T108" s="131">
        <v>52</v>
      </c>
      <c r="U108" s="131">
        <v>63</v>
      </c>
      <c r="V108" s="131"/>
      <c r="W108" s="131"/>
      <c r="X108" s="131"/>
      <c r="Y108" s="131"/>
      <c r="Z108" s="131"/>
      <c r="AA108" s="131"/>
      <c r="AB108" s="131"/>
      <c r="AC108" s="131"/>
      <c r="AD108" s="131">
        <v>18</v>
      </c>
      <c r="AE108" s="131">
        <v>25</v>
      </c>
      <c r="AF108" s="131"/>
      <c r="AG108" s="131">
        <v>26</v>
      </c>
      <c r="AH108" s="155"/>
    </row>
    <row r="109" spans="1:34" ht="15" customHeight="1" x14ac:dyDescent="0.25">
      <c r="A109" s="124" t="s">
        <v>178</v>
      </c>
      <c r="B109" s="157">
        <v>173067000104</v>
      </c>
      <c r="C109" s="124" t="s">
        <v>223</v>
      </c>
      <c r="D109" s="157">
        <v>173067000279</v>
      </c>
      <c r="E109" s="157">
        <v>17306700010403</v>
      </c>
      <c r="F109" s="124" t="s">
        <v>436</v>
      </c>
      <c r="G109" s="124" t="s">
        <v>1685</v>
      </c>
      <c r="H109" s="131"/>
      <c r="I109" s="131"/>
      <c r="J109" s="131">
        <v>68</v>
      </c>
      <c r="K109" s="131">
        <v>110</v>
      </c>
      <c r="L109" s="131">
        <v>81</v>
      </c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55"/>
    </row>
    <row r="110" spans="1:34" ht="15" customHeight="1" x14ac:dyDescent="0.25">
      <c r="A110" s="124" t="s">
        <v>178</v>
      </c>
      <c r="B110" s="157">
        <v>173067000104</v>
      </c>
      <c r="C110" s="124" t="s">
        <v>223</v>
      </c>
      <c r="D110" s="157">
        <v>173067000287</v>
      </c>
      <c r="E110" s="157">
        <v>17306700010402</v>
      </c>
      <c r="F110" s="124" t="s">
        <v>453</v>
      </c>
      <c r="G110" s="124" t="s">
        <v>1685</v>
      </c>
      <c r="H110" s="131"/>
      <c r="I110" s="131"/>
      <c r="J110" s="131"/>
      <c r="K110" s="131"/>
      <c r="L110" s="131"/>
      <c r="M110" s="131">
        <v>72</v>
      </c>
      <c r="N110" s="131">
        <v>67</v>
      </c>
      <c r="O110" s="131">
        <v>76</v>
      </c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55"/>
    </row>
    <row r="111" spans="1:34" ht="15" customHeight="1" x14ac:dyDescent="0.25">
      <c r="A111" s="124" t="s">
        <v>178</v>
      </c>
      <c r="B111" s="157">
        <v>173067000104</v>
      </c>
      <c r="C111" s="124" t="s">
        <v>223</v>
      </c>
      <c r="D111" s="157">
        <v>273067000028</v>
      </c>
      <c r="E111" s="157">
        <v>17306700010414</v>
      </c>
      <c r="F111" s="124" t="s">
        <v>454</v>
      </c>
      <c r="G111" s="124" t="s">
        <v>1686</v>
      </c>
      <c r="H111" s="131"/>
      <c r="I111" s="131"/>
      <c r="J111" s="131">
        <v>1</v>
      </c>
      <c r="K111" s="131">
        <v>3</v>
      </c>
      <c r="L111" s="131">
        <v>4</v>
      </c>
      <c r="M111" s="131">
        <v>1</v>
      </c>
      <c r="N111" s="131">
        <v>2</v>
      </c>
      <c r="O111" s="131">
        <v>4</v>
      </c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55"/>
    </row>
    <row r="112" spans="1:34" ht="15" customHeight="1" x14ac:dyDescent="0.25">
      <c r="A112" s="124" t="s">
        <v>178</v>
      </c>
      <c r="B112" s="157">
        <v>173067000104</v>
      </c>
      <c r="C112" s="124" t="s">
        <v>223</v>
      </c>
      <c r="D112" s="157">
        <v>273067000044</v>
      </c>
      <c r="E112" s="157">
        <v>17306700010408</v>
      </c>
      <c r="F112" s="124" t="s">
        <v>450</v>
      </c>
      <c r="G112" s="124" t="s">
        <v>1686</v>
      </c>
      <c r="H112" s="131"/>
      <c r="I112" s="131"/>
      <c r="J112" s="131">
        <v>4</v>
      </c>
      <c r="K112" s="131">
        <v>7</v>
      </c>
      <c r="L112" s="131">
        <v>11</v>
      </c>
      <c r="M112" s="131">
        <v>5</v>
      </c>
      <c r="N112" s="131">
        <v>5</v>
      </c>
      <c r="O112" s="131">
        <v>1</v>
      </c>
      <c r="P112" s="131">
        <v>2</v>
      </c>
      <c r="Q112" s="131">
        <v>14</v>
      </c>
      <c r="R112" s="131">
        <v>15</v>
      </c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55"/>
    </row>
    <row r="113" spans="1:34" ht="15" customHeight="1" x14ac:dyDescent="0.25">
      <c r="A113" s="124" t="s">
        <v>178</v>
      </c>
      <c r="B113" s="157">
        <v>173067000104</v>
      </c>
      <c r="C113" s="124" t="s">
        <v>223</v>
      </c>
      <c r="D113" s="157">
        <v>273067000095</v>
      </c>
      <c r="E113" s="157">
        <v>17306700010417</v>
      </c>
      <c r="F113" s="124" t="s">
        <v>456</v>
      </c>
      <c r="G113" s="124" t="s">
        <v>1686</v>
      </c>
      <c r="H113" s="131"/>
      <c r="I113" s="131"/>
      <c r="J113" s="131">
        <v>1</v>
      </c>
      <c r="K113" s="131"/>
      <c r="L113" s="131">
        <v>1</v>
      </c>
      <c r="M113" s="131">
        <v>2</v>
      </c>
      <c r="N113" s="131">
        <v>4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55"/>
    </row>
    <row r="114" spans="1:34" ht="15" customHeight="1" x14ac:dyDescent="0.25">
      <c r="A114" s="124" t="s">
        <v>178</v>
      </c>
      <c r="B114" s="157">
        <v>173067000104</v>
      </c>
      <c r="C114" s="124" t="s">
        <v>223</v>
      </c>
      <c r="D114" s="157">
        <v>273067000141</v>
      </c>
      <c r="E114" s="157">
        <v>17306700010406</v>
      </c>
      <c r="F114" s="124" t="s">
        <v>459</v>
      </c>
      <c r="G114" s="124" t="s">
        <v>1686</v>
      </c>
      <c r="H114" s="131"/>
      <c r="I114" s="131"/>
      <c r="J114" s="131">
        <v>5</v>
      </c>
      <c r="K114" s="131">
        <v>4</v>
      </c>
      <c r="L114" s="131">
        <v>6</v>
      </c>
      <c r="M114" s="131">
        <v>6</v>
      </c>
      <c r="N114" s="131">
        <v>3</v>
      </c>
      <c r="O114" s="131">
        <v>4</v>
      </c>
      <c r="P114" s="131">
        <v>12</v>
      </c>
      <c r="Q114" s="131">
        <v>12</v>
      </c>
      <c r="R114" s="131">
        <v>6</v>
      </c>
      <c r="S114" s="131">
        <v>4</v>
      </c>
      <c r="T114" s="131">
        <v>4</v>
      </c>
      <c r="U114" s="131">
        <v>6</v>
      </c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55"/>
    </row>
    <row r="115" spans="1:34" ht="15" customHeight="1" x14ac:dyDescent="0.25">
      <c r="A115" s="124" t="s">
        <v>178</v>
      </c>
      <c r="B115" s="157">
        <v>173067000104</v>
      </c>
      <c r="C115" s="124" t="s">
        <v>223</v>
      </c>
      <c r="D115" s="157">
        <v>273067000150</v>
      </c>
      <c r="E115" s="157">
        <v>17306700010420</v>
      </c>
      <c r="F115" s="124" t="s">
        <v>434</v>
      </c>
      <c r="G115" s="124" t="s">
        <v>1686</v>
      </c>
      <c r="H115" s="131"/>
      <c r="I115" s="131"/>
      <c r="J115" s="131"/>
      <c r="K115" s="131"/>
      <c r="L115" s="131">
        <v>3</v>
      </c>
      <c r="M115" s="131">
        <v>1</v>
      </c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55"/>
    </row>
    <row r="116" spans="1:34" ht="15" customHeight="1" x14ac:dyDescent="0.25">
      <c r="A116" s="124" t="s">
        <v>178</v>
      </c>
      <c r="B116" s="157">
        <v>173067000104</v>
      </c>
      <c r="C116" s="124" t="s">
        <v>223</v>
      </c>
      <c r="D116" s="157">
        <v>273067000192</v>
      </c>
      <c r="E116" s="157">
        <v>17306700010415</v>
      </c>
      <c r="F116" s="124" t="s">
        <v>438</v>
      </c>
      <c r="G116" s="124" t="s">
        <v>1686</v>
      </c>
      <c r="H116" s="131"/>
      <c r="I116" s="131"/>
      <c r="J116" s="131"/>
      <c r="K116" s="131">
        <v>4</v>
      </c>
      <c r="L116" s="131">
        <v>1</v>
      </c>
      <c r="M116" s="131">
        <v>2</v>
      </c>
      <c r="N116" s="131">
        <v>1</v>
      </c>
      <c r="O116" s="131">
        <v>1</v>
      </c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55"/>
    </row>
    <row r="117" spans="1:34" ht="15" customHeight="1" x14ac:dyDescent="0.25">
      <c r="A117" s="124" t="s">
        <v>178</v>
      </c>
      <c r="B117" s="157">
        <v>173067000104</v>
      </c>
      <c r="C117" s="124" t="s">
        <v>223</v>
      </c>
      <c r="D117" s="157">
        <v>273067000214</v>
      </c>
      <c r="E117" s="157">
        <v>17306700010423</v>
      </c>
      <c r="F117" s="124" t="s">
        <v>452</v>
      </c>
      <c r="G117" s="124" t="s">
        <v>1686</v>
      </c>
      <c r="H117" s="131"/>
      <c r="I117" s="131"/>
      <c r="J117" s="131">
        <v>3</v>
      </c>
      <c r="K117" s="131">
        <v>7</v>
      </c>
      <c r="L117" s="131">
        <v>5</v>
      </c>
      <c r="M117" s="131">
        <v>10</v>
      </c>
      <c r="N117" s="131">
        <v>4</v>
      </c>
      <c r="O117" s="131">
        <v>6</v>
      </c>
      <c r="P117" s="131">
        <v>7</v>
      </c>
      <c r="Q117" s="131">
        <v>5</v>
      </c>
      <c r="R117" s="131">
        <v>4</v>
      </c>
      <c r="S117" s="131">
        <v>12</v>
      </c>
      <c r="T117" s="131">
        <v>3</v>
      </c>
      <c r="U117" s="131">
        <v>7</v>
      </c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55"/>
    </row>
    <row r="118" spans="1:34" ht="15" customHeight="1" x14ac:dyDescent="0.25">
      <c r="A118" s="124" t="s">
        <v>178</v>
      </c>
      <c r="B118" s="157">
        <v>173067000104</v>
      </c>
      <c r="C118" s="124" t="s">
        <v>223</v>
      </c>
      <c r="D118" s="157">
        <v>273067000222</v>
      </c>
      <c r="E118" s="157">
        <v>17306700010425</v>
      </c>
      <c r="F118" s="124" t="s">
        <v>447</v>
      </c>
      <c r="G118" s="124" t="s">
        <v>1686</v>
      </c>
      <c r="H118" s="131"/>
      <c r="I118" s="131"/>
      <c r="J118" s="131">
        <v>4</v>
      </c>
      <c r="K118" s="131">
        <v>2</v>
      </c>
      <c r="L118" s="131">
        <v>6</v>
      </c>
      <c r="M118" s="131">
        <v>3</v>
      </c>
      <c r="N118" s="131">
        <v>2</v>
      </c>
      <c r="O118" s="131">
        <v>2</v>
      </c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55"/>
    </row>
    <row r="119" spans="1:34" ht="15" customHeight="1" x14ac:dyDescent="0.25">
      <c r="A119" s="124" t="s">
        <v>178</v>
      </c>
      <c r="B119" s="157">
        <v>173067000104</v>
      </c>
      <c r="C119" s="124" t="s">
        <v>223</v>
      </c>
      <c r="D119" s="157">
        <v>273067000338</v>
      </c>
      <c r="E119" s="157">
        <v>17306700010404</v>
      </c>
      <c r="F119" s="124" t="s">
        <v>433</v>
      </c>
      <c r="G119" s="124" t="s">
        <v>1686</v>
      </c>
      <c r="H119" s="131"/>
      <c r="I119" s="131"/>
      <c r="J119" s="131">
        <v>5</v>
      </c>
      <c r="K119" s="131">
        <v>4</v>
      </c>
      <c r="L119" s="131">
        <v>8</v>
      </c>
      <c r="M119" s="131">
        <v>3</v>
      </c>
      <c r="N119" s="131">
        <v>10</v>
      </c>
      <c r="O119" s="131">
        <v>5</v>
      </c>
      <c r="P119" s="131">
        <v>14</v>
      </c>
      <c r="Q119" s="131">
        <v>9</v>
      </c>
      <c r="R119" s="131">
        <v>14</v>
      </c>
      <c r="S119" s="131">
        <v>6</v>
      </c>
      <c r="T119" s="131">
        <v>4</v>
      </c>
      <c r="U119" s="131">
        <v>6</v>
      </c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55"/>
    </row>
    <row r="120" spans="1:34" ht="15" customHeight="1" x14ac:dyDescent="0.25">
      <c r="A120" s="124" t="s">
        <v>178</v>
      </c>
      <c r="B120" s="157">
        <v>173067000104</v>
      </c>
      <c r="C120" s="124" t="s">
        <v>223</v>
      </c>
      <c r="D120" s="157">
        <v>273067000508</v>
      </c>
      <c r="E120" s="157">
        <v>17306700010424</v>
      </c>
      <c r="F120" s="124" t="s">
        <v>432</v>
      </c>
      <c r="G120" s="124" t="s">
        <v>1686</v>
      </c>
      <c r="H120" s="131"/>
      <c r="I120" s="131"/>
      <c r="J120" s="131">
        <v>5</v>
      </c>
      <c r="K120" s="131">
        <v>4</v>
      </c>
      <c r="L120" s="131">
        <v>5</v>
      </c>
      <c r="M120" s="131">
        <v>3</v>
      </c>
      <c r="N120" s="131">
        <v>1</v>
      </c>
      <c r="O120" s="131">
        <v>4</v>
      </c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55"/>
    </row>
    <row r="121" spans="1:34" ht="15" customHeight="1" x14ac:dyDescent="0.25">
      <c r="A121" s="124" t="s">
        <v>178</v>
      </c>
      <c r="B121" s="157">
        <v>173067000104</v>
      </c>
      <c r="C121" s="124" t="s">
        <v>223</v>
      </c>
      <c r="D121" s="157">
        <v>273067000737</v>
      </c>
      <c r="E121" s="157">
        <v>17306700010430</v>
      </c>
      <c r="F121" s="124" t="s">
        <v>457</v>
      </c>
      <c r="G121" s="124" t="s">
        <v>1686</v>
      </c>
      <c r="H121" s="131"/>
      <c r="I121" s="131"/>
      <c r="J121" s="131"/>
      <c r="K121" s="131">
        <v>1</v>
      </c>
      <c r="L121" s="131"/>
      <c r="M121" s="131">
        <v>4</v>
      </c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55"/>
    </row>
    <row r="122" spans="1:34" ht="15" customHeight="1" x14ac:dyDescent="0.25">
      <c r="A122" s="124" t="s">
        <v>178</v>
      </c>
      <c r="B122" s="157">
        <v>173067000104</v>
      </c>
      <c r="C122" s="124" t="s">
        <v>223</v>
      </c>
      <c r="D122" s="157">
        <v>273067000796</v>
      </c>
      <c r="E122" s="157">
        <v>17306700010413</v>
      </c>
      <c r="F122" s="124" t="s">
        <v>439</v>
      </c>
      <c r="G122" s="124" t="s">
        <v>1686</v>
      </c>
      <c r="H122" s="131"/>
      <c r="I122" s="131"/>
      <c r="J122" s="131">
        <v>2</v>
      </c>
      <c r="K122" s="131">
        <v>6</v>
      </c>
      <c r="L122" s="131">
        <v>7</v>
      </c>
      <c r="M122" s="131">
        <v>1</v>
      </c>
      <c r="N122" s="131">
        <v>3</v>
      </c>
      <c r="O122" s="131">
        <v>3</v>
      </c>
      <c r="P122" s="131">
        <v>11</v>
      </c>
      <c r="Q122" s="131">
        <v>7</v>
      </c>
      <c r="R122" s="131">
        <v>9</v>
      </c>
      <c r="S122" s="131">
        <v>9</v>
      </c>
      <c r="T122" s="131">
        <v>5</v>
      </c>
      <c r="U122" s="131">
        <v>8</v>
      </c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55"/>
    </row>
    <row r="123" spans="1:34" ht="15" customHeight="1" x14ac:dyDescent="0.25">
      <c r="A123" s="124" t="s">
        <v>178</v>
      </c>
      <c r="B123" s="157">
        <v>173067000104</v>
      </c>
      <c r="C123" s="124" t="s">
        <v>223</v>
      </c>
      <c r="D123" s="157">
        <v>273067001059</v>
      </c>
      <c r="E123" s="157">
        <v>17306700010418</v>
      </c>
      <c r="F123" s="124" t="s">
        <v>441</v>
      </c>
      <c r="G123" s="124" t="s">
        <v>1686</v>
      </c>
      <c r="H123" s="131"/>
      <c r="I123" s="131"/>
      <c r="J123" s="131"/>
      <c r="K123" s="131">
        <v>1</v>
      </c>
      <c r="L123" s="131">
        <v>1</v>
      </c>
      <c r="M123" s="131">
        <v>3</v>
      </c>
      <c r="N123" s="131">
        <v>1</v>
      </c>
      <c r="O123" s="131">
        <v>3</v>
      </c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55"/>
    </row>
    <row r="124" spans="1:34" ht="15" customHeight="1" x14ac:dyDescent="0.25">
      <c r="A124" s="124" t="s">
        <v>178</v>
      </c>
      <c r="B124" s="157">
        <v>173067000104</v>
      </c>
      <c r="C124" s="124" t="s">
        <v>223</v>
      </c>
      <c r="D124" s="157">
        <v>273067001067</v>
      </c>
      <c r="E124" s="157">
        <v>17306700010429</v>
      </c>
      <c r="F124" s="124" t="s">
        <v>455</v>
      </c>
      <c r="G124" s="124" t="s">
        <v>1686</v>
      </c>
      <c r="H124" s="131"/>
      <c r="I124" s="131"/>
      <c r="J124" s="131">
        <v>1</v>
      </c>
      <c r="K124" s="131"/>
      <c r="L124" s="131">
        <v>3</v>
      </c>
      <c r="M124" s="131">
        <v>3</v>
      </c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55"/>
    </row>
    <row r="125" spans="1:34" ht="15" customHeight="1" x14ac:dyDescent="0.25">
      <c r="A125" s="124" t="s">
        <v>178</v>
      </c>
      <c r="B125" s="157">
        <v>173067000104</v>
      </c>
      <c r="C125" s="124" t="s">
        <v>223</v>
      </c>
      <c r="D125" s="157">
        <v>273067001121</v>
      </c>
      <c r="E125" s="157">
        <v>17306700010407</v>
      </c>
      <c r="F125" s="124" t="s">
        <v>440</v>
      </c>
      <c r="G125" s="124" t="s">
        <v>1686</v>
      </c>
      <c r="H125" s="131"/>
      <c r="I125" s="131"/>
      <c r="J125" s="131"/>
      <c r="K125" s="131">
        <v>2</v>
      </c>
      <c r="L125" s="131">
        <v>1</v>
      </c>
      <c r="M125" s="131">
        <v>1</v>
      </c>
      <c r="N125" s="131">
        <v>2</v>
      </c>
      <c r="O125" s="131">
        <v>1</v>
      </c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55"/>
    </row>
    <row r="126" spans="1:34" ht="15" customHeight="1" x14ac:dyDescent="0.25">
      <c r="A126" s="124" t="s">
        <v>178</v>
      </c>
      <c r="B126" s="157">
        <v>173067000104</v>
      </c>
      <c r="C126" s="124" t="s">
        <v>223</v>
      </c>
      <c r="D126" s="157">
        <v>273067001245</v>
      </c>
      <c r="E126" s="157">
        <v>17306700010427</v>
      </c>
      <c r="F126" s="124" t="s">
        <v>458</v>
      </c>
      <c r="G126" s="124" t="s">
        <v>1686</v>
      </c>
      <c r="H126" s="131"/>
      <c r="I126" s="131"/>
      <c r="J126" s="131"/>
      <c r="K126" s="131">
        <v>1</v>
      </c>
      <c r="L126" s="131">
        <v>4</v>
      </c>
      <c r="M126" s="131">
        <v>3</v>
      </c>
      <c r="N126" s="131">
        <v>2</v>
      </c>
      <c r="O126" s="131">
        <v>1</v>
      </c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55"/>
    </row>
    <row r="127" spans="1:34" ht="15" customHeight="1" x14ac:dyDescent="0.25">
      <c r="A127" s="124" t="s">
        <v>178</v>
      </c>
      <c r="B127" s="157">
        <v>173067000104</v>
      </c>
      <c r="C127" s="124" t="s">
        <v>223</v>
      </c>
      <c r="D127" s="157">
        <v>273067001261</v>
      </c>
      <c r="E127" s="157">
        <v>17306700010416</v>
      </c>
      <c r="F127" s="124" t="s">
        <v>435</v>
      </c>
      <c r="G127" s="124" t="s">
        <v>1686</v>
      </c>
      <c r="H127" s="131"/>
      <c r="I127" s="131"/>
      <c r="J127" s="131"/>
      <c r="K127" s="131">
        <v>2</v>
      </c>
      <c r="L127" s="131">
        <v>1</v>
      </c>
      <c r="M127" s="131"/>
      <c r="N127" s="131"/>
      <c r="O127" s="131">
        <v>2</v>
      </c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55"/>
    </row>
    <row r="128" spans="1:34" ht="15" customHeight="1" x14ac:dyDescent="0.25">
      <c r="A128" s="124" t="s">
        <v>178</v>
      </c>
      <c r="B128" s="157">
        <v>173067000104</v>
      </c>
      <c r="C128" s="124" t="s">
        <v>223</v>
      </c>
      <c r="D128" s="157">
        <v>273067001270</v>
      </c>
      <c r="E128" s="157">
        <v>17306700010411</v>
      </c>
      <c r="F128" s="124" t="s">
        <v>437</v>
      </c>
      <c r="G128" s="124" t="s">
        <v>1686</v>
      </c>
      <c r="H128" s="131"/>
      <c r="I128" s="131"/>
      <c r="J128" s="131">
        <v>2</v>
      </c>
      <c r="K128" s="131">
        <v>3</v>
      </c>
      <c r="L128" s="131">
        <v>2</v>
      </c>
      <c r="M128" s="131">
        <v>6</v>
      </c>
      <c r="N128" s="131">
        <v>5</v>
      </c>
      <c r="O128" s="131">
        <v>5</v>
      </c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55"/>
    </row>
    <row r="129" spans="1:34" ht="15" customHeight="1" x14ac:dyDescent="0.25">
      <c r="A129" s="124" t="s">
        <v>178</v>
      </c>
      <c r="B129" s="157">
        <v>173067000104</v>
      </c>
      <c r="C129" s="124" t="s">
        <v>223</v>
      </c>
      <c r="D129" s="157">
        <v>273067001300</v>
      </c>
      <c r="E129" s="157">
        <v>17306700010428</v>
      </c>
      <c r="F129" s="124" t="s">
        <v>281</v>
      </c>
      <c r="G129" s="124" t="s">
        <v>1686</v>
      </c>
      <c r="H129" s="131"/>
      <c r="I129" s="131"/>
      <c r="J129" s="131"/>
      <c r="K129" s="131">
        <v>1</v>
      </c>
      <c r="L129" s="131"/>
      <c r="M129" s="131">
        <v>4</v>
      </c>
      <c r="N129" s="131">
        <v>3</v>
      </c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55"/>
    </row>
    <row r="130" spans="1:34" ht="15" customHeight="1" x14ac:dyDescent="0.25">
      <c r="A130" s="124" t="s">
        <v>178</v>
      </c>
      <c r="B130" s="157">
        <v>173067000104</v>
      </c>
      <c r="C130" s="124" t="s">
        <v>223</v>
      </c>
      <c r="D130" s="157">
        <v>273067001423</v>
      </c>
      <c r="E130" s="157">
        <v>17306700010432</v>
      </c>
      <c r="F130" s="124" t="s">
        <v>442</v>
      </c>
      <c r="G130" s="124" t="s">
        <v>1686</v>
      </c>
      <c r="H130" s="131"/>
      <c r="I130" s="131"/>
      <c r="J130" s="131"/>
      <c r="K130" s="131"/>
      <c r="L130" s="131">
        <v>1</v>
      </c>
      <c r="M130" s="131">
        <v>2</v>
      </c>
      <c r="N130" s="131"/>
      <c r="O130" s="131">
        <v>1</v>
      </c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55"/>
    </row>
    <row r="131" spans="1:34" ht="15" customHeight="1" x14ac:dyDescent="0.25">
      <c r="A131" s="124" t="s">
        <v>178</v>
      </c>
      <c r="B131" s="157">
        <v>173067000104</v>
      </c>
      <c r="C131" s="124" t="s">
        <v>223</v>
      </c>
      <c r="D131" s="157">
        <v>273067001563</v>
      </c>
      <c r="E131" s="157">
        <v>17306700010421</v>
      </c>
      <c r="F131" s="124" t="s">
        <v>446</v>
      </c>
      <c r="G131" s="124" t="s">
        <v>1686</v>
      </c>
      <c r="H131" s="131"/>
      <c r="I131" s="131"/>
      <c r="J131" s="131"/>
      <c r="K131" s="131">
        <v>1</v>
      </c>
      <c r="L131" s="131">
        <v>2</v>
      </c>
      <c r="M131" s="131">
        <v>1</v>
      </c>
      <c r="N131" s="131">
        <v>1</v>
      </c>
      <c r="O131" s="131">
        <v>2</v>
      </c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55"/>
    </row>
    <row r="132" spans="1:34" ht="15" customHeight="1" x14ac:dyDescent="0.25">
      <c r="A132" s="124" t="s">
        <v>178</v>
      </c>
      <c r="B132" s="157">
        <v>173067000104</v>
      </c>
      <c r="C132" s="124" t="s">
        <v>223</v>
      </c>
      <c r="D132" s="157">
        <v>273067001601</v>
      </c>
      <c r="E132" s="157">
        <v>17306700010426</v>
      </c>
      <c r="F132" s="124" t="s">
        <v>451</v>
      </c>
      <c r="G132" s="124" t="s">
        <v>1686</v>
      </c>
      <c r="H132" s="131"/>
      <c r="I132" s="131"/>
      <c r="J132" s="131">
        <v>2</v>
      </c>
      <c r="K132" s="131">
        <v>2</v>
      </c>
      <c r="L132" s="131">
        <v>2</v>
      </c>
      <c r="M132" s="131">
        <v>1</v>
      </c>
      <c r="N132" s="131">
        <v>1</v>
      </c>
      <c r="O132" s="131">
        <v>2</v>
      </c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55"/>
    </row>
    <row r="133" spans="1:34" ht="15" customHeight="1" x14ac:dyDescent="0.25">
      <c r="A133" s="124" t="s">
        <v>178</v>
      </c>
      <c r="B133" s="157">
        <v>173067000104</v>
      </c>
      <c r="C133" s="124" t="s">
        <v>223</v>
      </c>
      <c r="D133" s="157">
        <v>273067001822</v>
      </c>
      <c r="E133" s="157">
        <v>17306700010410</v>
      </c>
      <c r="F133" s="124" t="s">
        <v>460</v>
      </c>
      <c r="G133" s="124" t="s">
        <v>1686</v>
      </c>
      <c r="H133" s="131"/>
      <c r="I133" s="131"/>
      <c r="J133" s="131">
        <v>1</v>
      </c>
      <c r="K133" s="131">
        <v>5</v>
      </c>
      <c r="L133" s="131">
        <v>4</v>
      </c>
      <c r="M133" s="131">
        <v>4</v>
      </c>
      <c r="N133" s="131">
        <v>1</v>
      </c>
      <c r="O133" s="131">
        <v>4</v>
      </c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55"/>
    </row>
    <row r="134" spans="1:34" ht="15" customHeight="1" x14ac:dyDescent="0.25">
      <c r="A134" s="124" t="s">
        <v>178</v>
      </c>
      <c r="B134" s="157">
        <v>173067000104</v>
      </c>
      <c r="C134" s="124" t="s">
        <v>223</v>
      </c>
      <c r="D134" s="157">
        <v>273067001938</v>
      </c>
      <c r="E134" s="157">
        <v>17306700010405</v>
      </c>
      <c r="F134" s="124" t="s">
        <v>449</v>
      </c>
      <c r="G134" s="124" t="s">
        <v>1686</v>
      </c>
      <c r="H134" s="131"/>
      <c r="I134" s="131"/>
      <c r="J134" s="131">
        <v>10</v>
      </c>
      <c r="K134" s="131">
        <v>11</v>
      </c>
      <c r="L134" s="131">
        <v>5</v>
      </c>
      <c r="M134" s="131">
        <v>12</v>
      </c>
      <c r="N134" s="131">
        <v>5</v>
      </c>
      <c r="O134" s="131">
        <v>7</v>
      </c>
      <c r="P134" s="131">
        <v>10</v>
      </c>
      <c r="Q134" s="131">
        <v>14</v>
      </c>
      <c r="R134" s="131">
        <v>10</v>
      </c>
      <c r="S134" s="131">
        <v>18</v>
      </c>
      <c r="T134" s="131">
        <v>9</v>
      </c>
      <c r="U134" s="131">
        <v>7</v>
      </c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55"/>
    </row>
    <row r="135" spans="1:34" ht="15" customHeight="1" x14ac:dyDescent="0.25">
      <c r="A135" s="124" t="s">
        <v>178</v>
      </c>
      <c r="B135" s="157">
        <v>173067000104</v>
      </c>
      <c r="C135" s="124" t="s">
        <v>223</v>
      </c>
      <c r="D135" s="157">
        <v>273067001946</v>
      </c>
      <c r="E135" s="157">
        <v>17306700010431</v>
      </c>
      <c r="F135" s="124" t="s">
        <v>445</v>
      </c>
      <c r="G135" s="124" t="s">
        <v>1686</v>
      </c>
      <c r="H135" s="131"/>
      <c r="I135" s="131"/>
      <c r="J135" s="131"/>
      <c r="K135" s="131"/>
      <c r="L135" s="131">
        <v>3</v>
      </c>
      <c r="M135" s="131">
        <v>1</v>
      </c>
      <c r="N135" s="131"/>
      <c r="O135" s="131">
        <v>2</v>
      </c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55"/>
    </row>
    <row r="136" spans="1:34" ht="15" customHeight="1" x14ac:dyDescent="0.25">
      <c r="A136" s="124" t="s">
        <v>178</v>
      </c>
      <c r="B136" s="157">
        <v>173067000104</v>
      </c>
      <c r="C136" s="124" t="s">
        <v>223</v>
      </c>
      <c r="D136" s="157">
        <v>273067001997</v>
      </c>
      <c r="E136" s="157">
        <v>17306700010409</v>
      </c>
      <c r="F136" s="124" t="s">
        <v>443</v>
      </c>
      <c r="G136" s="124" t="s">
        <v>1686</v>
      </c>
      <c r="H136" s="131"/>
      <c r="I136" s="131"/>
      <c r="J136" s="131"/>
      <c r="K136" s="131">
        <v>4</v>
      </c>
      <c r="L136" s="131">
        <v>1</v>
      </c>
      <c r="M136" s="131"/>
      <c r="N136" s="131">
        <v>1</v>
      </c>
      <c r="O136" s="131">
        <v>1</v>
      </c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55"/>
    </row>
    <row r="137" spans="1:34" ht="15" customHeight="1" x14ac:dyDescent="0.25">
      <c r="A137" s="124" t="s">
        <v>178</v>
      </c>
      <c r="B137" s="157">
        <v>173067000104</v>
      </c>
      <c r="C137" s="124" t="s">
        <v>223</v>
      </c>
      <c r="D137" s="157">
        <v>273067002063</v>
      </c>
      <c r="E137" s="157">
        <v>17306700010412</v>
      </c>
      <c r="F137" s="124" t="s">
        <v>448</v>
      </c>
      <c r="G137" s="124" t="s">
        <v>1686</v>
      </c>
      <c r="H137" s="131"/>
      <c r="I137" s="131"/>
      <c r="J137" s="131"/>
      <c r="K137" s="131">
        <v>4</v>
      </c>
      <c r="L137" s="131">
        <v>5</v>
      </c>
      <c r="M137" s="131"/>
      <c r="N137" s="131">
        <v>3</v>
      </c>
      <c r="O137" s="131">
        <v>4</v>
      </c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55"/>
    </row>
    <row r="138" spans="1:34" ht="15" customHeight="1" x14ac:dyDescent="0.25">
      <c r="A138" s="124" t="s">
        <v>178</v>
      </c>
      <c r="B138" s="157">
        <v>173067000104</v>
      </c>
      <c r="C138" s="124" t="s">
        <v>223</v>
      </c>
      <c r="D138" s="157">
        <v>273067002187</v>
      </c>
      <c r="E138" s="157">
        <v>17306700010433</v>
      </c>
      <c r="F138" s="124" t="s">
        <v>304</v>
      </c>
      <c r="G138" s="124" t="s">
        <v>1686</v>
      </c>
      <c r="H138" s="131"/>
      <c r="I138" s="131"/>
      <c r="J138" s="131">
        <v>3</v>
      </c>
      <c r="K138" s="131"/>
      <c r="L138" s="131"/>
      <c r="M138" s="131">
        <v>1</v>
      </c>
      <c r="N138" s="131">
        <v>1</v>
      </c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55"/>
    </row>
    <row r="139" spans="1:34" ht="15" customHeight="1" x14ac:dyDescent="0.25">
      <c r="A139" s="124" t="s">
        <v>178</v>
      </c>
      <c r="B139" s="157">
        <v>273067001024</v>
      </c>
      <c r="C139" s="124" t="s">
        <v>263</v>
      </c>
      <c r="D139" s="157">
        <v>273067001008</v>
      </c>
      <c r="E139" s="157">
        <v>27306700102406</v>
      </c>
      <c r="F139" s="124" t="s">
        <v>386</v>
      </c>
      <c r="G139" s="124" t="s">
        <v>1686</v>
      </c>
      <c r="H139" s="131"/>
      <c r="I139" s="131"/>
      <c r="J139" s="131">
        <v>3</v>
      </c>
      <c r="K139" s="131">
        <v>8</v>
      </c>
      <c r="L139" s="131">
        <v>12</v>
      </c>
      <c r="M139" s="131">
        <v>7</v>
      </c>
      <c r="N139" s="131">
        <v>6</v>
      </c>
      <c r="O139" s="131">
        <v>7</v>
      </c>
      <c r="P139" s="131">
        <v>17</v>
      </c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55"/>
    </row>
    <row r="140" spans="1:34" ht="15" customHeight="1" x14ac:dyDescent="0.25">
      <c r="A140" s="124" t="s">
        <v>178</v>
      </c>
      <c r="B140" s="157">
        <v>273067001024</v>
      </c>
      <c r="C140" s="124" t="s">
        <v>263</v>
      </c>
      <c r="D140" s="157">
        <v>273067001024</v>
      </c>
      <c r="E140" s="157">
        <v>27306700102401</v>
      </c>
      <c r="F140" s="124" t="s">
        <v>387</v>
      </c>
      <c r="G140" s="124" t="s">
        <v>1686</v>
      </c>
      <c r="H140" s="131"/>
      <c r="I140" s="131"/>
      <c r="J140" s="131">
        <v>13</v>
      </c>
      <c r="K140" s="131">
        <v>10</v>
      </c>
      <c r="L140" s="131">
        <v>6</v>
      </c>
      <c r="M140" s="131">
        <v>6</v>
      </c>
      <c r="N140" s="131">
        <v>10</v>
      </c>
      <c r="O140" s="131">
        <v>14</v>
      </c>
      <c r="P140" s="131">
        <v>14</v>
      </c>
      <c r="Q140" s="131">
        <v>14</v>
      </c>
      <c r="R140" s="131">
        <v>8</v>
      </c>
      <c r="S140" s="131">
        <v>3</v>
      </c>
      <c r="T140" s="131">
        <v>3</v>
      </c>
      <c r="U140" s="131">
        <v>2</v>
      </c>
      <c r="V140" s="131"/>
      <c r="W140" s="131"/>
      <c r="X140" s="131"/>
      <c r="Y140" s="131"/>
      <c r="Z140" s="131"/>
      <c r="AA140" s="131"/>
      <c r="AB140" s="131"/>
      <c r="AC140" s="131"/>
      <c r="AD140" s="131">
        <v>8</v>
      </c>
      <c r="AE140" s="131">
        <v>4</v>
      </c>
      <c r="AF140" s="131">
        <v>17</v>
      </c>
      <c r="AG140" s="131"/>
      <c r="AH140" s="155"/>
    </row>
    <row r="141" spans="1:34" ht="15" customHeight="1" x14ac:dyDescent="0.25">
      <c r="A141" s="124" t="s">
        <v>178</v>
      </c>
      <c r="B141" s="157">
        <v>273067001024</v>
      </c>
      <c r="C141" s="124" t="s">
        <v>263</v>
      </c>
      <c r="D141" s="157">
        <v>273067001130</v>
      </c>
      <c r="E141" s="157">
        <v>27306700102407</v>
      </c>
      <c r="F141" s="124" t="s">
        <v>385</v>
      </c>
      <c r="G141" s="124" t="s">
        <v>1686</v>
      </c>
      <c r="H141" s="131"/>
      <c r="I141" s="131"/>
      <c r="J141" s="131">
        <v>3</v>
      </c>
      <c r="K141" s="131">
        <v>3</v>
      </c>
      <c r="L141" s="131">
        <v>3</v>
      </c>
      <c r="M141" s="131">
        <v>2</v>
      </c>
      <c r="N141" s="131">
        <v>3</v>
      </c>
      <c r="O141" s="131">
        <v>1</v>
      </c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55"/>
    </row>
    <row r="142" spans="1:34" ht="15" customHeight="1" x14ac:dyDescent="0.25">
      <c r="A142" s="124" t="s">
        <v>178</v>
      </c>
      <c r="B142" s="157">
        <v>273067001024</v>
      </c>
      <c r="C142" s="124" t="s">
        <v>263</v>
      </c>
      <c r="D142" s="157">
        <v>273067001377</v>
      </c>
      <c r="E142" s="157">
        <v>27306700102404</v>
      </c>
      <c r="F142" s="124" t="s">
        <v>390</v>
      </c>
      <c r="G142" s="124" t="s">
        <v>1686</v>
      </c>
      <c r="H142" s="131"/>
      <c r="I142" s="131"/>
      <c r="J142" s="131">
        <v>3</v>
      </c>
      <c r="K142" s="131">
        <v>2</v>
      </c>
      <c r="L142" s="131">
        <v>5</v>
      </c>
      <c r="M142" s="131">
        <v>9</v>
      </c>
      <c r="N142" s="131">
        <v>2</v>
      </c>
      <c r="O142" s="131">
        <v>4</v>
      </c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55"/>
    </row>
    <row r="143" spans="1:34" ht="15" customHeight="1" x14ac:dyDescent="0.25">
      <c r="A143" s="124" t="s">
        <v>178</v>
      </c>
      <c r="B143" s="157">
        <v>273067001024</v>
      </c>
      <c r="C143" s="124" t="s">
        <v>263</v>
      </c>
      <c r="D143" s="157">
        <v>273067002012</v>
      </c>
      <c r="E143" s="157">
        <v>27306700102403</v>
      </c>
      <c r="F143" s="124" t="s">
        <v>389</v>
      </c>
      <c r="G143" s="124" t="s">
        <v>1686</v>
      </c>
      <c r="H143" s="131"/>
      <c r="I143" s="131"/>
      <c r="J143" s="131">
        <v>3</v>
      </c>
      <c r="K143" s="131">
        <v>1</v>
      </c>
      <c r="L143" s="131">
        <v>4</v>
      </c>
      <c r="M143" s="131">
        <v>2</v>
      </c>
      <c r="N143" s="131">
        <v>2</v>
      </c>
      <c r="O143" s="131">
        <v>1</v>
      </c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55"/>
    </row>
    <row r="144" spans="1:34" ht="15" customHeight="1" x14ac:dyDescent="0.25">
      <c r="A144" s="124" t="s">
        <v>178</v>
      </c>
      <c r="B144" s="157">
        <v>273067001024</v>
      </c>
      <c r="C144" s="124" t="s">
        <v>263</v>
      </c>
      <c r="D144" s="157">
        <v>273067002080</v>
      </c>
      <c r="E144" s="157">
        <v>27306700102405</v>
      </c>
      <c r="F144" s="124" t="s">
        <v>388</v>
      </c>
      <c r="G144" s="124" t="s">
        <v>1686</v>
      </c>
      <c r="H144" s="131"/>
      <c r="I144" s="131"/>
      <c r="J144" s="131">
        <v>2</v>
      </c>
      <c r="K144" s="131">
        <v>1</v>
      </c>
      <c r="L144" s="131">
        <v>4</v>
      </c>
      <c r="M144" s="131"/>
      <c r="N144" s="131">
        <v>1</v>
      </c>
      <c r="O144" s="131">
        <v>1</v>
      </c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55"/>
    </row>
    <row r="145" spans="1:34" ht="15" customHeight="1" x14ac:dyDescent="0.25">
      <c r="A145" s="124" t="s">
        <v>178</v>
      </c>
      <c r="B145" s="157">
        <v>273067001024</v>
      </c>
      <c r="C145" s="124" t="s">
        <v>263</v>
      </c>
      <c r="D145" s="157">
        <v>273067002161</v>
      </c>
      <c r="E145" s="157">
        <v>27306700102402</v>
      </c>
      <c r="F145" s="124" t="s">
        <v>391</v>
      </c>
      <c r="G145" s="124" t="s">
        <v>1686</v>
      </c>
      <c r="H145" s="131"/>
      <c r="I145" s="131"/>
      <c r="J145" s="131">
        <v>2</v>
      </c>
      <c r="K145" s="131">
        <v>6</v>
      </c>
      <c r="L145" s="131">
        <v>5</v>
      </c>
      <c r="M145" s="131">
        <v>4</v>
      </c>
      <c r="N145" s="131">
        <v>2</v>
      </c>
      <c r="O145" s="131">
        <v>3</v>
      </c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55"/>
    </row>
    <row r="146" spans="1:34" ht="15" customHeight="1" x14ac:dyDescent="0.25">
      <c r="A146" s="124" t="s">
        <v>178</v>
      </c>
      <c r="B146" s="157">
        <v>273067001075</v>
      </c>
      <c r="C146" s="124" t="s">
        <v>214</v>
      </c>
      <c r="D146" s="157">
        <v>273067000133</v>
      </c>
      <c r="E146" s="157">
        <v>27306700107502</v>
      </c>
      <c r="F146" s="124" t="s">
        <v>395</v>
      </c>
      <c r="G146" s="124" t="s">
        <v>1686</v>
      </c>
      <c r="H146" s="131"/>
      <c r="I146" s="131"/>
      <c r="J146" s="131">
        <v>8</v>
      </c>
      <c r="K146" s="131">
        <v>8</v>
      </c>
      <c r="L146" s="131">
        <v>8</v>
      </c>
      <c r="M146" s="131">
        <v>7</v>
      </c>
      <c r="N146" s="131">
        <v>4</v>
      </c>
      <c r="O146" s="131">
        <v>6</v>
      </c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55"/>
    </row>
    <row r="147" spans="1:34" ht="15" customHeight="1" x14ac:dyDescent="0.25">
      <c r="A147" s="124" t="s">
        <v>178</v>
      </c>
      <c r="B147" s="157">
        <v>273067001075</v>
      </c>
      <c r="C147" s="124" t="s">
        <v>214</v>
      </c>
      <c r="D147" s="157">
        <v>273067000303</v>
      </c>
      <c r="E147" s="157">
        <v>27306700107509</v>
      </c>
      <c r="F147" s="124" t="s">
        <v>394</v>
      </c>
      <c r="G147" s="124" t="s">
        <v>1686</v>
      </c>
      <c r="H147" s="131"/>
      <c r="I147" s="131"/>
      <c r="J147" s="131">
        <v>9</v>
      </c>
      <c r="K147" s="131">
        <v>10</v>
      </c>
      <c r="L147" s="131">
        <v>10</v>
      </c>
      <c r="M147" s="131">
        <v>14</v>
      </c>
      <c r="N147" s="131">
        <v>9</v>
      </c>
      <c r="O147" s="131">
        <v>12</v>
      </c>
      <c r="P147" s="131">
        <v>20</v>
      </c>
      <c r="Q147" s="131">
        <v>17</v>
      </c>
      <c r="R147" s="131">
        <v>11</v>
      </c>
      <c r="S147" s="131">
        <v>11</v>
      </c>
      <c r="T147" s="131">
        <v>12</v>
      </c>
      <c r="U147" s="131">
        <v>13</v>
      </c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55"/>
    </row>
    <row r="148" spans="1:34" ht="15" customHeight="1" x14ac:dyDescent="0.25">
      <c r="A148" s="124" t="s">
        <v>178</v>
      </c>
      <c r="B148" s="157">
        <v>273067001075</v>
      </c>
      <c r="C148" s="124" t="s">
        <v>214</v>
      </c>
      <c r="D148" s="157">
        <v>273067001075</v>
      </c>
      <c r="E148" s="157">
        <v>27306700107501</v>
      </c>
      <c r="F148" s="124" t="s">
        <v>399</v>
      </c>
      <c r="G148" s="124" t="s">
        <v>1686</v>
      </c>
      <c r="H148" s="131"/>
      <c r="I148" s="131"/>
      <c r="J148" s="131">
        <v>16</v>
      </c>
      <c r="K148" s="131">
        <v>13</v>
      </c>
      <c r="L148" s="131">
        <v>23</v>
      </c>
      <c r="M148" s="131">
        <v>23</v>
      </c>
      <c r="N148" s="131">
        <v>20</v>
      </c>
      <c r="O148" s="131">
        <v>12</v>
      </c>
      <c r="P148" s="131">
        <v>25</v>
      </c>
      <c r="Q148" s="131">
        <v>28</v>
      </c>
      <c r="R148" s="131">
        <v>22</v>
      </c>
      <c r="S148" s="131">
        <v>22</v>
      </c>
      <c r="T148" s="131">
        <v>17</v>
      </c>
      <c r="U148" s="131">
        <v>17</v>
      </c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55"/>
    </row>
    <row r="149" spans="1:34" ht="15" customHeight="1" x14ac:dyDescent="0.25">
      <c r="A149" s="124" t="s">
        <v>178</v>
      </c>
      <c r="B149" s="157">
        <v>273067001075</v>
      </c>
      <c r="C149" s="124" t="s">
        <v>214</v>
      </c>
      <c r="D149" s="157">
        <v>273067001091</v>
      </c>
      <c r="E149" s="157">
        <v>27306700107515</v>
      </c>
      <c r="F149" s="124" t="s">
        <v>403</v>
      </c>
      <c r="G149" s="124" t="s">
        <v>1686</v>
      </c>
      <c r="H149" s="131"/>
      <c r="I149" s="131"/>
      <c r="J149" s="131">
        <v>3</v>
      </c>
      <c r="K149" s="131">
        <v>3</v>
      </c>
      <c r="L149" s="131">
        <v>7</v>
      </c>
      <c r="M149" s="131">
        <v>3</v>
      </c>
      <c r="N149" s="131">
        <v>4</v>
      </c>
      <c r="O149" s="131">
        <v>4</v>
      </c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55"/>
    </row>
    <row r="150" spans="1:34" ht="15" customHeight="1" x14ac:dyDescent="0.25">
      <c r="A150" s="124" t="s">
        <v>178</v>
      </c>
      <c r="B150" s="157">
        <v>273067001075</v>
      </c>
      <c r="C150" s="124" t="s">
        <v>214</v>
      </c>
      <c r="D150" s="157">
        <v>273067001105</v>
      </c>
      <c r="E150" s="157">
        <v>27306700107512</v>
      </c>
      <c r="F150" s="124" t="s">
        <v>402</v>
      </c>
      <c r="G150" s="124" t="s">
        <v>1686</v>
      </c>
      <c r="H150" s="131"/>
      <c r="I150" s="131"/>
      <c r="J150" s="131">
        <v>4</v>
      </c>
      <c r="K150" s="131">
        <v>8</v>
      </c>
      <c r="L150" s="131">
        <v>9</v>
      </c>
      <c r="M150" s="131">
        <v>2</v>
      </c>
      <c r="N150" s="131">
        <v>6</v>
      </c>
      <c r="O150" s="131">
        <v>3</v>
      </c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55"/>
    </row>
    <row r="151" spans="1:34" ht="15" customHeight="1" x14ac:dyDescent="0.25">
      <c r="A151" s="124" t="s">
        <v>178</v>
      </c>
      <c r="B151" s="157">
        <v>273067001075</v>
      </c>
      <c r="C151" s="124" t="s">
        <v>214</v>
      </c>
      <c r="D151" s="157">
        <v>273067001229</v>
      </c>
      <c r="E151" s="157">
        <v>27306700107504</v>
      </c>
      <c r="F151" s="124" t="s">
        <v>393</v>
      </c>
      <c r="G151" s="124" t="s">
        <v>1686</v>
      </c>
      <c r="H151" s="131"/>
      <c r="I151" s="131"/>
      <c r="J151" s="131">
        <v>5</v>
      </c>
      <c r="K151" s="131">
        <v>3</v>
      </c>
      <c r="L151" s="131">
        <v>3</v>
      </c>
      <c r="M151" s="131">
        <v>1</v>
      </c>
      <c r="N151" s="131">
        <v>3</v>
      </c>
      <c r="O151" s="131">
        <v>1</v>
      </c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55"/>
    </row>
    <row r="152" spans="1:34" ht="15" customHeight="1" x14ac:dyDescent="0.25">
      <c r="A152" s="124" t="s">
        <v>178</v>
      </c>
      <c r="B152" s="157">
        <v>273067001075</v>
      </c>
      <c r="C152" s="124" t="s">
        <v>214</v>
      </c>
      <c r="D152" s="157">
        <v>273067001237</v>
      </c>
      <c r="E152" s="157">
        <v>27306700107507</v>
      </c>
      <c r="F152" s="124" t="s">
        <v>405</v>
      </c>
      <c r="G152" s="124" t="s">
        <v>1686</v>
      </c>
      <c r="H152" s="131"/>
      <c r="I152" s="131"/>
      <c r="J152" s="131">
        <v>1</v>
      </c>
      <c r="K152" s="131"/>
      <c r="L152" s="131">
        <v>2</v>
      </c>
      <c r="M152" s="131">
        <v>1</v>
      </c>
      <c r="N152" s="131">
        <v>1</v>
      </c>
      <c r="O152" s="131">
        <v>1</v>
      </c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55"/>
    </row>
    <row r="153" spans="1:34" ht="15" customHeight="1" x14ac:dyDescent="0.25">
      <c r="A153" s="124" t="s">
        <v>178</v>
      </c>
      <c r="B153" s="157">
        <v>273067001075</v>
      </c>
      <c r="C153" s="124" t="s">
        <v>214</v>
      </c>
      <c r="D153" s="157">
        <v>273067001288</v>
      </c>
      <c r="E153" s="157">
        <v>27306700107510</v>
      </c>
      <c r="F153" s="124" t="s">
        <v>285</v>
      </c>
      <c r="G153" s="124" t="s">
        <v>1686</v>
      </c>
      <c r="H153" s="131"/>
      <c r="I153" s="131"/>
      <c r="J153" s="131">
        <v>2</v>
      </c>
      <c r="K153" s="131">
        <v>4</v>
      </c>
      <c r="L153" s="131">
        <v>2</v>
      </c>
      <c r="M153" s="131">
        <v>3</v>
      </c>
      <c r="N153" s="131"/>
      <c r="O153" s="131">
        <v>2</v>
      </c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55"/>
    </row>
    <row r="154" spans="1:34" ht="15" customHeight="1" x14ac:dyDescent="0.25">
      <c r="A154" s="124" t="s">
        <v>178</v>
      </c>
      <c r="B154" s="157">
        <v>273067001075</v>
      </c>
      <c r="C154" s="124" t="s">
        <v>214</v>
      </c>
      <c r="D154" s="157">
        <v>273067001555</v>
      </c>
      <c r="E154" s="157">
        <v>27306700107511</v>
      </c>
      <c r="F154" s="124" t="s">
        <v>392</v>
      </c>
      <c r="G154" s="124" t="s">
        <v>1686</v>
      </c>
      <c r="H154" s="131"/>
      <c r="I154" s="131"/>
      <c r="J154" s="131">
        <v>2</v>
      </c>
      <c r="K154" s="131"/>
      <c r="L154" s="131">
        <v>5</v>
      </c>
      <c r="M154" s="131">
        <v>10</v>
      </c>
      <c r="N154" s="131">
        <v>9</v>
      </c>
      <c r="O154" s="131">
        <v>7</v>
      </c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55"/>
    </row>
    <row r="155" spans="1:34" ht="15" customHeight="1" x14ac:dyDescent="0.25">
      <c r="A155" s="124" t="s">
        <v>178</v>
      </c>
      <c r="B155" s="157">
        <v>273067001075</v>
      </c>
      <c r="C155" s="124" t="s">
        <v>214</v>
      </c>
      <c r="D155" s="157">
        <v>273067001610</v>
      </c>
      <c r="E155" s="157">
        <v>27306700107508</v>
      </c>
      <c r="F155" s="124" t="s">
        <v>401</v>
      </c>
      <c r="G155" s="124" t="s">
        <v>1686</v>
      </c>
      <c r="H155" s="131"/>
      <c r="I155" s="131"/>
      <c r="J155" s="131">
        <v>3</v>
      </c>
      <c r="K155" s="131">
        <v>3</v>
      </c>
      <c r="L155" s="131">
        <v>1</v>
      </c>
      <c r="M155" s="131">
        <v>2</v>
      </c>
      <c r="N155" s="131">
        <v>2</v>
      </c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55"/>
    </row>
    <row r="156" spans="1:34" ht="15" customHeight="1" x14ac:dyDescent="0.25">
      <c r="A156" s="124" t="s">
        <v>178</v>
      </c>
      <c r="B156" s="157">
        <v>273067001075</v>
      </c>
      <c r="C156" s="124" t="s">
        <v>214</v>
      </c>
      <c r="D156" s="157">
        <v>273067001687</v>
      </c>
      <c r="E156" s="157">
        <v>27306700107505</v>
      </c>
      <c r="F156" s="124" t="s">
        <v>400</v>
      </c>
      <c r="G156" s="124" t="s">
        <v>1686</v>
      </c>
      <c r="H156" s="131"/>
      <c r="I156" s="131"/>
      <c r="J156" s="131">
        <v>4</v>
      </c>
      <c r="K156" s="131">
        <v>5</v>
      </c>
      <c r="L156" s="131"/>
      <c r="M156" s="131">
        <v>4</v>
      </c>
      <c r="N156" s="131"/>
      <c r="O156" s="131">
        <v>1</v>
      </c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55"/>
    </row>
    <row r="157" spans="1:34" ht="15" customHeight="1" x14ac:dyDescent="0.25">
      <c r="A157" s="124" t="s">
        <v>178</v>
      </c>
      <c r="B157" s="157">
        <v>273067001075</v>
      </c>
      <c r="C157" s="124" t="s">
        <v>214</v>
      </c>
      <c r="D157" s="157">
        <v>273067001733</v>
      </c>
      <c r="E157" s="157">
        <v>27306700107503</v>
      </c>
      <c r="F157" s="124" t="s">
        <v>397</v>
      </c>
      <c r="G157" s="124" t="s">
        <v>1686</v>
      </c>
      <c r="H157" s="131"/>
      <c r="I157" s="131"/>
      <c r="J157" s="131">
        <v>2</v>
      </c>
      <c r="K157" s="131">
        <v>7</v>
      </c>
      <c r="L157" s="131">
        <v>6</v>
      </c>
      <c r="M157" s="131">
        <v>3</v>
      </c>
      <c r="N157" s="131">
        <v>3</v>
      </c>
      <c r="O157" s="131">
        <v>8</v>
      </c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55"/>
    </row>
    <row r="158" spans="1:34" ht="15" customHeight="1" x14ac:dyDescent="0.25">
      <c r="A158" s="124" t="s">
        <v>178</v>
      </c>
      <c r="B158" s="157">
        <v>273067001075</v>
      </c>
      <c r="C158" s="124" t="s">
        <v>214</v>
      </c>
      <c r="D158" s="157">
        <v>273067001920</v>
      </c>
      <c r="E158" s="157">
        <v>27306700107513</v>
      </c>
      <c r="F158" s="124" t="s">
        <v>404</v>
      </c>
      <c r="G158" s="124" t="s">
        <v>1686</v>
      </c>
      <c r="H158" s="131"/>
      <c r="I158" s="131"/>
      <c r="J158" s="131">
        <v>4</v>
      </c>
      <c r="K158" s="131">
        <v>10</v>
      </c>
      <c r="L158" s="131">
        <v>5</v>
      </c>
      <c r="M158" s="131">
        <v>9</v>
      </c>
      <c r="N158" s="131">
        <v>7</v>
      </c>
      <c r="O158" s="131">
        <v>7</v>
      </c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55"/>
    </row>
    <row r="159" spans="1:34" ht="15" customHeight="1" x14ac:dyDescent="0.25">
      <c r="A159" s="124" t="s">
        <v>178</v>
      </c>
      <c r="B159" s="157">
        <v>273067001075</v>
      </c>
      <c r="C159" s="124" t="s">
        <v>214</v>
      </c>
      <c r="D159" s="157">
        <v>273067002039</v>
      </c>
      <c r="E159" s="157">
        <v>27306700107514</v>
      </c>
      <c r="F159" s="124" t="s">
        <v>398</v>
      </c>
      <c r="G159" s="124" t="s">
        <v>1686</v>
      </c>
      <c r="H159" s="131"/>
      <c r="I159" s="131"/>
      <c r="J159" s="131">
        <v>1</v>
      </c>
      <c r="K159" s="131">
        <v>4</v>
      </c>
      <c r="L159" s="131">
        <v>4</v>
      </c>
      <c r="M159" s="131">
        <v>2</v>
      </c>
      <c r="N159" s="131">
        <v>1</v>
      </c>
      <c r="O159" s="131">
        <v>1</v>
      </c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55"/>
    </row>
    <row r="160" spans="1:34" ht="15" customHeight="1" x14ac:dyDescent="0.25">
      <c r="A160" s="124" t="s">
        <v>178</v>
      </c>
      <c r="B160" s="157">
        <v>273067001075</v>
      </c>
      <c r="C160" s="124" t="s">
        <v>214</v>
      </c>
      <c r="D160" s="157">
        <v>273067002179</v>
      </c>
      <c r="E160" s="157">
        <v>27306700107516</v>
      </c>
      <c r="F160" s="124" t="s">
        <v>406</v>
      </c>
      <c r="G160" s="124" t="s">
        <v>1686</v>
      </c>
      <c r="H160" s="131"/>
      <c r="I160" s="131"/>
      <c r="J160" s="131">
        <v>1</v>
      </c>
      <c r="K160" s="131">
        <v>1</v>
      </c>
      <c r="L160" s="131">
        <v>2</v>
      </c>
      <c r="M160" s="131"/>
      <c r="N160" s="131">
        <v>1</v>
      </c>
      <c r="O160" s="131">
        <v>3</v>
      </c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55"/>
    </row>
    <row r="161" spans="1:34" ht="15" customHeight="1" x14ac:dyDescent="0.25">
      <c r="A161" s="124" t="s">
        <v>178</v>
      </c>
      <c r="B161" s="157">
        <v>273067001075</v>
      </c>
      <c r="C161" s="124" t="s">
        <v>214</v>
      </c>
      <c r="D161" s="157">
        <v>273067800016</v>
      </c>
      <c r="E161" s="157">
        <v>27306700107517</v>
      </c>
      <c r="F161" s="124" t="s">
        <v>396</v>
      </c>
      <c r="G161" s="124" t="s">
        <v>1686</v>
      </c>
      <c r="H161" s="131"/>
      <c r="I161" s="131"/>
      <c r="J161" s="131">
        <v>3</v>
      </c>
      <c r="K161" s="131">
        <v>6</v>
      </c>
      <c r="L161" s="131"/>
      <c r="M161" s="131">
        <v>3</v>
      </c>
      <c r="N161" s="131">
        <v>2</v>
      </c>
      <c r="O161" s="131">
        <v>3</v>
      </c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55"/>
    </row>
    <row r="162" spans="1:34" ht="15" customHeight="1" x14ac:dyDescent="0.25">
      <c r="A162" s="124" t="s">
        <v>178</v>
      </c>
      <c r="B162" s="157">
        <v>273067001202</v>
      </c>
      <c r="C162" s="124" t="s">
        <v>179</v>
      </c>
      <c r="D162" s="157">
        <v>273067000168</v>
      </c>
      <c r="E162" s="157">
        <v>27306700120217</v>
      </c>
      <c r="F162" s="124" t="s">
        <v>417</v>
      </c>
      <c r="G162" s="124" t="s">
        <v>1686</v>
      </c>
      <c r="H162" s="131"/>
      <c r="I162" s="131"/>
      <c r="J162" s="131">
        <v>3</v>
      </c>
      <c r="K162" s="131">
        <v>4</v>
      </c>
      <c r="L162" s="131">
        <v>6</v>
      </c>
      <c r="M162" s="131">
        <v>3</v>
      </c>
      <c r="N162" s="131">
        <v>5</v>
      </c>
      <c r="O162" s="131">
        <v>3</v>
      </c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55"/>
    </row>
    <row r="163" spans="1:34" ht="15" customHeight="1" x14ac:dyDescent="0.25">
      <c r="A163" s="124" t="s">
        <v>178</v>
      </c>
      <c r="B163" s="157">
        <v>273067001202</v>
      </c>
      <c r="C163" s="124" t="s">
        <v>179</v>
      </c>
      <c r="D163" s="157">
        <v>273067000354</v>
      </c>
      <c r="E163" s="157">
        <v>27306700120208</v>
      </c>
      <c r="F163" s="124" t="s">
        <v>411</v>
      </c>
      <c r="G163" s="124" t="s">
        <v>1686</v>
      </c>
      <c r="H163" s="131"/>
      <c r="I163" s="131"/>
      <c r="J163" s="131">
        <v>2</v>
      </c>
      <c r="K163" s="131">
        <v>2</v>
      </c>
      <c r="L163" s="131"/>
      <c r="M163" s="131">
        <v>5</v>
      </c>
      <c r="N163" s="131">
        <v>3</v>
      </c>
      <c r="O163" s="131">
        <v>1</v>
      </c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55"/>
    </row>
    <row r="164" spans="1:34" ht="15" customHeight="1" x14ac:dyDescent="0.25">
      <c r="A164" s="124" t="s">
        <v>178</v>
      </c>
      <c r="B164" s="157">
        <v>273067001202</v>
      </c>
      <c r="C164" s="124" t="s">
        <v>179</v>
      </c>
      <c r="D164" s="157">
        <v>273067000419</v>
      </c>
      <c r="E164" s="157">
        <v>27306700120228</v>
      </c>
      <c r="F164" s="124" t="s">
        <v>424</v>
      </c>
      <c r="G164" s="124" t="s">
        <v>1686</v>
      </c>
      <c r="H164" s="131"/>
      <c r="I164" s="131"/>
      <c r="J164" s="131">
        <v>5</v>
      </c>
      <c r="K164" s="131">
        <v>2</v>
      </c>
      <c r="L164" s="131">
        <v>1</v>
      </c>
      <c r="M164" s="131">
        <v>3</v>
      </c>
      <c r="N164" s="131">
        <v>1</v>
      </c>
      <c r="O164" s="131">
        <v>3</v>
      </c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55"/>
    </row>
    <row r="165" spans="1:34" ht="15" customHeight="1" x14ac:dyDescent="0.25">
      <c r="A165" s="124" t="s">
        <v>178</v>
      </c>
      <c r="B165" s="157">
        <v>273067001202</v>
      </c>
      <c r="C165" s="124" t="s">
        <v>179</v>
      </c>
      <c r="D165" s="157">
        <v>273067000621</v>
      </c>
      <c r="E165" s="157">
        <v>27306700120226</v>
      </c>
      <c r="F165" s="124" t="s">
        <v>428</v>
      </c>
      <c r="G165" s="124" t="s">
        <v>1686</v>
      </c>
      <c r="H165" s="131"/>
      <c r="I165" s="131"/>
      <c r="J165" s="131"/>
      <c r="K165" s="131">
        <v>1</v>
      </c>
      <c r="L165" s="131">
        <v>2</v>
      </c>
      <c r="M165" s="131">
        <v>2</v>
      </c>
      <c r="N165" s="131">
        <v>1</v>
      </c>
      <c r="O165" s="131">
        <v>3</v>
      </c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55"/>
    </row>
    <row r="166" spans="1:34" ht="15" customHeight="1" x14ac:dyDescent="0.25">
      <c r="A166" s="124" t="s">
        <v>178</v>
      </c>
      <c r="B166" s="157">
        <v>273067001202</v>
      </c>
      <c r="C166" s="124" t="s">
        <v>179</v>
      </c>
      <c r="D166" s="157">
        <v>273067001113</v>
      </c>
      <c r="E166" s="157">
        <v>27306700120204</v>
      </c>
      <c r="F166" s="124" t="s">
        <v>407</v>
      </c>
      <c r="G166" s="124" t="s">
        <v>1686</v>
      </c>
      <c r="H166" s="131"/>
      <c r="I166" s="131"/>
      <c r="J166" s="131">
        <v>2</v>
      </c>
      <c r="K166" s="131">
        <v>2</v>
      </c>
      <c r="L166" s="131">
        <v>2</v>
      </c>
      <c r="M166" s="131"/>
      <c r="N166" s="131">
        <v>2</v>
      </c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55"/>
    </row>
    <row r="167" spans="1:34" ht="15" customHeight="1" x14ac:dyDescent="0.25">
      <c r="A167" s="124" t="s">
        <v>178</v>
      </c>
      <c r="B167" s="157">
        <v>273067001202</v>
      </c>
      <c r="C167" s="124" t="s">
        <v>179</v>
      </c>
      <c r="D167" s="157">
        <v>273067001148</v>
      </c>
      <c r="E167" s="157">
        <v>27306700120203</v>
      </c>
      <c r="F167" s="124" t="s">
        <v>408</v>
      </c>
      <c r="G167" s="124" t="s">
        <v>1686</v>
      </c>
      <c r="H167" s="131"/>
      <c r="I167" s="131"/>
      <c r="J167" s="131">
        <v>11</v>
      </c>
      <c r="K167" s="131">
        <v>8</v>
      </c>
      <c r="L167" s="131">
        <v>7</v>
      </c>
      <c r="M167" s="131">
        <v>10</v>
      </c>
      <c r="N167" s="131">
        <v>19</v>
      </c>
      <c r="O167" s="131">
        <v>12</v>
      </c>
      <c r="P167" s="131">
        <v>22</v>
      </c>
      <c r="Q167" s="131">
        <v>25</v>
      </c>
      <c r="R167" s="131">
        <v>13</v>
      </c>
      <c r="S167" s="131">
        <v>8</v>
      </c>
      <c r="T167" s="131">
        <v>11</v>
      </c>
      <c r="U167" s="131">
        <v>11</v>
      </c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55"/>
    </row>
    <row r="168" spans="1:34" ht="15" customHeight="1" x14ac:dyDescent="0.25">
      <c r="A168" s="124" t="s">
        <v>178</v>
      </c>
      <c r="B168" s="157">
        <v>273067001202</v>
      </c>
      <c r="C168" s="124" t="s">
        <v>179</v>
      </c>
      <c r="D168" s="157">
        <v>273067001172</v>
      </c>
      <c r="E168" s="157">
        <v>27306700120221</v>
      </c>
      <c r="F168" s="124" t="s">
        <v>414</v>
      </c>
      <c r="G168" s="124" t="s">
        <v>1686</v>
      </c>
      <c r="H168" s="131"/>
      <c r="I168" s="131"/>
      <c r="J168" s="131">
        <v>4</v>
      </c>
      <c r="K168" s="131">
        <v>7</v>
      </c>
      <c r="L168" s="131">
        <v>4</v>
      </c>
      <c r="M168" s="131">
        <v>2</v>
      </c>
      <c r="N168" s="131">
        <v>5</v>
      </c>
      <c r="O168" s="131">
        <v>3</v>
      </c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55"/>
    </row>
    <row r="169" spans="1:34" ht="15" customHeight="1" x14ac:dyDescent="0.25">
      <c r="A169" s="124" t="s">
        <v>178</v>
      </c>
      <c r="B169" s="157">
        <v>273067001202</v>
      </c>
      <c r="C169" s="124" t="s">
        <v>179</v>
      </c>
      <c r="D169" s="157">
        <v>273067001199</v>
      </c>
      <c r="E169" s="157">
        <v>27306700120202</v>
      </c>
      <c r="F169" s="124" t="s">
        <v>430</v>
      </c>
      <c r="G169" s="124" t="s">
        <v>1686</v>
      </c>
      <c r="H169" s="131"/>
      <c r="I169" s="131"/>
      <c r="J169" s="131">
        <v>12</v>
      </c>
      <c r="K169" s="131">
        <v>14</v>
      </c>
      <c r="L169" s="131">
        <v>8</v>
      </c>
      <c r="M169" s="131">
        <v>10</v>
      </c>
      <c r="N169" s="131">
        <v>6</v>
      </c>
      <c r="O169" s="131">
        <v>10</v>
      </c>
      <c r="P169" s="131">
        <v>21</v>
      </c>
      <c r="Q169" s="131">
        <v>20</v>
      </c>
      <c r="R169" s="131">
        <v>15</v>
      </c>
      <c r="S169" s="131">
        <v>22</v>
      </c>
      <c r="T169" s="131">
        <v>15</v>
      </c>
      <c r="U169" s="131">
        <v>6</v>
      </c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55"/>
    </row>
    <row r="170" spans="1:34" ht="15" customHeight="1" x14ac:dyDescent="0.25">
      <c r="A170" s="124" t="s">
        <v>178</v>
      </c>
      <c r="B170" s="157">
        <v>273067001202</v>
      </c>
      <c r="C170" s="124" t="s">
        <v>179</v>
      </c>
      <c r="D170" s="157">
        <v>273067001202</v>
      </c>
      <c r="E170" s="157">
        <v>27306700120201</v>
      </c>
      <c r="F170" s="124" t="s">
        <v>422</v>
      </c>
      <c r="G170" s="124" t="s">
        <v>1686</v>
      </c>
      <c r="H170" s="131"/>
      <c r="I170" s="131"/>
      <c r="J170" s="131">
        <v>32</v>
      </c>
      <c r="K170" s="131">
        <v>27</v>
      </c>
      <c r="L170" s="131">
        <v>41</v>
      </c>
      <c r="M170" s="131">
        <v>34</v>
      </c>
      <c r="N170" s="131">
        <v>26</v>
      </c>
      <c r="O170" s="131">
        <v>27</v>
      </c>
      <c r="P170" s="131">
        <v>46</v>
      </c>
      <c r="Q170" s="131">
        <v>33</v>
      </c>
      <c r="R170" s="131">
        <v>44</v>
      </c>
      <c r="S170" s="131">
        <v>23</v>
      </c>
      <c r="T170" s="131">
        <v>35</v>
      </c>
      <c r="U170" s="131">
        <v>30</v>
      </c>
      <c r="V170" s="131"/>
      <c r="W170" s="131"/>
      <c r="X170" s="131"/>
      <c r="Y170" s="131"/>
      <c r="Z170" s="131"/>
      <c r="AA170" s="131"/>
      <c r="AB170" s="131"/>
      <c r="AC170" s="131">
        <v>11</v>
      </c>
      <c r="AD170" s="131">
        <v>31</v>
      </c>
      <c r="AE170" s="131">
        <v>40</v>
      </c>
      <c r="AF170" s="131">
        <v>8</v>
      </c>
      <c r="AG170" s="131">
        <v>25</v>
      </c>
      <c r="AH170" s="155"/>
    </row>
    <row r="171" spans="1:34" ht="15" customHeight="1" x14ac:dyDescent="0.25">
      <c r="A171" s="124" t="s">
        <v>178</v>
      </c>
      <c r="B171" s="157">
        <v>273067001202</v>
      </c>
      <c r="C171" s="124" t="s">
        <v>179</v>
      </c>
      <c r="D171" s="157">
        <v>273067001296</v>
      </c>
      <c r="E171" s="157">
        <v>27306700120219</v>
      </c>
      <c r="F171" s="124" t="s">
        <v>431</v>
      </c>
      <c r="G171" s="124" t="s">
        <v>1686</v>
      </c>
      <c r="H171" s="131"/>
      <c r="I171" s="131"/>
      <c r="J171" s="131">
        <v>3</v>
      </c>
      <c r="K171" s="131"/>
      <c r="L171" s="131">
        <v>1</v>
      </c>
      <c r="M171" s="131">
        <v>1</v>
      </c>
      <c r="N171" s="131">
        <v>3</v>
      </c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55"/>
    </row>
    <row r="172" spans="1:34" ht="15" customHeight="1" x14ac:dyDescent="0.25">
      <c r="A172" s="124" t="s">
        <v>178</v>
      </c>
      <c r="B172" s="157">
        <v>273067001202</v>
      </c>
      <c r="C172" s="124" t="s">
        <v>179</v>
      </c>
      <c r="D172" s="157">
        <v>273067001385</v>
      </c>
      <c r="E172" s="157">
        <v>27306700120210</v>
      </c>
      <c r="F172" s="124" t="s">
        <v>331</v>
      </c>
      <c r="G172" s="124" t="s">
        <v>1686</v>
      </c>
      <c r="H172" s="131"/>
      <c r="I172" s="131"/>
      <c r="J172" s="131">
        <v>3</v>
      </c>
      <c r="K172" s="131">
        <v>1</v>
      </c>
      <c r="L172" s="131">
        <v>1</v>
      </c>
      <c r="M172" s="131">
        <v>7</v>
      </c>
      <c r="N172" s="131">
        <v>5</v>
      </c>
      <c r="O172" s="131">
        <v>2</v>
      </c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55"/>
    </row>
    <row r="173" spans="1:34" ht="15" customHeight="1" x14ac:dyDescent="0.25">
      <c r="A173" s="124" t="s">
        <v>178</v>
      </c>
      <c r="B173" s="157">
        <v>273067001202</v>
      </c>
      <c r="C173" s="124" t="s">
        <v>179</v>
      </c>
      <c r="D173" s="157">
        <v>273067001504</v>
      </c>
      <c r="E173" s="157">
        <v>27306700120213</v>
      </c>
      <c r="F173" s="124" t="s">
        <v>425</v>
      </c>
      <c r="G173" s="124" t="s">
        <v>1686</v>
      </c>
      <c r="H173" s="131"/>
      <c r="I173" s="131"/>
      <c r="J173" s="131"/>
      <c r="K173" s="131">
        <v>3</v>
      </c>
      <c r="L173" s="131"/>
      <c r="M173" s="131">
        <v>1</v>
      </c>
      <c r="N173" s="131">
        <v>2</v>
      </c>
      <c r="O173" s="131">
        <v>1</v>
      </c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55"/>
    </row>
    <row r="174" spans="1:34" ht="15" customHeight="1" x14ac:dyDescent="0.25">
      <c r="A174" s="124" t="s">
        <v>178</v>
      </c>
      <c r="B174" s="157">
        <v>273067001202</v>
      </c>
      <c r="C174" s="124" t="s">
        <v>179</v>
      </c>
      <c r="D174" s="157">
        <v>273067001717</v>
      </c>
      <c r="E174" s="157">
        <v>27306700120224</v>
      </c>
      <c r="F174" s="124" t="s">
        <v>413</v>
      </c>
      <c r="G174" s="124" t="s">
        <v>1686</v>
      </c>
      <c r="H174" s="131"/>
      <c r="I174" s="131"/>
      <c r="J174" s="131">
        <v>1</v>
      </c>
      <c r="K174" s="131"/>
      <c r="L174" s="131"/>
      <c r="M174" s="131">
        <v>4</v>
      </c>
      <c r="N174" s="131">
        <v>3</v>
      </c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55"/>
    </row>
    <row r="175" spans="1:34" ht="15" customHeight="1" x14ac:dyDescent="0.25">
      <c r="A175" s="124" t="s">
        <v>178</v>
      </c>
      <c r="B175" s="157">
        <v>273067001202</v>
      </c>
      <c r="C175" s="124" t="s">
        <v>179</v>
      </c>
      <c r="D175" s="157">
        <v>273067001831</v>
      </c>
      <c r="E175" s="157">
        <v>27306700120222</v>
      </c>
      <c r="F175" s="124" t="s">
        <v>416</v>
      </c>
      <c r="G175" s="124" t="s">
        <v>1686</v>
      </c>
      <c r="H175" s="131"/>
      <c r="I175" s="131"/>
      <c r="J175" s="131">
        <v>1</v>
      </c>
      <c r="K175" s="131">
        <v>1</v>
      </c>
      <c r="L175" s="131">
        <v>3</v>
      </c>
      <c r="M175" s="131"/>
      <c r="N175" s="131">
        <v>3</v>
      </c>
      <c r="O175" s="131">
        <v>2</v>
      </c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55"/>
    </row>
    <row r="176" spans="1:34" ht="15" customHeight="1" x14ac:dyDescent="0.25">
      <c r="A176" s="124" t="s">
        <v>178</v>
      </c>
      <c r="B176" s="157">
        <v>273067001202</v>
      </c>
      <c r="C176" s="124" t="s">
        <v>179</v>
      </c>
      <c r="D176" s="157">
        <v>273067001849</v>
      </c>
      <c r="E176" s="157">
        <v>27306700120205</v>
      </c>
      <c r="F176" s="124" t="s">
        <v>409</v>
      </c>
      <c r="G176" s="124" t="s">
        <v>1686</v>
      </c>
      <c r="H176" s="131"/>
      <c r="I176" s="131"/>
      <c r="J176" s="131">
        <v>3</v>
      </c>
      <c r="K176" s="131">
        <v>2</v>
      </c>
      <c r="L176" s="131">
        <v>4</v>
      </c>
      <c r="M176" s="131">
        <v>1</v>
      </c>
      <c r="N176" s="131">
        <v>2</v>
      </c>
      <c r="O176" s="131">
        <v>2</v>
      </c>
      <c r="P176" s="131">
        <v>12</v>
      </c>
      <c r="Q176" s="131">
        <v>13</v>
      </c>
      <c r="R176" s="131">
        <v>15</v>
      </c>
      <c r="S176" s="131">
        <v>6</v>
      </c>
      <c r="T176" s="131">
        <v>19</v>
      </c>
      <c r="U176" s="131">
        <v>8</v>
      </c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55"/>
    </row>
    <row r="177" spans="1:34" ht="15" customHeight="1" x14ac:dyDescent="0.25">
      <c r="A177" s="124" t="s">
        <v>178</v>
      </c>
      <c r="B177" s="157">
        <v>273067001202</v>
      </c>
      <c r="C177" s="124" t="s">
        <v>179</v>
      </c>
      <c r="D177" s="157">
        <v>273067001865</v>
      </c>
      <c r="E177" s="157">
        <v>27306700120206</v>
      </c>
      <c r="F177" s="124" t="s">
        <v>410</v>
      </c>
      <c r="G177" s="124" t="s">
        <v>1686</v>
      </c>
      <c r="H177" s="131"/>
      <c r="I177" s="131"/>
      <c r="J177" s="131">
        <v>1</v>
      </c>
      <c r="K177" s="131">
        <v>3</v>
      </c>
      <c r="L177" s="131">
        <v>2</v>
      </c>
      <c r="M177" s="131">
        <v>1</v>
      </c>
      <c r="N177" s="131"/>
      <c r="O177" s="131">
        <v>1</v>
      </c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55"/>
    </row>
    <row r="178" spans="1:34" ht="15" customHeight="1" x14ac:dyDescent="0.25">
      <c r="A178" s="124" t="s">
        <v>178</v>
      </c>
      <c r="B178" s="157">
        <v>273067001202</v>
      </c>
      <c r="C178" s="124" t="s">
        <v>179</v>
      </c>
      <c r="D178" s="157">
        <v>273067001881</v>
      </c>
      <c r="E178" s="157">
        <v>27306700120212</v>
      </c>
      <c r="F178" s="124" t="s">
        <v>421</v>
      </c>
      <c r="G178" s="124" t="s">
        <v>1686</v>
      </c>
      <c r="H178" s="131"/>
      <c r="I178" s="131"/>
      <c r="J178" s="131">
        <v>3</v>
      </c>
      <c r="K178" s="131">
        <v>1</v>
      </c>
      <c r="L178" s="131">
        <v>3</v>
      </c>
      <c r="M178" s="131">
        <v>7</v>
      </c>
      <c r="N178" s="131">
        <v>4</v>
      </c>
      <c r="O178" s="131">
        <v>5</v>
      </c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55"/>
    </row>
    <row r="179" spans="1:34" ht="15" customHeight="1" x14ac:dyDescent="0.25">
      <c r="A179" s="124" t="s">
        <v>178</v>
      </c>
      <c r="B179" s="157">
        <v>273067001202</v>
      </c>
      <c r="C179" s="124" t="s">
        <v>179</v>
      </c>
      <c r="D179" s="157">
        <v>273067001890</v>
      </c>
      <c r="E179" s="157">
        <v>27306700120231</v>
      </c>
      <c r="F179" s="124" t="s">
        <v>358</v>
      </c>
      <c r="G179" s="124" t="s">
        <v>1686</v>
      </c>
      <c r="H179" s="131"/>
      <c r="I179" s="131"/>
      <c r="J179" s="131">
        <v>7</v>
      </c>
      <c r="K179" s="131">
        <v>10</v>
      </c>
      <c r="L179" s="131">
        <v>4</v>
      </c>
      <c r="M179" s="131">
        <v>4</v>
      </c>
      <c r="N179" s="131">
        <v>6</v>
      </c>
      <c r="O179" s="131">
        <v>6</v>
      </c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55"/>
    </row>
    <row r="180" spans="1:34" ht="15" customHeight="1" x14ac:dyDescent="0.25">
      <c r="A180" s="124" t="s">
        <v>178</v>
      </c>
      <c r="B180" s="157">
        <v>273067001202</v>
      </c>
      <c r="C180" s="124" t="s">
        <v>179</v>
      </c>
      <c r="D180" s="157">
        <v>273067001903</v>
      </c>
      <c r="E180" s="157">
        <v>27306700120237</v>
      </c>
      <c r="F180" s="124" t="s">
        <v>419</v>
      </c>
      <c r="G180" s="124" t="s">
        <v>1686</v>
      </c>
      <c r="H180" s="131"/>
      <c r="I180" s="131"/>
      <c r="J180" s="131"/>
      <c r="K180" s="131">
        <v>2</v>
      </c>
      <c r="L180" s="131">
        <v>6</v>
      </c>
      <c r="M180" s="131">
        <v>3</v>
      </c>
      <c r="N180" s="131">
        <v>4</v>
      </c>
      <c r="O180" s="131">
        <v>1</v>
      </c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55"/>
    </row>
    <row r="181" spans="1:34" ht="15" customHeight="1" x14ac:dyDescent="0.25">
      <c r="A181" s="124" t="s">
        <v>178</v>
      </c>
      <c r="B181" s="157">
        <v>273067001202</v>
      </c>
      <c r="C181" s="124" t="s">
        <v>179</v>
      </c>
      <c r="D181" s="157">
        <v>273067001911</v>
      </c>
      <c r="E181" s="157">
        <v>27306700120215</v>
      </c>
      <c r="F181" s="124" t="s">
        <v>412</v>
      </c>
      <c r="G181" s="124" t="s">
        <v>1686</v>
      </c>
      <c r="H181" s="131"/>
      <c r="I181" s="131"/>
      <c r="J181" s="131">
        <v>5</v>
      </c>
      <c r="K181" s="131">
        <v>8</v>
      </c>
      <c r="L181" s="131">
        <v>6</v>
      </c>
      <c r="M181" s="131">
        <v>11</v>
      </c>
      <c r="N181" s="131">
        <v>2</v>
      </c>
      <c r="O181" s="131">
        <v>10</v>
      </c>
      <c r="P181" s="131">
        <v>5</v>
      </c>
      <c r="Q181" s="131">
        <v>7</v>
      </c>
      <c r="R181" s="131">
        <v>6</v>
      </c>
      <c r="S181" s="131">
        <v>1</v>
      </c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55"/>
    </row>
    <row r="182" spans="1:34" ht="15" customHeight="1" x14ac:dyDescent="0.25">
      <c r="A182" s="124" t="s">
        <v>178</v>
      </c>
      <c r="B182" s="157">
        <v>273067001202</v>
      </c>
      <c r="C182" s="124" t="s">
        <v>179</v>
      </c>
      <c r="D182" s="157">
        <v>273067001971</v>
      </c>
      <c r="E182" s="157">
        <v>27306700120225</v>
      </c>
      <c r="F182" s="124" t="s">
        <v>423</v>
      </c>
      <c r="G182" s="124" t="s">
        <v>1686</v>
      </c>
      <c r="H182" s="131"/>
      <c r="I182" s="131"/>
      <c r="J182" s="131">
        <v>2</v>
      </c>
      <c r="K182" s="131">
        <v>2</v>
      </c>
      <c r="L182" s="131"/>
      <c r="M182" s="131">
        <v>4</v>
      </c>
      <c r="N182" s="131">
        <v>1</v>
      </c>
      <c r="O182" s="131">
        <v>2</v>
      </c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55"/>
    </row>
    <row r="183" spans="1:34" ht="15" customHeight="1" x14ac:dyDescent="0.25">
      <c r="A183" s="124" t="s">
        <v>178</v>
      </c>
      <c r="B183" s="157">
        <v>273067001202</v>
      </c>
      <c r="C183" s="124" t="s">
        <v>179</v>
      </c>
      <c r="D183" s="157">
        <v>273067001989</v>
      </c>
      <c r="E183" s="157">
        <v>27306700120207</v>
      </c>
      <c r="F183" s="124" t="s">
        <v>415</v>
      </c>
      <c r="G183" s="124" t="s">
        <v>1686</v>
      </c>
      <c r="H183" s="131"/>
      <c r="I183" s="131"/>
      <c r="J183" s="131"/>
      <c r="K183" s="131"/>
      <c r="L183" s="131">
        <v>4</v>
      </c>
      <c r="M183" s="131">
        <v>1</v>
      </c>
      <c r="N183" s="131">
        <v>4</v>
      </c>
      <c r="O183" s="131">
        <v>4</v>
      </c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55"/>
    </row>
    <row r="184" spans="1:34" ht="15" customHeight="1" x14ac:dyDescent="0.25">
      <c r="A184" s="124" t="s">
        <v>178</v>
      </c>
      <c r="B184" s="157">
        <v>273067001202</v>
      </c>
      <c r="C184" s="124" t="s">
        <v>179</v>
      </c>
      <c r="D184" s="157">
        <v>273067002021</v>
      </c>
      <c r="E184" s="157">
        <v>27306700120214</v>
      </c>
      <c r="F184" s="124" t="s">
        <v>427</v>
      </c>
      <c r="G184" s="124" t="s">
        <v>1686</v>
      </c>
      <c r="H184" s="131"/>
      <c r="I184" s="131"/>
      <c r="J184" s="131">
        <v>1</v>
      </c>
      <c r="K184" s="131">
        <v>1</v>
      </c>
      <c r="L184" s="131">
        <v>1</v>
      </c>
      <c r="M184" s="131">
        <v>1</v>
      </c>
      <c r="N184" s="131">
        <v>2</v>
      </c>
      <c r="O184" s="131">
        <v>1</v>
      </c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55"/>
    </row>
    <row r="185" spans="1:34" ht="15" customHeight="1" x14ac:dyDescent="0.25">
      <c r="A185" s="124" t="s">
        <v>178</v>
      </c>
      <c r="B185" s="157">
        <v>273067001202</v>
      </c>
      <c r="C185" s="124" t="s">
        <v>179</v>
      </c>
      <c r="D185" s="157">
        <v>273067002047</v>
      </c>
      <c r="E185" s="157">
        <v>27306700120216</v>
      </c>
      <c r="F185" s="124" t="s">
        <v>418</v>
      </c>
      <c r="G185" s="124" t="s">
        <v>1686</v>
      </c>
      <c r="H185" s="131"/>
      <c r="I185" s="131"/>
      <c r="J185" s="131">
        <v>2</v>
      </c>
      <c r="K185" s="131">
        <v>1</v>
      </c>
      <c r="L185" s="131">
        <v>1</v>
      </c>
      <c r="M185" s="131">
        <v>3</v>
      </c>
      <c r="N185" s="131">
        <v>1</v>
      </c>
      <c r="O185" s="131">
        <v>2</v>
      </c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55"/>
    </row>
    <row r="186" spans="1:34" ht="15" customHeight="1" x14ac:dyDescent="0.25">
      <c r="A186" s="124" t="s">
        <v>178</v>
      </c>
      <c r="B186" s="157">
        <v>273067001202</v>
      </c>
      <c r="C186" s="124" t="s">
        <v>179</v>
      </c>
      <c r="D186" s="157">
        <v>273067002055</v>
      </c>
      <c r="E186" s="157">
        <v>27306700120211</v>
      </c>
      <c r="F186" s="124" t="s">
        <v>420</v>
      </c>
      <c r="G186" s="124" t="s">
        <v>1686</v>
      </c>
      <c r="H186" s="131"/>
      <c r="I186" s="131"/>
      <c r="J186" s="131">
        <v>2</v>
      </c>
      <c r="K186" s="131">
        <v>3</v>
      </c>
      <c r="L186" s="131">
        <v>2</v>
      </c>
      <c r="M186" s="131">
        <v>3</v>
      </c>
      <c r="N186" s="131">
        <v>1</v>
      </c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55"/>
    </row>
    <row r="187" spans="1:34" ht="15" customHeight="1" x14ac:dyDescent="0.25">
      <c r="A187" s="124" t="s">
        <v>178</v>
      </c>
      <c r="B187" s="157">
        <v>273067001202</v>
      </c>
      <c r="C187" s="124" t="s">
        <v>179</v>
      </c>
      <c r="D187" s="157">
        <v>273067002152</v>
      </c>
      <c r="E187" s="157">
        <v>27306700120238</v>
      </c>
      <c r="F187" s="124" t="s">
        <v>426</v>
      </c>
      <c r="G187" s="124" t="s">
        <v>1686</v>
      </c>
      <c r="H187" s="131"/>
      <c r="I187" s="131"/>
      <c r="J187" s="131">
        <v>4</v>
      </c>
      <c r="K187" s="131">
        <v>5</v>
      </c>
      <c r="L187" s="131">
        <v>5</v>
      </c>
      <c r="M187" s="131">
        <v>6</v>
      </c>
      <c r="N187" s="131">
        <v>5</v>
      </c>
      <c r="O187" s="131">
        <v>3</v>
      </c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55"/>
    </row>
    <row r="188" spans="1:34" ht="15" customHeight="1" x14ac:dyDescent="0.25">
      <c r="A188" s="124" t="s">
        <v>178</v>
      </c>
      <c r="B188" s="157">
        <v>273067001202</v>
      </c>
      <c r="C188" s="124" t="s">
        <v>179</v>
      </c>
      <c r="D188" s="157">
        <v>273067800008</v>
      </c>
      <c r="E188" s="157">
        <v>27306700120240</v>
      </c>
      <c r="F188" s="124" t="s">
        <v>429</v>
      </c>
      <c r="G188" s="124" t="s">
        <v>1686</v>
      </c>
      <c r="H188" s="131"/>
      <c r="I188" s="131"/>
      <c r="J188" s="131">
        <v>5</v>
      </c>
      <c r="K188" s="131">
        <v>6</v>
      </c>
      <c r="L188" s="131">
        <v>4</v>
      </c>
      <c r="M188" s="131">
        <v>4</v>
      </c>
      <c r="N188" s="131">
        <v>8</v>
      </c>
      <c r="O188" s="131">
        <v>3</v>
      </c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55"/>
    </row>
    <row r="189" spans="1:34" ht="15" customHeight="1" x14ac:dyDescent="0.25">
      <c r="A189" s="124" t="s">
        <v>178</v>
      </c>
      <c r="B189" s="157">
        <v>273067001482</v>
      </c>
      <c r="C189" s="124" t="s">
        <v>1717</v>
      </c>
      <c r="D189" s="157">
        <v>273067000257</v>
      </c>
      <c r="E189" s="157">
        <v>27306700148204</v>
      </c>
      <c r="F189" s="124" t="s">
        <v>384</v>
      </c>
      <c r="G189" s="124" t="s">
        <v>1686</v>
      </c>
      <c r="H189" s="131"/>
      <c r="I189" s="131"/>
      <c r="J189" s="131">
        <v>7</v>
      </c>
      <c r="K189" s="131">
        <v>6</v>
      </c>
      <c r="L189" s="131">
        <v>7</v>
      </c>
      <c r="M189" s="131">
        <v>3</v>
      </c>
      <c r="N189" s="131">
        <v>2</v>
      </c>
      <c r="O189" s="131">
        <v>8</v>
      </c>
      <c r="P189" s="131">
        <v>5</v>
      </c>
      <c r="Q189" s="131">
        <v>5</v>
      </c>
      <c r="R189" s="131">
        <v>6</v>
      </c>
      <c r="S189" s="131">
        <v>6</v>
      </c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55"/>
    </row>
    <row r="190" spans="1:34" ht="15" customHeight="1" x14ac:dyDescent="0.25">
      <c r="A190" s="124" t="s">
        <v>178</v>
      </c>
      <c r="B190" s="157">
        <v>273067001482</v>
      </c>
      <c r="C190" s="124" t="s">
        <v>1717</v>
      </c>
      <c r="D190" s="157">
        <v>273067000443</v>
      </c>
      <c r="E190" s="157">
        <v>27306700148211</v>
      </c>
      <c r="F190" s="124" t="s">
        <v>380</v>
      </c>
      <c r="G190" s="124" t="s">
        <v>1686</v>
      </c>
      <c r="H190" s="131"/>
      <c r="I190" s="131"/>
      <c r="J190" s="131">
        <v>2</v>
      </c>
      <c r="K190" s="131">
        <v>7</v>
      </c>
      <c r="L190" s="131">
        <v>4</v>
      </c>
      <c r="M190" s="131">
        <v>3</v>
      </c>
      <c r="N190" s="131">
        <v>2</v>
      </c>
      <c r="O190" s="131">
        <v>2</v>
      </c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55"/>
    </row>
    <row r="191" spans="1:34" ht="15" customHeight="1" x14ac:dyDescent="0.25">
      <c r="A191" s="124" t="s">
        <v>178</v>
      </c>
      <c r="B191" s="157">
        <v>273067001482</v>
      </c>
      <c r="C191" s="124" t="s">
        <v>1717</v>
      </c>
      <c r="D191" s="157">
        <v>273067000451</v>
      </c>
      <c r="E191" s="157">
        <v>27306700148202</v>
      </c>
      <c r="F191" s="124" t="s">
        <v>350</v>
      </c>
      <c r="G191" s="124" t="s">
        <v>1686</v>
      </c>
      <c r="H191" s="131"/>
      <c r="I191" s="131"/>
      <c r="J191" s="131">
        <v>13</v>
      </c>
      <c r="K191" s="131">
        <v>8</v>
      </c>
      <c r="L191" s="131">
        <v>15</v>
      </c>
      <c r="M191" s="131">
        <v>17</v>
      </c>
      <c r="N191" s="131">
        <v>11</v>
      </c>
      <c r="O191" s="131">
        <v>9</v>
      </c>
      <c r="P191" s="131">
        <v>15</v>
      </c>
      <c r="Q191" s="131">
        <v>14</v>
      </c>
      <c r="R191" s="131">
        <v>14</v>
      </c>
      <c r="S191" s="131">
        <v>5</v>
      </c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55"/>
    </row>
    <row r="192" spans="1:34" ht="15" customHeight="1" x14ac:dyDescent="0.25">
      <c r="A192" s="124" t="s">
        <v>178</v>
      </c>
      <c r="B192" s="157">
        <v>273067001482</v>
      </c>
      <c r="C192" s="124" t="s">
        <v>1717</v>
      </c>
      <c r="D192" s="157">
        <v>273067000524</v>
      </c>
      <c r="E192" s="157">
        <v>27306700148212</v>
      </c>
      <c r="F192" s="124" t="s">
        <v>381</v>
      </c>
      <c r="G192" s="124" t="s">
        <v>1686</v>
      </c>
      <c r="H192" s="131"/>
      <c r="I192" s="131"/>
      <c r="J192" s="131">
        <v>4</v>
      </c>
      <c r="K192" s="131">
        <v>4</v>
      </c>
      <c r="L192" s="131">
        <v>2</v>
      </c>
      <c r="M192" s="131">
        <v>1</v>
      </c>
      <c r="N192" s="131">
        <v>3</v>
      </c>
      <c r="O192" s="131">
        <v>2</v>
      </c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55"/>
    </row>
    <row r="193" spans="1:34" ht="15" customHeight="1" x14ac:dyDescent="0.25">
      <c r="A193" s="124" t="s">
        <v>178</v>
      </c>
      <c r="B193" s="157">
        <v>273067001482</v>
      </c>
      <c r="C193" s="124" t="s">
        <v>1717</v>
      </c>
      <c r="D193" s="157">
        <v>273067001482</v>
      </c>
      <c r="E193" s="157">
        <v>27306700148201</v>
      </c>
      <c r="F193" s="124" t="s">
        <v>376</v>
      </c>
      <c r="G193" s="124" t="s">
        <v>1686</v>
      </c>
      <c r="H193" s="131"/>
      <c r="I193" s="131"/>
      <c r="J193" s="131">
        <v>11</v>
      </c>
      <c r="K193" s="131">
        <v>9</v>
      </c>
      <c r="L193" s="131">
        <v>19</v>
      </c>
      <c r="M193" s="131">
        <v>17</v>
      </c>
      <c r="N193" s="131">
        <v>12</v>
      </c>
      <c r="O193" s="131">
        <v>8</v>
      </c>
      <c r="P193" s="131">
        <v>14</v>
      </c>
      <c r="Q193" s="131">
        <v>16</v>
      </c>
      <c r="R193" s="131">
        <v>17</v>
      </c>
      <c r="S193" s="131">
        <v>14</v>
      </c>
      <c r="T193" s="131">
        <v>19</v>
      </c>
      <c r="U193" s="131">
        <v>16</v>
      </c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55"/>
    </row>
    <row r="194" spans="1:34" ht="15" customHeight="1" x14ac:dyDescent="0.25">
      <c r="A194" s="124" t="s">
        <v>178</v>
      </c>
      <c r="B194" s="157">
        <v>273067001482</v>
      </c>
      <c r="C194" s="124" t="s">
        <v>1717</v>
      </c>
      <c r="D194" s="157">
        <v>273067001512</v>
      </c>
      <c r="E194" s="157">
        <v>27306700148206</v>
      </c>
      <c r="F194" s="124" t="s">
        <v>379</v>
      </c>
      <c r="G194" s="124" t="s">
        <v>1686</v>
      </c>
      <c r="H194" s="131"/>
      <c r="I194" s="131"/>
      <c r="J194" s="131">
        <v>3</v>
      </c>
      <c r="K194" s="131">
        <v>9</v>
      </c>
      <c r="L194" s="131">
        <v>4</v>
      </c>
      <c r="M194" s="131">
        <v>12</v>
      </c>
      <c r="N194" s="131">
        <v>4</v>
      </c>
      <c r="O194" s="131">
        <v>5</v>
      </c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55"/>
    </row>
    <row r="195" spans="1:34" ht="15" customHeight="1" x14ac:dyDescent="0.25">
      <c r="A195" s="124" t="s">
        <v>178</v>
      </c>
      <c r="B195" s="157">
        <v>273067001482</v>
      </c>
      <c r="C195" s="124" t="s">
        <v>1717</v>
      </c>
      <c r="D195" s="157">
        <v>273067001628</v>
      </c>
      <c r="E195" s="157">
        <v>27306700148203</v>
      </c>
      <c r="F195" s="124" t="s">
        <v>377</v>
      </c>
      <c r="G195" s="124" t="s">
        <v>1686</v>
      </c>
      <c r="H195" s="131"/>
      <c r="I195" s="131"/>
      <c r="J195" s="131">
        <v>3</v>
      </c>
      <c r="K195" s="131">
        <v>5</v>
      </c>
      <c r="L195" s="131">
        <v>3</v>
      </c>
      <c r="M195" s="131">
        <v>2</v>
      </c>
      <c r="N195" s="131">
        <v>2</v>
      </c>
      <c r="O195" s="131">
        <v>5</v>
      </c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55"/>
    </row>
    <row r="196" spans="1:34" ht="15" customHeight="1" x14ac:dyDescent="0.25">
      <c r="A196" s="124" t="s">
        <v>178</v>
      </c>
      <c r="B196" s="157">
        <v>273067001482</v>
      </c>
      <c r="C196" s="124" t="s">
        <v>1717</v>
      </c>
      <c r="D196" s="157">
        <v>273067001636</v>
      </c>
      <c r="E196" s="157">
        <v>27306700148205</v>
      </c>
      <c r="F196" s="124" t="s">
        <v>382</v>
      </c>
      <c r="G196" s="124" t="s">
        <v>1686</v>
      </c>
      <c r="H196" s="131"/>
      <c r="I196" s="131"/>
      <c r="J196" s="131">
        <v>3</v>
      </c>
      <c r="K196" s="131">
        <v>7</v>
      </c>
      <c r="L196" s="131">
        <v>5</v>
      </c>
      <c r="M196" s="131">
        <v>7</v>
      </c>
      <c r="N196" s="131">
        <v>9</v>
      </c>
      <c r="O196" s="131">
        <v>9</v>
      </c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55"/>
    </row>
    <row r="197" spans="1:34" ht="15" customHeight="1" x14ac:dyDescent="0.25">
      <c r="A197" s="124" t="s">
        <v>178</v>
      </c>
      <c r="B197" s="157">
        <v>273067001482</v>
      </c>
      <c r="C197" s="124" t="s">
        <v>1717</v>
      </c>
      <c r="D197" s="157">
        <v>273067001644</v>
      </c>
      <c r="E197" s="157">
        <v>27306700148208</v>
      </c>
      <c r="F197" s="124" t="s">
        <v>375</v>
      </c>
      <c r="G197" s="124" t="s">
        <v>1686</v>
      </c>
      <c r="H197" s="131"/>
      <c r="I197" s="131"/>
      <c r="J197" s="131">
        <v>2</v>
      </c>
      <c r="K197" s="131">
        <v>3</v>
      </c>
      <c r="L197" s="131">
        <v>4</v>
      </c>
      <c r="M197" s="131">
        <v>2</v>
      </c>
      <c r="N197" s="131">
        <v>1</v>
      </c>
      <c r="O197" s="131">
        <v>1</v>
      </c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55"/>
    </row>
    <row r="198" spans="1:34" ht="15" customHeight="1" x14ac:dyDescent="0.25">
      <c r="A198" s="124" t="s">
        <v>178</v>
      </c>
      <c r="B198" s="157">
        <v>273067001482</v>
      </c>
      <c r="C198" s="124" t="s">
        <v>1717</v>
      </c>
      <c r="D198" s="157">
        <v>273067001709</v>
      </c>
      <c r="E198" s="157">
        <v>27306700148207</v>
      </c>
      <c r="F198" s="124" t="s">
        <v>374</v>
      </c>
      <c r="G198" s="124" t="s">
        <v>1686</v>
      </c>
      <c r="H198" s="131"/>
      <c r="I198" s="131"/>
      <c r="J198" s="131">
        <v>7</v>
      </c>
      <c r="K198" s="131">
        <v>5</v>
      </c>
      <c r="L198" s="131">
        <v>9</v>
      </c>
      <c r="M198" s="131">
        <v>7</v>
      </c>
      <c r="N198" s="131">
        <v>7</v>
      </c>
      <c r="O198" s="131">
        <v>2</v>
      </c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55"/>
    </row>
    <row r="199" spans="1:34" ht="15" customHeight="1" x14ac:dyDescent="0.25">
      <c r="A199" s="124" t="s">
        <v>178</v>
      </c>
      <c r="B199" s="157">
        <v>273067001482</v>
      </c>
      <c r="C199" s="124" t="s">
        <v>1717</v>
      </c>
      <c r="D199" s="157">
        <v>273067001750</v>
      </c>
      <c r="E199" s="157">
        <v>27306700148210</v>
      </c>
      <c r="F199" s="124" t="s">
        <v>383</v>
      </c>
      <c r="G199" s="124" t="s">
        <v>1686</v>
      </c>
      <c r="H199" s="131"/>
      <c r="I199" s="131"/>
      <c r="J199" s="131">
        <v>6</v>
      </c>
      <c r="K199" s="131">
        <v>5</v>
      </c>
      <c r="L199" s="131">
        <v>7</v>
      </c>
      <c r="M199" s="131">
        <v>9</v>
      </c>
      <c r="N199" s="131">
        <v>8</v>
      </c>
      <c r="O199" s="131">
        <v>2</v>
      </c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55"/>
    </row>
    <row r="200" spans="1:34" ht="15" customHeight="1" x14ac:dyDescent="0.25">
      <c r="A200" s="124" t="s">
        <v>178</v>
      </c>
      <c r="B200" s="157">
        <v>273067001482</v>
      </c>
      <c r="C200" s="124" t="s">
        <v>1717</v>
      </c>
      <c r="D200" s="157">
        <v>273067001873</v>
      </c>
      <c r="E200" s="157">
        <v>27306700148209</v>
      </c>
      <c r="F200" s="124" t="s">
        <v>378</v>
      </c>
      <c r="G200" s="124" t="s">
        <v>1686</v>
      </c>
      <c r="H200" s="131"/>
      <c r="I200" s="131"/>
      <c r="J200" s="131">
        <v>2</v>
      </c>
      <c r="K200" s="131">
        <v>1</v>
      </c>
      <c r="L200" s="131">
        <v>5</v>
      </c>
      <c r="M200" s="131">
        <v>1</v>
      </c>
      <c r="N200" s="131">
        <v>4</v>
      </c>
      <c r="O200" s="131">
        <v>3</v>
      </c>
      <c r="P200" s="131">
        <v>11</v>
      </c>
      <c r="Q200" s="131">
        <v>5</v>
      </c>
      <c r="R200" s="131">
        <v>2</v>
      </c>
      <c r="S200" s="131">
        <v>1</v>
      </c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55"/>
    </row>
    <row r="201" spans="1:34" ht="15" customHeight="1" x14ac:dyDescent="0.25">
      <c r="A201" s="124" t="s">
        <v>90</v>
      </c>
      <c r="B201" s="157">
        <v>173124000019</v>
      </c>
      <c r="C201" s="124" t="s">
        <v>183</v>
      </c>
      <c r="D201" s="157">
        <v>173124000019</v>
      </c>
      <c r="E201" s="157">
        <v>17312400001901</v>
      </c>
      <c r="F201" s="124" t="s">
        <v>471</v>
      </c>
      <c r="G201" s="124" t="s">
        <v>1685</v>
      </c>
      <c r="H201" s="131"/>
      <c r="I201" s="131"/>
      <c r="J201" s="131"/>
      <c r="K201" s="131"/>
      <c r="L201" s="131"/>
      <c r="M201" s="131"/>
      <c r="N201" s="131"/>
      <c r="O201" s="131"/>
      <c r="P201" s="131">
        <v>94</v>
      </c>
      <c r="Q201" s="131">
        <v>96</v>
      </c>
      <c r="R201" s="131">
        <v>67</v>
      </c>
      <c r="S201" s="131">
        <v>77</v>
      </c>
      <c r="T201" s="131">
        <v>79</v>
      </c>
      <c r="U201" s="131">
        <v>89</v>
      </c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55"/>
    </row>
    <row r="202" spans="1:34" ht="15" customHeight="1" x14ac:dyDescent="0.25">
      <c r="A202" s="124" t="s">
        <v>90</v>
      </c>
      <c r="B202" s="157">
        <v>173124000019</v>
      </c>
      <c r="C202" s="124" t="s">
        <v>183</v>
      </c>
      <c r="D202" s="157">
        <v>173124000060</v>
      </c>
      <c r="E202" s="157">
        <v>17312400001902</v>
      </c>
      <c r="F202" s="124" t="s">
        <v>474</v>
      </c>
      <c r="G202" s="124" t="s">
        <v>1685</v>
      </c>
      <c r="H202" s="131"/>
      <c r="I202" s="131"/>
      <c r="J202" s="131">
        <v>53</v>
      </c>
      <c r="K202" s="131">
        <v>60</v>
      </c>
      <c r="L202" s="131">
        <v>64</v>
      </c>
      <c r="M202" s="131">
        <v>71</v>
      </c>
      <c r="N202" s="131">
        <v>73</v>
      </c>
      <c r="O202" s="131">
        <v>69</v>
      </c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55"/>
    </row>
    <row r="203" spans="1:34" ht="15" customHeight="1" x14ac:dyDescent="0.25">
      <c r="A203" s="124" t="s">
        <v>90</v>
      </c>
      <c r="B203" s="157">
        <v>173124000019</v>
      </c>
      <c r="C203" s="124" t="s">
        <v>183</v>
      </c>
      <c r="D203" s="157">
        <v>273124000226</v>
      </c>
      <c r="E203" s="157">
        <v>17312400001903</v>
      </c>
      <c r="F203" s="124" t="s">
        <v>470</v>
      </c>
      <c r="G203" s="124" t="s">
        <v>1686</v>
      </c>
      <c r="H203" s="131"/>
      <c r="I203" s="131"/>
      <c r="J203" s="131">
        <v>6</v>
      </c>
      <c r="K203" s="131">
        <v>6</v>
      </c>
      <c r="L203" s="131">
        <v>9</v>
      </c>
      <c r="M203" s="131">
        <v>3</v>
      </c>
      <c r="N203" s="131">
        <v>4</v>
      </c>
      <c r="O203" s="131">
        <v>4</v>
      </c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55"/>
    </row>
    <row r="204" spans="1:34" ht="15" customHeight="1" x14ac:dyDescent="0.25">
      <c r="A204" s="124" t="s">
        <v>90</v>
      </c>
      <c r="B204" s="157">
        <v>173124000019</v>
      </c>
      <c r="C204" s="124" t="s">
        <v>183</v>
      </c>
      <c r="D204" s="157">
        <v>273124000251</v>
      </c>
      <c r="E204" s="157">
        <v>17312400001904</v>
      </c>
      <c r="F204" s="124" t="s">
        <v>378</v>
      </c>
      <c r="G204" s="124" t="s">
        <v>1686</v>
      </c>
      <c r="H204" s="131"/>
      <c r="I204" s="131"/>
      <c r="J204" s="131">
        <v>1</v>
      </c>
      <c r="K204" s="131">
        <v>1</v>
      </c>
      <c r="L204" s="131">
        <v>4</v>
      </c>
      <c r="M204" s="131">
        <v>1</v>
      </c>
      <c r="N204" s="131"/>
      <c r="O204" s="131">
        <v>3</v>
      </c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55"/>
    </row>
    <row r="205" spans="1:34" ht="15" customHeight="1" x14ac:dyDescent="0.25">
      <c r="A205" s="124" t="s">
        <v>90</v>
      </c>
      <c r="B205" s="157">
        <v>173124000019</v>
      </c>
      <c r="C205" s="124" t="s">
        <v>183</v>
      </c>
      <c r="D205" s="157">
        <v>273124000277</v>
      </c>
      <c r="E205" s="157">
        <v>17312400001905</v>
      </c>
      <c r="F205" s="124" t="s">
        <v>472</v>
      </c>
      <c r="G205" s="124" t="s">
        <v>1686</v>
      </c>
      <c r="H205" s="131"/>
      <c r="I205" s="131"/>
      <c r="J205" s="131">
        <v>1</v>
      </c>
      <c r="K205" s="131"/>
      <c r="L205" s="131">
        <v>1</v>
      </c>
      <c r="M205" s="131">
        <v>2</v>
      </c>
      <c r="N205" s="131">
        <v>1</v>
      </c>
      <c r="O205" s="131">
        <v>1</v>
      </c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55"/>
    </row>
    <row r="206" spans="1:34" ht="15" customHeight="1" x14ac:dyDescent="0.25">
      <c r="A206" s="124" t="s">
        <v>90</v>
      </c>
      <c r="B206" s="157">
        <v>173124000019</v>
      </c>
      <c r="C206" s="124" t="s">
        <v>183</v>
      </c>
      <c r="D206" s="157">
        <v>273124000293</v>
      </c>
      <c r="E206" s="157">
        <v>17312400001906</v>
      </c>
      <c r="F206" s="124" t="s">
        <v>469</v>
      </c>
      <c r="G206" s="124" t="s">
        <v>1686</v>
      </c>
      <c r="H206" s="131"/>
      <c r="I206" s="131"/>
      <c r="J206" s="131">
        <v>1</v>
      </c>
      <c r="K206" s="131"/>
      <c r="L206" s="131">
        <v>2</v>
      </c>
      <c r="M206" s="131">
        <v>1</v>
      </c>
      <c r="N206" s="131">
        <v>1</v>
      </c>
      <c r="O206" s="131">
        <v>2</v>
      </c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55"/>
    </row>
    <row r="207" spans="1:34" ht="15" customHeight="1" x14ac:dyDescent="0.25">
      <c r="A207" s="124" t="s">
        <v>90</v>
      </c>
      <c r="B207" s="157">
        <v>173124000019</v>
      </c>
      <c r="C207" s="124" t="s">
        <v>183</v>
      </c>
      <c r="D207" s="157">
        <v>273124000528</v>
      </c>
      <c r="E207" s="157">
        <v>17312400001907</v>
      </c>
      <c r="F207" s="124" t="s">
        <v>473</v>
      </c>
      <c r="G207" s="124" t="s">
        <v>1686</v>
      </c>
      <c r="H207" s="131"/>
      <c r="I207" s="131"/>
      <c r="J207" s="131"/>
      <c r="K207" s="131">
        <v>1</v>
      </c>
      <c r="L207" s="131">
        <v>5</v>
      </c>
      <c r="M207" s="131">
        <v>4</v>
      </c>
      <c r="N207" s="131">
        <v>4</v>
      </c>
      <c r="O207" s="131">
        <v>4</v>
      </c>
      <c r="P207" s="131">
        <v>2</v>
      </c>
      <c r="Q207" s="131">
        <v>3</v>
      </c>
      <c r="R207" s="131">
        <v>1</v>
      </c>
      <c r="S207" s="131">
        <v>2</v>
      </c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55"/>
    </row>
    <row r="208" spans="1:34" ht="15" customHeight="1" x14ac:dyDescent="0.25">
      <c r="A208" s="124" t="s">
        <v>90</v>
      </c>
      <c r="B208" s="157">
        <v>173124000817</v>
      </c>
      <c r="C208" s="124" t="s">
        <v>1718</v>
      </c>
      <c r="D208" s="157">
        <v>173124000094</v>
      </c>
      <c r="E208" s="157">
        <v>17312400081703</v>
      </c>
      <c r="F208" s="124" t="s">
        <v>492</v>
      </c>
      <c r="G208" s="124" t="s">
        <v>1685</v>
      </c>
      <c r="H208" s="131"/>
      <c r="I208" s="131"/>
      <c r="J208" s="131">
        <v>49</v>
      </c>
      <c r="K208" s="131">
        <v>74</v>
      </c>
      <c r="L208" s="131">
        <v>69</v>
      </c>
      <c r="M208" s="131">
        <v>62</v>
      </c>
      <c r="N208" s="131">
        <v>56</v>
      </c>
      <c r="O208" s="131">
        <v>72</v>
      </c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55"/>
    </row>
    <row r="209" spans="1:34" ht="15" customHeight="1" x14ac:dyDescent="0.25">
      <c r="A209" s="124" t="s">
        <v>90</v>
      </c>
      <c r="B209" s="157">
        <v>173124000817</v>
      </c>
      <c r="C209" s="124" t="s">
        <v>1718</v>
      </c>
      <c r="D209" s="157">
        <v>173124000817</v>
      </c>
      <c r="E209" s="157">
        <v>17312400081701</v>
      </c>
      <c r="F209" s="124" t="s">
        <v>490</v>
      </c>
      <c r="G209" s="124" t="s">
        <v>1685</v>
      </c>
      <c r="H209" s="131"/>
      <c r="I209" s="131"/>
      <c r="J209" s="131"/>
      <c r="K209" s="131"/>
      <c r="L209" s="131"/>
      <c r="M209" s="131"/>
      <c r="N209" s="131"/>
      <c r="O209" s="131"/>
      <c r="P209" s="131">
        <v>97</v>
      </c>
      <c r="Q209" s="131">
        <v>105</v>
      </c>
      <c r="R209" s="131">
        <v>90</v>
      </c>
      <c r="S209" s="131">
        <v>92</v>
      </c>
      <c r="T209" s="131">
        <v>84</v>
      </c>
      <c r="U209" s="131">
        <v>78</v>
      </c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55"/>
    </row>
    <row r="210" spans="1:34" ht="15" customHeight="1" x14ac:dyDescent="0.25">
      <c r="A210" s="124" t="s">
        <v>90</v>
      </c>
      <c r="B210" s="157">
        <v>173124000817</v>
      </c>
      <c r="C210" s="124" t="s">
        <v>1718</v>
      </c>
      <c r="D210" s="157">
        <v>173124000850</v>
      </c>
      <c r="E210" s="157">
        <v>17312400081704</v>
      </c>
      <c r="F210" s="124" t="s">
        <v>331</v>
      </c>
      <c r="G210" s="124" t="s">
        <v>1685</v>
      </c>
      <c r="H210" s="131"/>
      <c r="I210" s="131"/>
      <c r="J210" s="131">
        <v>7</v>
      </c>
      <c r="K210" s="131">
        <v>13</v>
      </c>
      <c r="L210" s="131">
        <v>21</v>
      </c>
      <c r="M210" s="131">
        <v>8</v>
      </c>
      <c r="N210" s="131">
        <v>19</v>
      </c>
      <c r="O210" s="131">
        <v>13</v>
      </c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55"/>
    </row>
    <row r="211" spans="1:34" ht="15" customHeight="1" x14ac:dyDescent="0.25">
      <c r="A211" s="124" t="s">
        <v>90</v>
      </c>
      <c r="B211" s="157">
        <v>173124000817</v>
      </c>
      <c r="C211" s="124" t="s">
        <v>1718</v>
      </c>
      <c r="D211" s="157">
        <v>273124000927</v>
      </c>
      <c r="E211" s="157">
        <v>17312400081705</v>
      </c>
      <c r="F211" s="124" t="s">
        <v>491</v>
      </c>
      <c r="G211" s="124" t="s">
        <v>1686</v>
      </c>
      <c r="H211" s="131"/>
      <c r="I211" s="131"/>
      <c r="J211" s="131">
        <v>3</v>
      </c>
      <c r="K211" s="131">
        <v>7</v>
      </c>
      <c r="L211" s="131">
        <v>2</v>
      </c>
      <c r="M211" s="131">
        <v>7</v>
      </c>
      <c r="N211" s="131">
        <v>8</v>
      </c>
      <c r="O211" s="131">
        <v>2</v>
      </c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55"/>
    </row>
    <row r="212" spans="1:34" ht="15" customHeight="1" x14ac:dyDescent="0.25">
      <c r="A212" s="124" t="s">
        <v>90</v>
      </c>
      <c r="B212" s="157">
        <v>273124000358</v>
      </c>
      <c r="C212" s="124" t="s">
        <v>262</v>
      </c>
      <c r="D212" s="157">
        <v>273124000161</v>
      </c>
      <c r="E212" s="157">
        <v>27312400035803</v>
      </c>
      <c r="F212" s="124" t="s">
        <v>478</v>
      </c>
      <c r="G212" s="124" t="s">
        <v>1686</v>
      </c>
      <c r="H212" s="131"/>
      <c r="I212" s="131"/>
      <c r="J212" s="131">
        <v>3</v>
      </c>
      <c r="K212" s="131">
        <v>6</v>
      </c>
      <c r="L212" s="131">
        <v>4</v>
      </c>
      <c r="M212" s="131">
        <v>2</v>
      </c>
      <c r="N212" s="131">
        <v>9</v>
      </c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55"/>
    </row>
    <row r="213" spans="1:34" ht="15" customHeight="1" x14ac:dyDescent="0.25">
      <c r="A213" s="124" t="s">
        <v>90</v>
      </c>
      <c r="B213" s="157">
        <v>273124000358</v>
      </c>
      <c r="C213" s="124" t="s">
        <v>262</v>
      </c>
      <c r="D213" s="157">
        <v>273124000170</v>
      </c>
      <c r="E213" s="157">
        <v>27312400035804</v>
      </c>
      <c r="F213" s="124" t="s">
        <v>477</v>
      </c>
      <c r="G213" s="124" t="s">
        <v>1686</v>
      </c>
      <c r="H213" s="131"/>
      <c r="I213" s="131"/>
      <c r="J213" s="131">
        <v>2</v>
      </c>
      <c r="K213" s="131">
        <v>2</v>
      </c>
      <c r="L213" s="131">
        <v>1</v>
      </c>
      <c r="M213" s="131">
        <v>2</v>
      </c>
      <c r="N213" s="131">
        <v>2</v>
      </c>
      <c r="O213" s="131">
        <v>2</v>
      </c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55"/>
    </row>
    <row r="214" spans="1:34" ht="15" customHeight="1" x14ac:dyDescent="0.25">
      <c r="A214" s="124" t="s">
        <v>90</v>
      </c>
      <c r="B214" s="157">
        <v>273124000358</v>
      </c>
      <c r="C214" s="124" t="s">
        <v>262</v>
      </c>
      <c r="D214" s="157">
        <v>273124000218</v>
      </c>
      <c r="E214" s="157">
        <v>27312400035802</v>
      </c>
      <c r="F214" s="124" t="s">
        <v>410</v>
      </c>
      <c r="G214" s="124" t="s">
        <v>1686</v>
      </c>
      <c r="H214" s="131"/>
      <c r="I214" s="131"/>
      <c r="J214" s="131">
        <v>2</v>
      </c>
      <c r="K214" s="131">
        <v>2</v>
      </c>
      <c r="L214" s="131">
        <v>6</v>
      </c>
      <c r="M214" s="131">
        <v>2</v>
      </c>
      <c r="N214" s="131">
        <v>1</v>
      </c>
      <c r="O214" s="131">
        <v>1</v>
      </c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55"/>
    </row>
    <row r="215" spans="1:34" ht="15" customHeight="1" x14ac:dyDescent="0.25">
      <c r="A215" s="124" t="s">
        <v>90</v>
      </c>
      <c r="B215" s="157">
        <v>273124000358</v>
      </c>
      <c r="C215" s="124" t="s">
        <v>262</v>
      </c>
      <c r="D215" s="157">
        <v>273124000358</v>
      </c>
      <c r="E215" s="157">
        <v>27312400035801</v>
      </c>
      <c r="F215" s="124" t="s">
        <v>475</v>
      </c>
      <c r="G215" s="124" t="s">
        <v>1686</v>
      </c>
      <c r="H215" s="131"/>
      <c r="I215" s="131"/>
      <c r="J215" s="131">
        <v>18</v>
      </c>
      <c r="K215" s="131">
        <v>9</v>
      </c>
      <c r="L215" s="131">
        <v>10</v>
      </c>
      <c r="M215" s="131">
        <v>8</v>
      </c>
      <c r="N215" s="131">
        <v>18</v>
      </c>
      <c r="O215" s="131">
        <v>10</v>
      </c>
      <c r="P215" s="131">
        <v>29</v>
      </c>
      <c r="Q215" s="131">
        <v>20</v>
      </c>
      <c r="R215" s="131">
        <v>22</v>
      </c>
      <c r="S215" s="131">
        <v>13</v>
      </c>
      <c r="T215" s="131">
        <v>13</v>
      </c>
      <c r="U215" s="131">
        <v>12</v>
      </c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55"/>
    </row>
    <row r="216" spans="1:34" ht="15" customHeight="1" x14ac:dyDescent="0.25">
      <c r="A216" s="124" t="s">
        <v>90</v>
      </c>
      <c r="B216" s="157">
        <v>273124000358</v>
      </c>
      <c r="C216" s="124" t="s">
        <v>262</v>
      </c>
      <c r="D216" s="157">
        <v>273124000889</v>
      </c>
      <c r="E216" s="157">
        <v>27312400035805</v>
      </c>
      <c r="F216" s="124" t="s">
        <v>476</v>
      </c>
      <c r="G216" s="124" t="s">
        <v>1686</v>
      </c>
      <c r="H216" s="131"/>
      <c r="I216" s="131"/>
      <c r="J216" s="131">
        <v>1</v>
      </c>
      <c r="K216" s="131">
        <v>2</v>
      </c>
      <c r="L216" s="131"/>
      <c r="M216" s="131">
        <v>1</v>
      </c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55"/>
    </row>
    <row r="217" spans="1:34" ht="15" customHeight="1" x14ac:dyDescent="0.25">
      <c r="A217" s="124" t="s">
        <v>90</v>
      </c>
      <c r="B217" s="157">
        <v>273124000366</v>
      </c>
      <c r="C217" s="124" t="s">
        <v>91</v>
      </c>
      <c r="D217" s="157">
        <v>273124000081</v>
      </c>
      <c r="E217" s="157">
        <v>27312400036608</v>
      </c>
      <c r="F217" s="124" t="s">
        <v>487</v>
      </c>
      <c r="G217" s="124" t="s">
        <v>1686</v>
      </c>
      <c r="H217" s="131"/>
      <c r="I217" s="131"/>
      <c r="J217" s="131">
        <v>4</v>
      </c>
      <c r="K217" s="131">
        <v>2</v>
      </c>
      <c r="L217" s="131">
        <v>5</v>
      </c>
      <c r="M217" s="131">
        <v>3</v>
      </c>
      <c r="N217" s="131">
        <v>4</v>
      </c>
      <c r="O217" s="131">
        <v>2</v>
      </c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55"/>
    </row>
    <row r="218" spans="1:34" ht="15" customHeight="1" x14ac:dyDescent="0.25">
      <c r="A218" s="124" t="s">
        <v>90</v>
      </c>
      <c r="B218" s="157">
        <v>273124000366</v>
      </c>
      <c r="C218" s="124" t="s">
        <v>91</v>
      </c>
      <c r="D218" s="157">
        <v>273124000145</v>
      </c>
      <c r="E218" s="157">
        <v>27312400036611</v>
      </c>
      <c r="F218" s="124" t="s">
        <v>479</v>
      </c>
      <c r="G218" s="124" t="s">
        <v>1686</v>
      </c>
      <c r="H218" s="131"/>
      <c r="I218" s="131"/>
      <c r="J218" s="131"/>
      <c r="K218" s="131"/>
      <c r="L218" s="131"/>
      <c r="M218" s="131">
        <v>4</v>
      </c>
      <c r="N218" s="131">
        <v>2</v>
      </c>
      <c r="O218" s="131">
        <v>3</v>
      </c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55"/>
    </row>
    <row r="219" spans="1:34" ht="15" customHeight="1" x14ac:dyDescent="0.25">
      <c r="A219" s="124" t="s">
        <v>90</v>
      </c>
      <c r="B219" s="157">
        <v>273124000366</v>
      </c>
      <c r="C219" s="124" t="s">
        <v>91</v>
      </c>
      <c r="D219" s="157">
        <v>273124000153</v>
      </c>
      <c r="E219" s="157">
        <v>27312400036609</v>
      </c>
      <c r="F219" s="124" t="s">
        <v>485</v>
      </c>
      <c r="G219" s="124" t="s">
        <v>1686</v>
      </c>
      <c r="H219" s="131"/>
      <c r="I219" s="131"/>
      <c r="J219" s="131">
        <v>2</v>
      </c>
      <c r="K219" s="131">
        <v>4</v>
      </c>
      <c r="L219" s="131">
        <v>2</v>
      </c>
      <c r="M219" s="131">
        <v>3</v>
      </c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55"/>
    </row>
    <row r="220" spans="1:34" ht="15" customHeight="1" x14ac:dyDescent="0.25">
      <c r="A220" s="124" t="s">
        <v>90</v>
      </c>
      <c r="B220" s="157">
        <v>273124000366</v>
      </c>
      <c r="C220" s="124" t="s">
        <v>91</v>
      </c>
      <c r="D220" s="157">
        <v>273124000269</v>
      </c>
      <c r="E220" s="157">
        <v>27312400036604</v>
      </c>
      <c r="F220" s="124" t="s">
        <v>359</v>
      </c>
      <c r="G220" s="124" t="s">
        <v>1686</v>
      </c>
      <c r="H220" s="131"/>
      <c r="I220" s="131"/>
      <c r="J220" s="131">
        <v>1</v>
      </c>
      <c r="K220" s="131">
        <v>4</v>
      </c>
      <c r="L220" s="131">
        <v>6</v>
      </c>
      <c r="M220" s="131">
        <v>1</v>
      </c>
      <c r="N220" s="131">
        <v>3</v>
      </c>
      <c r="O220" s="131">
        <v>6</v>
      </c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55"/>
    </row>
    <row r="221" spans="1:34" ht="15" customHeight="1" x14ac:dyDescent="0.25">
      <c r="A221" s="124" t="s">
        <v>90</v>
      </c>
      <c r="B221" s="157">
        <v>273124000366</v>
      </c>
      <c r="C221" s="124" t="s">
        <v>91</v>
      </c>
      <c r="D221" s="157">
        <v>273124000366</v>
      </c>
      <c r="E221" s="157">
        <v>27312400036601</v>
      </c>
      <c r="F221" s="124" t="s">
        <v>481</v>
      </c>
      <c r="G221" s="124" t="s">
        <v>1686</v>
      </c>
      <c r="H221" s="131"/>
      <c r="I221" s="131"/>
      <c r="J221" s="131">
        <v>16</v>
      </c>
      <c r="K221" s="131">
        <v>18</v>
      </c>
      <c r="L221" s="131">
        <v>19</v>
      </c>
      <c r="M221" s="131">
        <v>13</v>
      </c>
      <c r="N221" s="131">
        <v>21</v>
      </c>
      <c r="O221" s="131">
        <v>11</v>
      </c>
      <c r="P221" s="131">
        <v>36</v>
      </c>
      <c r="Q221" s="131">
        <v>38</v>
      </c>
      <c r="R221" s="131">
        <v>30</v>
      </c>
      <c r="S221" s="131">
        <v>29</v>
      </c>
      <c r="T221" s="131">
        <v>20</v>
      </c>
      <c r="U221" s="131">
        <v>15</v>
      </c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55"/>
    </row>
    <row r="222" spans="1:34" ht="15" customHeight="1" x14ac:dyDescent="0.25">
      <c r="A222" s="124" t="s">
        <v>90</v>
      </c>
      <c r="B222" s="157">
        <v>273124000366</v>
      </c>
      <c r="C222" s="124" t="s">
        <v>91</v>
      </c>
      <c r="D222" s="157">
        <v>273124000722</v>
      </c>
      <c r="E222" s="157">
        <v>27312400036605</v>
      </c>
      <c r="F222" s="124" t="s">
        <v>489</v>
      </c>
      <c r="G222" s="124" t="s">
        <v>1686</v>
      </c>
      <c r="H222" s="131"/>
      <c r="I222" s="131"/>
      <c r="J222" s="131">
        <v>3</v>
      </c>
      <c r="K222" s="131">
        <v>1</v>
      </c>
      <c r="L222" s="131">
        <v>4</v>
      </c>
      <c r="M222" s="131">
        <v>3</v>
      </c>
      <c r="N222" s="131">
        <v>4</v>
      </c>
      <c r="O222" s="131">
        <v>1</v>
      </c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55"/>
    </row>
    <row r="223" spans="1:34" ht="15" customHeight="1" x14ac:dyDescent="0.25">
      <c r="A223" s="124" t="s">
        <v>90</v>
      </c>
      <c r="B223" s="157">
        <v>273124000366</v>
      </c>
      <c r="C223" s="124" t="s">
        <v>91</v>
      </c>
      <c r="D223" s="157">
        <v>273124000731</v>
      </c>
      <c r="E223" s="157">
        <v>27312400036607</v>
      </c>
      <c r="F223" s="124" t="s">
        <v>488</v>
      </c>
      <c r="G223" s="124" t="s">
        <v>1686</v>
      </c>
      <c r="H223" s="131"/>
      <c r="I223" s="131"/>
      <c r="J223" s="131"/>
      <c r="K223" s="131">
        <v>8</v>
      </c>
      <c r="L223" s="131">
        <v>4</v>
      </c>
      <c r="M223" s="131">
        <v>2</v>
      </c>
      <c r="N223" s="131">
        <v>1</v>
      </c>
      <c r="O223" s="131">
        <v>1</v>
      </c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55"/>
    </row>
    <row r="224" spans="1:34" ht="15" customHeight="1" x14ac:dyDescent="0.25">
      <c r="A224" s="124" t="s">
        <v>90</v>
      </c>
      <c r="B224" s="157">
        <v>273124000366</v>
      </c>
      <c r="C224" s="124" t="s">
        <v>91</v>
      </c>
      <c r="D224" s="157">
        <v>273124000749</v>
      </c>
      <c r="E224" s="157">
        <v>27312400036614</v>
      </c>
      <c r="F224" s="124" t="s">
        <v>392</v>
      </c>
      <c r="G224" s="124" t="s">
        <v>1686</v>
      </c>
      <c r="H224" s="131"/>
      <c r="I224" s="131"/>
      <c r="J224" s="131">
        <v>2</v>
      </c>
      <c r="K224" s="131"/>
      <c r="L224" s="131">
        <v>2</v>
      </c>
      <c r="M224" s="131">
        <v>1</v>
      </c>
      <c r="N224" s="131">
        <v>1</v>
      </c>
      <c r="O224" s="131">
        <v>1</v>
      </c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55"/>
    </row>
    <row r="225" spans="1:34" ht="15" customHeight="1" x14ac:dyDescent="0.25">
      <c r="A225" s="124" t="s">
        <v>90</v>
      </c>
      <c r="B225" s="157">
        <v>273124000366</v>
      </c>
      <c r="C225" s="124" t="s">
        <v>91</v>
      </c>
      <c r="D225" s="157">
        <v>273124000790</v>
      </c>
      <c r="E225" s="157">
        <v>27312400036606</v>
      </c>
      <c r="F225" s="124" t="s">
        <v>486</v>
      </c>
      <c r="G225" s="124" t="s">
        <v>1686</v>
      </c>
      <c r="H225" s="131"/>
      <c r="I225" s="131"/>
      <c r="J225" s="131">
        <v>4</v>
      </c>
      <c r="K225" s="131">
        <v>10</v>
      </c>
      <c r="L225" s="131">
        <v>6</v>
      </c>
      <c r="M225" s="131">
        <v>6</v>
      </c>
      <c r="N225" s="131">
        <v>4</v>
      </c>
      <c r="O225" s="131">
        <v>4</v>
      </c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55"/>
    </row>
    <row r="226" spans="1:34" ht="15" customHeight="1" x14ac:dyDescent="0.25">
      <c r="A226" s="124" t="s">
        <v>90</v>
      </c>
      <c r="B226" s="157">
        <v>273124000366</v>
      </c>
      <c r="C226" s="124" t="s">
        <v>91</v>
      </c>
      <c r="D226" s="157">
        <v>273124000803</v>
      </c>
      <c r="E226" s="157">
        <v>27312400036612</v>
      </c>
      <c r="F226" s="124" t="s">
        <v>480</v>
      </c>
      <c r="G226" s="124" t="s">
        <v>1686</v>
      </c>
      <c r="H226" s="131"/>
      <c r="I226" s="131"/>
      <c r="J226" s="131">
        <v>2</v>
      </c>
      <c r="K226" s="131">
        <v>2</v>
      </c>
      <c r="L226" s="131">
        <v>2</v>
      </c>
      <c r="M226" s="131">
        <v>2</v>
      </c>
      <c r="N226" s="131">
        <v>2</v>
      </c>
      <c r="O226" s="131">
        <v>2</v>
      </c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55"/>
    </row>
    <row r="227" spans="1:34" ht="15" customHeight="1" x14ac:dyDescent="0.25">
      <c r="A227" s="124" t="s">
        <v>90</v>
      </c>
      <c r="B227" s="157">
        <v>273124000366</v>
      </c>
      <c r="C227" s="124" t="s">
        <v>91</v>
      </c>
      <c r="D227" s="157">
        <v>273124000820</v>
      </c>
      <c r="E227" s="157">
        <v>27312400036613</v>
      </c>
      <c r="F227" s="124" t="s">
        <v>484</v>
      </c>
      <c r="G227" s="124" t="s">
        <v>1686</v>
      </c>
      <c r="H227" s="131"/>
      <c r="I227" s="131"/>
      <c r="J227" s="131">
        <v>2</v>
      </c>
      <c r="K227" s="131">
        <v>1</v>
      </c>
      <c r="L227" s="131">
        <v>1</v>
      </c>
      <c r="M227" s="131">
        <v>1</v>
      </c>
      <c r="N227" s="131"/>
      <c r="O227" s="131">
        <v>1</v>
      </c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55"/>
    </row>
    <row r="228" spans="1:34" ht="15" customHeight="1" x14ac:dyDescent="0.25">
      <c r="A228" s="124" t="s">
        <v>90</v>
      </c>
      <c r="B228" s="157">
        <v>273124000366</v>
      </c>
      <c r="C228" s="124" t="s">
        <v>91</v>
      </c>
      <c r="D228" s="157">
        <v>273124000862</v>
      </c>
      <c r="E228" s="157">
        <v>27312400036602</v>
      </c>
      <c r="F228" s="124" t="s">
        <v>483</v>
      </c>
      <c r="G228" s="124" t="s">
        <v>1686</v>
      </c>
      <c r="H228" s="131"/>
      <c r="I228" s="131"/>
      <c r="J228" s="131">
        <v>1</v>
      </c>
      <c r="K228" s="131">
        <v>2</v>
      </c>
      <c r="L228" s="131"/>
      <c r="M228" s="131">
        <v>1</v>
      </c>
      <c r="N228" s="131">
        <v>1</v>
      </c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55"/>
    </row>
    <row r="229" spans="1:34" ht="15" customHeight="1" x14ac:dyDescent="0.25">
      <c r="A229" s="124" t="s">
        <v>90</v>
      </c>
      <c r="B229" s="157">
        <v>273124000366</v>
      </c>
      <c r="C229" s="124" t="s">
        <v>91</v>
      </c>
      <c r="D229" s="157">
        <v>273124000871</v>
      </c>
      <c r="E229" s="157">
        <v>27312400036615</v>
      </c>
      <c r="F229" s="124" t="s">
        <v>482</v>
      </c>
      <c r="G229" s="124" t="s">
        <v>1686</v>
      </c>
      <c r="H229" s="131"/>
      <c r="I229" s="131"/>
      <c r="J229" s="131">
        <v>1</v>
      </c>
      <c r="K229" s="131">
        <v>1</v>
      </c>
      <c r="L229" s="131"/>
      <c r="M229" s="131">
        <v>1</v>
      </c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55"/>
    </row>
    <row r="230" spans="1:34" ht="15" customHeight="1" x14ac:dyDescent="0.25">
      <c r="A230" s="124" t="s">
        <v>90</v>
      </c>
      <c r="B230" s="157">
        <v>273124000498</v>
      </c>
      <c r="C230" s="124" t="s">
        <v>149</v>
      </c>
      <c r="D230" s="157">
        <v>273124000102</v>
      </c>
      <c r="E230" s="157">
        <v>27312400049806</v>
      </c>
      <c r="F230" s="124" t="s">
        <v>468</v>
      </c>
      <c r="G230" s="124" t="s">
        <v>1686</v>
      </c>
      <c r="H230" s="131"/>
      <c r="I230" s="131"/>
      <c r="J230" s="131">
        <v>4</v>
      </c>
      <c r="K230" s="131">
        <v>7</v>
      </c>
      <c r="L230" s="131">
        <v>2</v>
      </c>
      <c r="M230" s="131">
        <v>6</v>
      </c>
      <c r="N230" s="131">
        <v>3</v>
      </c>
      <c r="O230" s="131">
        <v>1</v>
      </c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55"/>
    </row>
    <row r="231" spans="1:34" ht="15" customHeight="1" x14ac:dyDescent="0.25">
      <c r="A231" s="124" t="s">
        <v>90</v>
      </c>
      <c r="B231" s="157">
        <v>273124000498</v>
      </c>
      <c r="C231" s="124" t="s">
        <v>149</v>
      </c>
      <c r="D231" s="157">
        <v>273124000111</v>
      </c>
      <c r="E231" s="157">
        <v>27312400049808</v>
      </c>
      <c r="F231" s="124" t="s">
        <v>461</v>
      </c>
      <c r="G231" s="124" t="s">
        <v>1686</v>
      </c>
      <c r="H231" s="131"/>
      <c r="I231" s="131"/>
      <c r="J231" s="131"/>
      <c r="K231" s="131">
        <v>3</v>
      </c>
      <c r="L231" s="131">
        <v>2</v>
      </c>
      <c r="M231" s="131"/>
      <c r="N231" s="131"/>
      <c r="O231" s="131">
        <v>2</v>
      </c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55"/>
    </row>
    <row r="232" spans="1:34" ht="15" customHeight="1" x14ac:dyDescent="0.25">
      <c r="A232" s="124" t="s">
        <v>90</v>
      </c>
      <c r="B232" s="157">
        <v>273124000498</v>
      </c>
      <c r="C232" s="124" t="s">
        <v>149</v>
      </c>
      <c r="D232" s="157">
        <v>273124000129</v>
      </c>
      <c r="E232" s="157">
        <v>27312400049802</v>
      </c>
      <c r="F232" s="124" t="s">
        <v>462</v>
      </c>
      <c r="G232" s="124" t="s">
        <v>1686</v>
      </c>
      <c r="H232" s="131"/>
      <c r="I232" s="131"/>
      <c r="J232" s="131">
        <v>29</v>
      </c>
      <c r="K232" s="131">
        <v>34</v>
      </c>
      <c r="L232" s="131">
        <v>12</v>
      </c>
      <c r="M232" s="131">
        <v>23</v>
      </c>
      <c r="N232" s="131">
        <v>28</v>
      </c>
      <c r="O232" s="131">
        <v>17</v>
      </c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55"/>
    </row>
    <row r="233" spans="1:34" ht="15" customHeight="1" x14ac:dyDescent="0.25">
      <c r="A233" s="124" t="s">
        <v>90</v>
      </c>
      <c r="B233" s="157">
        <v>273124000498</v>
      </c>
      <c r="C233" s="124" t="s">
        <v>149</v>
      </c>
      <c r="D233" s="157">
        <v>273124000340</v>
      </c>
      <c r="E233" s="157">
        <v>27312400049803</v>
      </c>
      <c r="F233" s="124" t="s">
        <v>464</v>
      </c>
      <c r="G233" s="124" t="s">
        <v>1686</v>
      </c>
      <c r="H233" s="131"/>
      <c r="I233" s="131"/>
      <c r="J233" s="131">
        <v>1</v>
      </c>
      <c r="K233" s="131">
        <v>3</v>
      </c>
      <c r="L233" s="131">
        <v>3</v>
      </c>
      <c r="M233" s="131">
        <v>2</v>
      </c>
      <c r="N233" s="131">
        <v>1</v>
      </c>
      <c r="O233" s="131">
        <v>2</v>
      </c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55"/>
    </row>
    <row r="234" spans="1:34" ht="15" customHeight="1" x14ac:dyDescent="0.25">
      <c r="A234" s="124" t="s">
        <v>90</v>
      </c>
      <c r="B234" s="157">
        <v>273124000498</v>
      </c>
      <c r="C234" s="124" t="s">
        <v>149</v>
      </c>
      <c r="D234" s="157">
        <v>273124000498</v>
      </c>
      <c r="E234" s="157">
        <v>27312400049801</v>
      </c>
      <c r="F234" s="124" t="s">
        <v>463</v>
      </c>
      <c r="G234" s="124" t="s">
        <v>1686</v>
      </c>
      <c r="H234" s="131"/>
      <c r="I234" s="131"/>
      <c r="J234" s="131"/>
      <c r="K234" s="131"/>
      <c r="L234" s="131"/>
      <c r="M234" s="131"/>
      <c r="N234" s="131"/>
      <c r="O234" s="131"/>
      <c r="P234" s="131">
        <v>38</v>
      </c>
      <c r="Q234" s="131">
        <v>27</v>
      </c>
      <c r="R234" s="131">
        <v>25</v>
      </c>
      <c r="S234" s="131">
        <v>31</v>
      </c>
      <c r="T234" s="131">
        <v>24</v>
      </c>
      <c r="U234" s="131">
        <v>21</v>
      </c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55"/>
    </row>
    <row r="235" spans="1:34" ht="15" customHeight="1" x14ac:dyDescent="0.25">
      <c r="A235" s="124" t="s">
        <v>90</v>
      </c>
      <c r="B235" s="157">
        <v>273124000498</v>
      </c>
      <c r="C235" s="124" t="s">
        <v>149</v>
      </c>
      <c r="D235" s="157">
        <v>273124000706</v>
      </c>
      <c r="E235" s="157">
        <v>27312400049805</v>
      </c>
      <c r="F235" s="124" t="s">
        <v>466</v>
      </c>
      <c r="G235" s="124" t="s">
        <v>1686</v>
      </c>
      <c r="H235" s="131"/>
      <c r="I235" s="131"/>
      <c r="J235" s="131">
        <v>1</v>
      </c>
      <c r="K235" s="131">
        <v>2</v>
      </c>
      <c r="L235" s="131">
        <v>2</v>
      </c>
      <c r="M235" s="131">
        <v>2</v>
      </c>
      <c r="N235" s="131">
        <v>1</v>
      </c>
      <c r="O235" s="131">
        <v>1</v>
      </c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55"/>
    </row>
    <row r="236" spans="1:34" ht="15" customHeight="1" x14ac:dyDescent="0.25">
      <c r="A236" s="124" t="s">
        <v>90</v>
      </c>
      <c r="B236" s="157">
        <v>273124000498</v>
      </c>
      <c r="C236" s="124" t="s">
        <v>149</v>
      </c>
      <c r="D236" s="157">
        <v>273124000765</v>
      </c>
      <c r="E236" s="157">
        <v>27312400049807</v>
      </c>
      <c r="F236" s="124" t="s">
        <v>465</v>
      </c>
      <c r="G236" s="124" t="s">
        <v>1686</v>
      </c>
      <c r="H236" s="131"/>
      <c r="I236" s="131"/>
      <c r="J236" s="131">
        <v>2</v>
      </c>
      <c r="K236" s="131">
        <v>3</v>
      </c>
      <c r="L236" s="131">
        <v>2</v>
      </c>
      <c r="M236" s="131">
        <v>4</v>
      </c>
      <c r="N236" s="131">
        <v>2</v>
      </c>
      <c r="O236" s="131">
        <v>1</v>
      </c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55"/>
    </row>
    <row r="237" spans="1:34" ht="15" customHeight="1" x14ac:dyDescent="0.25">
      <c r="A237" s="124" t="s">
        <v>90</v>
      </c>
      <c r="B237" s="157">
        <v>273124000498</v>
      </c>
      <c r="C237" s="124" t="s">
        <v>149</v>
      </c>
      <c r="D237" s="157">
        <v>273124000773</v>
      </c>
      <c r="E237" s="157">
        <v>27312400049809</v>
      </c>
      <c r="F237" s="124" t="s">
        <v>467</v>
      </c>
      <c r="G237" s="124" t="s">
        <v>1686</v>
      </c>
      <c r="H237" s="131"/>
      <c r="I237" s="131"/>
      <c r="J237" s="131">
        <v>1</v>
      </c>
      <c r="K237" s="131"/>
      <c r="L237" s="131">
        <v>4</v>
      </c>
      <c r="M237" s="131">
        <v>3</v>
      </c>
      <c r="N237" s="131">
        <v>2</v>
      </c>
      <c r="O237" s="131">
        <v>2</v>
      </c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55"/>
    </row>
    <row r="238" spans="1:34" ht="15" customHeight="1" x14ac:dyDescent="0.25">
      <c r="A238" s="124" t="s">
        <v>161</v>
      </c>
      <c r="B238" s="157">
        <v>173148000010</v>
      </c>
      <c r="C238" s="124" t="s">
        <v>162</v>
      </c>
      <c r="D238" s="157">
        <v>173148000010</v>
      </c>
      <c r="E238" s="157">
        <v>17314800001001</v>
      </c>
      <c r="F238" s="124" t="s">
        <v>1691</v>
      </c>
      <c r="G238" s="124" t="s">
        <v>1685</v>
      </c>
      <c r="H238" s="131"/>
      <c r="I238" s="131"/>
      <c r="J238" s="131">
        <v>110</v>
      </c>
      <c r="K238" s="131"/>
      <c r="L238" s="131"/>
      <c r="M238" s="131"/>
      <c r="N238" s="131">
        <v>115</v>
      </c>
      <c r="O238" s="131">
        <v>108</v>
      </c>
      <c r="P238" s="131">
        <v>136</v>
      </c>
      <c r="Q238" s="131">
        <v>129</v>
      </c>
      <c r="R238" s="131">
        <v>120</v>
      </c>
      <c r="S238" s="131">
        <v>141</v>
      </c>
      <c r="T238" s="131">
        <v>124</v>
      </c>
      <c r="U238" s="131">
        <v>127</v>
      </c>
      <c r="V238" s="131"/>
      <c r="W238" s="131"/>
      <c r="X238" s="131"/>
      <c r="Y238" s="131"/>
      <c r="Z238" s="131"/>
      <c r="AA238" s="131"/>
      <c r="AB238" s="131"/>
      <c r="AC238" s="131"/>
      <c r="AD238" s="131">
        <v>20</v>
      </c>
      <c r="AE238" s="131">
        <v>38</v>
      </c>
      <c r="AF238" s="131">
        <v>17</v>
      </c>
      <c r="AG238" s="131">
        <v>24</v>
      </c>
      <c r="AH238" s="155"/>
    </row>
    <row r="239" spans="1:34" ht="15" customHeight="1" x14ac:dyDescent="0.25">
      <c r="A239" s="124" t="s">
        <v>161</v>
      </c>
      <c r="B239" s="157">
        <v>173148000010</v>
      </c>
      <c r="C239" s="124" t="s">
        <v>162</v>
      </c>
      <c r="D239" s="157">
        <v>173148000109</v>
      </c>
      <c r="E239" s="157">
        <v>17314800001005</v>
      </c>
      <c r="F239" s="124" t="s">
        <v>495</v>
      </c>
      <c r="G239" s="124" t="s">
        <v>1685</v>
      </c>
      <c r="H239" s="131"/>
      <c r="I239" s="131"/>
      <c r="J239" s="131"/>
      <c r="K239" s="131">
        <v>119</v>
      </c>
      <c r="L239" s="131">
        <v>122</v>
      </c>
      <c r="M239" s="131">
        <v>108</v>
      </c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55"/>
    </row>
    <row r="240" spans="1:34" ht="15" customHeight="1" x14ac:dyDescent="0.25">
      <c r="A240" s="124" t="s">
        <v>161</v>
      </c>
      <c r="B240" s="157">
        <v>173148000010</v>
      </c>
      <c r="C240" s="124" t="s">
        <v>162</v>
      </c>
      <c r="D240" s="157">
        <v>273148000022</v>
      </c>
      <c r="E240" s="157">
        <v>17314800001003</v>
      </c>
      <c r="F240" s="124" t="s">
        <v>496</v>
      </c>
      <c r="G240" s="124" t="s">
        <v>1686</v>
      </c>
      <c r="H240" s="131"/>
      <c r="I240" s="131"/>
      <c r="J240" s="131">
        <v>6</v>
      </c>
      <c r="K240" s="131">
        <v>6</v>
      </c>
      <c r="L240" s="131">
        <v>9</v>
      </c>
      <c r="M240" s="131">
        <v>7</v>
      </c>
      <c r="N240" s="131">
        <v>5</v>
      </c>
      <c r="O240" s="131">
        <v>9</v>
      </c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55"/>
    </row>
    <row r="241" spans="1:34" ht="15" customHeight="1" x14ac:dyDescent="0.25">
      <c r="A241" s="124" t="s">
        <v>161</v>
      </c>
      <c r="B241" s="157">
        <v>173148000010</v>
      </c>
      <c r="C241" s="124" t="s">
        <v>162</v>
      </c>
      <c r="D241" s="157">
        <v>273148000049</v>
      </c>
      <c r="E241" s="157">
        <v>17314800001008</v>
      </c>
      <c r="F241" s="124" t="s">
        <v>282</v>
      </c>
      <c r="G241" s="124" t="s">
        <v>1686</v>
      </c>
      <c r="H241" s="131"/>
      <c r="I241" s="131"/>
      <c r="J241" s="131"/>
      <c r="K241" s="131">
        <v>4</v>
      </c>
      <c r="L241" s="131">
        <v>4</v>
      </c>
      <c r="M241" s="131">
        <v>4</v>
      </c>
      <c r="N241" s="131">
        <v>2</v>
      </c>
      <c r="O241" s="131">
        <v>4</v>
      </c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55"/>
    </row>
    <row r="242" spans="1:34" ht="15" customHeight="1" x14ac:dyDescent="0.25">
      <c r="A242" s="124" t="s">
        <v>161</v>
      </c>
      <c r="B242" s="157">
        <v>173148000010</v>
      </c>
      <c r="C242" s="124" t="s">
        <v>162</v>
      </c>
      <c r="D242" s="157">
        <v>273148000065</v>
      </c>
      <c r="E242" s="157">
        <v>17314800001007</v>
      </c>
      <c r="F242" s="124" t="s">
        <v>494</v>
      </c>
      <c r="G242" s="124" t="s">
        <v>1686</v>
      </c>
      <c r="H242" s="131"/>
      <c r="I242" s="131"/>
      <c r="J242" s="131">
        <v>3</v>
      </c>
      <c r="K242" s="131">
        <v>5</v>
      </c>
      <c r="L242" s="131">
        <v>4</v>
      </c>
      <c r="M242" s="131">
        <v>2</v>
      </c>
      <c r="N242" s="131">
        <v>4</v>
      </c>
      <c r="O242" s="131">
        <v>3</v>
      </c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55"/>
    </row>
    <row r="243" spans="1:34" ht="15" customHeight="1" x14ac:dyDescent="0.25">
      <c r="A243" s="124" t="s">
        <v>161</v>
      </c>
      <c r="B243" s="157">
        <v>173148000010</v>
      </c>
      <c r="C243" s="124" t="s">
        <v>162</v>
      </c>
      <c r="D243" s="157">
        <v>273148000073</v>
      </c>
      <c r="E243" s="157">
        <v>17314800001006</v>
      </c>
      <c r="F243" s="124" t="s">
        <v>1692</v>
      </c>
      <c r="G243" s="124" t="s">
        <v>1686</v>
      </c>
      <c r="H243" s="131"/>
      <c r="I243" s="131"/>
      <c r="J243" s="131">
        <v>1</v>
      </c>
      <c r="K243" s="131">
        <v>5</v>
      </c>
      <c r="L243" s="131">
        <v>3</v>
      </c>
      <c r="M243" s="131">
        <v>6</v>
      </c>
      <c r="N243" s="131">
        <v>3</v>
      </c>
      <c r="O243" s="131">
        <v>4</v>
      </c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55"/>
    </row>
    <row r="244" spans="1:34" ht="15" customHeight="1" x14ac:dyDescent="0.25">
      <c r="A244" s="124" t="s">
        <v>161</v>
      </c>
      <c r="B244" s="157">
        <v>173148000010</v>
      </c>
      <c r="C244" s="124" t="s">
        <v>162</v>
      </c>
      <c r="D244" s="157">
        <v>273148000081</v>
      </c>
      <c r="E244" s="157">
        <v>17314800001002</v>
      </c>
      <c r="F244" s="124" t="s">
        <v>493</v>
      </c>
      <c r="G244" s="124" t="s">
        <v>1686</v>
      </c>
      <c r="H244" s="131"/>
      <c r="I244" s="131"/>
      <c r="J244" s="131"/>
      <c r="K244" s="131">
        <v>4</v>
      </c>
      <c r="L244" s="131">
        <v>5</v>
      </c>
      <c r="M244" s="131">
        <v>3</v>
      </c>
      <c r="N244" s="131">
        <v>6</v>
      </c>
      <c r="O244" s="131">
        <v>2</v>
      </c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55"/>
    </row>
    <row r="245" spans="1:34" ht="15" customHeight="1" x14ac:dyDescent="0.25">
      <c r="A245" s="124" t="s">
        <v>114</v>
      </c>
      <c r="B245" s="157">
        <v>173152000016</v>
      </c>
      <c r="C245" s="124" t="s">
        <v>244</v>
      </c>
      <c r="D245" s="157">
        <v>173152000016</v>
      </c>
      <c r="E245" s="157">
        <v>17315200001601</v>
      </c>
      <c r="F245" s="124" t="s">
        <v>502</v>
      </c>
      <c r="G245" s="124" t="s">
        <v>1685</v>
      </c>
      <c r="H245" s="131"/>
      <c r="I245" s="131"/>
      <c r="J245" s="131"/>
      <c r="K245" s="131"/>
      <c r="L245" s="131"/>
      <c r="M245" s="131"/>
      <c r="N245" s="131"/>
      <c r="O245" s="131"/>
      <c r="P245" s="131">
        <v>41</v>
      </c>
      <c r="Q245" s="131">
        <v>49</v>
      </c>
      <c r="R245" s="131">
        <v>41</v>
      </c>
      <c r="S245" s="131">
        <v>39</v>
      </c>
      <c r="T245" s="131">
        <v>40</v>
      </c>
      <c r="U245" s="131">
        <v>42</v>
      </c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55"/>
    </row>
    <row r="246" spans="1:34" ht="15" customHeight="1" x14ac:dyDescent="0.25">
      <c r="A246" s="124" t="s">
        <v>114</v>
      </c>
      <c r="B246" s="157">
        <v>173152000016</v>
      </c>
      <c r="C246" s="124" t="s">
        <v>244</v>
      </c>
      <c r="D246" s="157">
        <v>173152000172</v>
      </c>
      <c r="E246" s="157">
        <v>17315200001603</v>
      </c>
      <c r="F246" s="124" t="s">
        <v>508</v>
      </c>
      <c r="G246" s="124" t="s">
        <v>1685</v>
      </c>
      <c r="H246" s="131"/>
      <c r="I246" s="131"/>
      <c r="J246" s="131">
        <v>33</v>
      </c>
      <c r="K246" s="131">
        <v>29</v>
      </c>
      <c r="L246" s="131">
        <v>32</v>
      </c>
      <c r="M246" s="131">
        <v>26</v>
      </c>
      <c r="N246" s="131">
        <v>22</v>
      </c>
      <c r="O246" s="131">
        <v>30</v>
      </c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55"/>
    </row>
    <row r="247" spans="1:34" ht="15" customHeight="1" x14ac:dyDescent="0.25">
      <c r="A247" s="124" t="s">
        <v>114</v>
      </c>
      <c r="B247" s="157">
        <v>173152000016</v>
      </c>
      <c r="C247" s="124" t="s">
        <v>244</v>
      </c>
      <c r="D247" s="157">
        <v>273152000061</v>
      </c>
      <c r="E247" s="157">
        <v>17315200001616</v>
      </c>
      <c r="F247" s="124" t="s">
        <v>330</v>
      </c>
      <c r="G247" s="124" t="s">
        <v>1686</v>
      </c>
      <c r="H247" s="131"/>
      <c r="I247" s="131"/>
      <c r="J247" s="131">
        <v>1</v>
      </c>
      <c r="K247" s="131">
        <v>2</v>
      </c>
      <c r="L247" s="131"/>
      <c r="M247" s="131"/>
      <c r="N247" s="131"/>
      <c r="O247" s="131">
        <v>2</v>
      </c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55"/>
    </row>
    <row r="248" spans="1:34" ht="15" customHeight="1" x14ac:dyDescent="0.25">
      <c r="A248" s="124" t="s">
        <v>114</v>
      </c>
      <c r="B248" s="157">
        <v>173152000016</v>
      </c>
      <c r="C248" s="124" t="s">
        <v>244</v>
      </c>
      <c r="D248" s="157">
        <v>273152000096</v>
      </c>
      <c r="E248" s="157">
        <v>17315200001605</v>
      </c>
      <c r="F248" s="124" t="s">
        <v>505</v>
      </c>
      <c r="G248" s="124" t="s">
        <v>1686</v>
      </c>
      <c r="H248" s="131"/>
      <c r="I248" s="131"/>
      <c r="J248" s="131">
        <v>1</v>
      </c>
      <c r="K248" s="131">
        <v>2</v>
      </c>
      <c r="L248" s="131">
        <v>5</v>
      </c>
      <c r="M248" s="131">
        <v>3</v>
      </c>
      <c r="N248" s="131">
        <v>1</v>
      </c>
      <c r="O248" s="131">
        <v>2</v>
      </c>
      <c r="P248" s="131">
        <v>1</v>
      </c>
      <c r="Q248" s="131">
        <v>2</v>
      </c>
      <c r="R248" s="131">
        <v>5</v>
      </c>
      <c r="S248" s="131">
        <v>3</v>
      </c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55"/>
    </row>
    <row r="249" spans="1:34" ht="15" customHeight="1" x14ac:dyDescent="0.25">
      <c r="A249" s="124" t="s">
        <v>114</v>
      </c>
      <c r="B249" s="157">
        <v>173152000016</v>
      </c>
      <c r="C249" s="124" t="s">
        <v>244</v>
      </c>
      <c r="D249" s="157">
        <v>273152000118</v>
      </c>
      <c r="E249" s="157">
        <v>17315200001607</v>
      </c>
      <c r="F249" s="124" t="s">
        <v>378</v>
      </c>
      <c r="G249" s="124" t="s">
        <v>1686</v>
      </c>
      <c r="H249" s="131"/>
      <c r="I249" s="131"/>
      <c r="J249" s="131"/>
      <c r="K249" s="131">
        <v>4</v>
      </c>
      <c r="L249" s="131">
        <v>6</v>
      </c>
      <c r="M249" s="131">
        <v>3</v>
      </c>
      <c r="N249" s="131"/>
      <c r="O249" s="131">
        <v>5</v>
      </c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55"/>
    </row>
    <row r="250" spans="1:34" ht="15" customHeight="1" x14ac:dyDescent="0.25">
      <c r="A250" s="124" t="s">
        <v>114</v>
      </c>
      <c r="B250" s="157">
        <v>173152000016</v>
      </c>
      <c r="C250" s="124" t="s">
        <v>244</v>
      </c>
      <c r="D250" s="157">
        <v>273152000126</v>
      </c>
      <c r="E250" s="157">
        <v>17315200001604</v>
      </c>
      <c r="F250" s="124" t="s">
        <v>498</v>
      </c>
      <c r="G250" s="124" t="s">
        <v>1686</v>
      </c>
      <c r="H250" s="131"/>
      <c r="I250" s="131"/>
      <c r="J250" s="131">
        <v>1</v>
      </c>
      <c r="K250" s="131">
        <v>3</v>
      </c>
      <c r="L250" s="131">
        <v>1</v>
      </c>
      <c r="M250" s="131">
        <v>1</v>
      </c>
      <c r="N250" s="131">
        <v>1</v>
      </c>
      <c r="O250" s="131">
        <v>2</v>
      </c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55"/>
    </row>
    <row r="251" spans="1:34" ht="15" customHeight="1" x14ac:dyDescent="0.25">
      <c r="A251" s="124" t="s">
        <v>114</v>
      </c>
      <c r="B251" s="157">
        <v>173152000016</v>
      </c>
      <c r="C251" s="124" t="s">
        <v>244</v>
      </c>
      <c r="D251" s="157">
        <v>273152000151</v>
      </c>
      <c r="E251" s="157">
        <v>17315200001609</v>
      </c>
      <c r="F251" s="124" t="s">
        <v>501</v>
      </c>
      <c r="G251" s="124" t="s">
        <v>1686</v>
      </c>
      <c r="H251" s="131"/>
      <c r="I251" s="131"/>
      <c r="J251" s="131"/>
      <c r="K251" s="131"/>
      <c r="L251" s="131"/>
      <c r="M251" s="131">
        <v>5</v>
      </c>
      <c r="N251" s="131">
        <v>3</v>
      </c>
      <c r="O251" s="131">
        <v>1</v>
      </c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55"/>
    </row>
    <row r="252" spans="1:34" ht="15" customHeight="1" x14ac:dyDescent="0.25">
      <c r="A252" s="124" t="s">
        <v>114</v>
      </c>
      <c r="B252" s="157">
        <v>173152000016</v>
      </c>
      <c r="C252" s="124" t="s">
        <v>244</v>
      </c>
      <c r="D252" s="157">
        <v>273152000223</v>
      </c>
      <c r="E252" s="157">
        <v>17315200001612</v>
      </c>
      <c r="F252" s="124" t="s">
        <v>423</v>
      </c>
      <c r="G252" s="124" t="s">
        <v>1686</v>
      </c>
      <c r="H252" s="131"/>
      <c r="I252" s="131"/>
      <c r="J252" s="131">
        <v>5</v>
      </c>
      <c r="K252" s="131">
        <v>6</v>
      </c>
      <c r="L252" s="131">
        <v>3</v>
      </c>
      <c r="M252" s="131">
        <v>4</v>
      </c>
      <c r="N252" s="131">
        <v>8</v>
      </c>
      <c r="O252" s="131">
        <v>4</v>
      </c>
      <c r="P252" s="131">
        <v>13</v>
      </c>
      <c r="Q252" s="131">
        <v>8</v>
      </c>
      <c r="R252" s="131">
        <v>7</v>
      </c>
      <c r="S252" s="131">
        <v>8</v>
      </c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55"/>
    </row>
    <row r="253" spans="1:34" ht="15" customHeight="1" x14ac:dyDescent="0.25">
      <c r="A253" s="124" t="s">
        <v>114</v>
      </c>
      <c r="B253" s="157">
        <v>173152000016</v>
      </c>
      <c r="C253" s="124" t="s">
        <v>244</v>
      </c>
      <c r="D253" s="157">
        <v>273152000266</v>
      </c>
      <c r="E253" s="157">
        <v>17315200001606</v>
      </c>
      <c r="F253" s="124" t="s">
        <v>500</v>
      </c>
      <c r="G253" s="124" t="s">
        <v>1686</v>
      </c>
      <c r="H253" s="131"/>
      <c r="I253" s="131"/>
      <c r="J253" s="131">
        <v>5</v>
      </c>
      <c r="K253" s="131">
        <v>2</v>
      </c>
      <c r="L253" s="131">
        <v>4</v>
      </c>
      <c r="M253" s="131">
        <v>2</v>
      </c>
      <c r="N253" s="131">
        <v>4</v>
      </c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55"/>
    </row>
    <row r="254" spans="1:34" ht="15" customHeight="1" x14ac:dyDescent="0.25">
      <c r="A254" s="124" t="s">
        <v>114</v>
      </c>
      <c r="B254" s="157">
        <v>173152000016</v>
      </c>
      <c r="C254" s="124" t="s">
        <v>244</v>
      </c>
      <c r="D254" s="157">
        <v>273152000398</v>
      </c>
      <c r="E254" s="157">
        <v>17315200001615</v>
      </c>
      <c r="F254" s="124" t="s">
        <v>503</v>
      </c>
      <c r="G254" s="124" t="s">
        <v>1686</v>
      </c>
      <c r="H254" s="131"/>
      <c r="I254" s="131"/>
      <c r="J254" s="131"/>
      <c r="K254" s="131">
        <v>1</v>
      </c>
      <c r="L254" s="131">
        <v>4</v>
      </c>
      <c r="M254" s="131">
        <v>1</v>
      </c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55"/>
    </row>
    <row r="255" spans="1:34" ht="15" customHeight="1" x14ac:dyDescent="0.25">
      <c r="A255" s="124" t="s">
        <v>114</v>
      </c>
      <c r="B255" s="157">
        <v>173152000016</v>
      </c>
      <c r="C255" s="124" t="s">
        <v>244</v>
      </c>
      <c r="D255" s="157">
        <v>273152000428</v>
      </c>
      <c r="E255" s="157">
        <v>17315200001613</v>
      </c>
      <c r="F255" s="124" t="s">
        <v>499</v>
      </c>
      <c r="G255" s="124" t="s">
        <v>1686</v>
      </c>
      <c r="H255" s="131"/>
      <c r="I255" s="131"/>
      <c r="J255" s="131">
        <v>3</v>
      </c>
      <c r="K255" s="131">
        <v>5</v>
      </c>
      <c r="L255" s="131">
        <v>3</v>
      </c>
      <c r="M255" s="131">
        <v>3</v>
      </c>
      <c r="N255" s="131">
        <v>3</v>
      </c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55"/>
    </row>
    <row r="256" spans="1:34" ht="15" customHeight="1" x14ac:dyDescent="0.25">
      <c r="A256" s="124" t="s">
        <v>114</v>
      </c>
      <c r="B256" s="157">
        <v>173152000016</v>
      </c>
      <c r="C256" s="124" t="s">
        <v>244</v>
      </c>
      <c r="D256" s="157">
        <v>273152000461</v>
      </c>
      <c r="E256" s="157">
        <v>17315200001614</v>
      </c>
      <c r="F256" s="124" t="s">
        <v>506</v>
      </c>
      <c r="G256" s="124" t="s">
        <v>1686</v>
      </c>
      <c r="H256" s="131"/>
      <c r="I256" s="131"/>
      <c r="J256" s="131">
        <v>6</v>
      </c>
      <c r="K256" s="131">
        <v>5</v>
      </c>
      <c r="L256" s="131">
        <v>6</v>
      </c>
      <c r="M256" s="131">
        <v>3</v>
      </c>
      <c r="N256" s="131">
        <v>2</v>
      </c>
      <c r="O256" s="131">
        <v>1</v>
      </c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55"/>
    </row>
    <row r="257" spans="1:34" ht="15" customHeight="1" x14ac:dyDescent="0.25">
      <c r="A257" s="124" t="s">
        <v>114</v>
      </c>
      <c r="B257" s="157">
        <v>173152000016</v>
      </c>
      <c r="C257" s="124" t="s">
        <v>244</v>
      </c>
      <c r="D257" s="157">
        <v>273152000495</v>
      </c>
      <c r="E257" s="157">
        <v>17315200001608</v>
      </c>
      <c r="F257" s="124" t="s">
        <v>504</v>
      </c>
      <c r="G257" s="124" t="s">
        <v>1686</v>
      </c>
      <c r="H257" s="131"/>
      <c r="I257" s="131"/>
      <c r="J257" s="131">
        <v>1</v>
      </c>
      <c r="K257" s="131">
        <v>4</v>
      </c>
      <c r="L257" s="131"/>
      <c r="M257" s="131"/>
      <c r="N257" s="131">
        <v>1</v>
      </c>
      <c r="O257" s="131">
        <v>1</v>
      </c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55"/>
    </row>
    <row r="258" spans="1:34" ht="15" customHeight="1" x14ac:dyDescent="0.25">
      <c r="A258" s="124" t="s">
        <v>114</v>
      </c>
      <c r="B258" s="157">
        <v>173152000016</v>
      </c>
      <c r="C258" s="124" t="s">
        <v>244</v>
      </c>
      <c r="D258" s="157">
        <v>273152000541</v>
      </c>
      <c r="E258" s="157">
        <v>17315200001611</v>
      </c>
      <c r="F258" s="124" t="s">
        <v>497</v>
      </c>
      <c r="G258" s="124" t="s">
        <v>1686</v>
      </c>
      <c r="H258" s="131"/>
      <c r="I258" s="131"/>
      <c r="J258" s="131">
        <v>2</v>
      </c>
      <c r="K258" s="131"/>
      <c r="L258" s="131">
        <v>1</v>
      </c>
      <c r="M258" s="131">
        <v>1</v>
      </c>
      <c r="N258" s="131">
        <v>1</v>
      </c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55"/>
    </row>
    <row r="259" spans="1:34" ht="15" customHeight="1" x14ac:dyDescent="0.25">
      <c r="A259" s="124" t="s">
        <v>114</v>
      </c>
      <c r="B259" s="157">
        <v>173152000016</v>
      </c>
      <c r="C259" s="124" t="s">
        <v>244</v>
      </c>
      <c r="D259" s="157">
        <v>273152000568</v>
      </c>
      <c r="E259" s="157">
        <v>17315200001610</v>
      </c>
      <c r="F259" s="124" t="s">
        <v>507</v>
      </c>
      <c r="G259" s="124" t="s">
        <v>1686</v>
      </c>
      <c r="H259" s="131"/>
      <c r="I259" s="131"/>
      <c r="J259" s="131">
        <v>1</v>
      </c>
      <c r="K259" s="131">
        <v>3</v>
      </c>
      <c r="L259" s="131">
        <v>2</v>
      </c>
      <c r="M259" s="131">
        <v>1</v>
      </c>
      <c r="N259" s="131"/>
      <c r="O259" s="131">
        <v>4</v>
      </c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55"/>
    </row>
    <row r="260" spans="1:34" ht="15" customHeight="1" x14ac:dyDescent="0.25">
      <c r="A260" s="124" t="s">
        <v>114</v>
      </c>
      <c r="B260" s="157">
        <v>273152000142</v>
      </c>
      <c r="C260" s="124" t="s">
        <v>1717</v>
      </c>
      <c r="D260" s="157">
        <v>273152000045</v>
      </c>
      <c r="E260" s="157">
        <v>27315200014202</v>
      </c>
      <c r="F260" s="124" t="s">
        <v>511</v>
      </c>
      <c r="G260" s="124" t="s">
        <v>1686</v>
      </c>
      <c r="H260" s="131"/>
      <c r="I260" s="131"/>
      <c r="J260" s="131">
        <v>3</v>
      </c>
      <c r="K260" s="131">
        <v>4</v>
      </c>
      <c r="L260" s="131">
        <v>3</v>
      </c>
      <c r="M260" s="131">
        <v>3</v>
      </c>
      <c r="N260" s="131">
        <v>1</v>
      </c>
      <c r="O260" s="131">
        <v>1</v>
      </c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55"/>
    </row>
    <row r="261" spans="1:34" ht="15" customHeight="1" x14ac:dyDescent="0.25">
      <c r="A261" s="124" t="s">
        <v>114</v>
      </c>
      <c r="B261" s="157">
        <v>273152000142</v>
      </c>
      <c r="C261" s="124" t="s">
        <v>1717</v>
      </c>
      <c r="D261" s="157">
        <v>273152000134</v>
      </c>
      <c r="E261" s="157">
        <v>27315200014204</v>
      </c>
      <c r="F261" s="124" t="s">
        <v>509</v>
      </c>
      <c r="G261" s="124" t="s">
        <v>1686</v>
      </c>
      <c r="H261" s="131"/>
      <c r="I261" s="131"/>
      <c r="J261" s="131">
        <v>3</v>
      </c>
      <c r="K261" s="131">
        <v>2</v>
      </c>
      <c r="L261" s="131">
        <v>1</v>
      </c>
      <c r="M261" s="131">
        <v>1</v>
      </c>
      <c r="N261" s="131">
        <v>1</v>
      </c>
      <c r="O261" s="131">
        <v>5</v>
      </c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55"/>
    </row>
    <row r="262" spans="1:34" ht="15" customHeight="1" x14ac:dyDescent="0.25">
      <c r="A262" s="124" t="s">
        <v>114</v>
      </c>
      <c r="B262" s="157">
        <v>273152000142</v>
      </c>
      <c r="C262" s="124" t="s">
        <v>1717</v>
      </c>
      <c r="D262" s="157">
        <v>273152000142</v>
      </c>
      <c r="E262" s="157">
        <v>27315200014201</v>
      </c>
      <c r="F262" s="124" t="s">
        <v>376</v>
      </c>
      <c r="G262" s="124" t="s">
        <v>1686</v>
      </c>
      <c r="H262" s="131"/>
      <c r="I262" s="131"/>
      <c r="J262" s="131">
        <v>5</v>
      </c>
      <c r="K262" s="131">
        <v>7</v>
      </c>
      <c r="L262" s="131">
        <v>9</v>
      </c>
      <c r="M262" s="131">
        <v>6</v>
      </c>
      <c r="N262" s="131">
        <v>6</v>
      </c>
      <c r="O262" s="131">
        <v>6</v>
      </c>
      <c r="P262" s="131">
        <v>16</v>
      </c>
      <c r="Q262" s="131">
        <v>16</v>
      </c>
      <c r="R262" s="131">
        <v>15</v>
      </c>
      <c r="S262" s="131">
        <v>18</v>
      </c>
      <c r="T262" s="131">
        <v>14</v>
      </c>
      <c r="U262" s="131">
        <v>17</v>
      </c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55"/>
    </row>
    <row r="263" spans="1:34" ht="15" customHeight="1" x14ac:dyDescent="0.25">
      <c r="A263" s="124" t="s">
        <v>114</v>
      </c>
      <c r="B263" s="157">
        <v>273152000142</v>
      </c>
      <c r="C263" s="124" t="s">
        <v>1717</v>
      </c>
      <c r="D263" s="157">
        <v>273152000401</v>
      </c>
      <c r="E263" s="157">
        <v>27315200014203</v>
      </c>
      <c r="F263" s="124" t="s">
        <v>512</v>
      </c>
      <c r="G263" s="124" t="s">
        <v>1686</v>
      </c>
      <c r="H263" s="131"/>
      <c r="I263" s="131"/>
      <c r="J263" s="131">
        <v>2</v>
      </c>
      <c r="K263" s="131">
        <v>2</v>
      </c>
      <c r="L263" s="131">
        <v>4</v>
      </c>
      <c r="M263" s="131">
        <v>7</v>
      </c>
      <c r="N263" s="131">
        <v>3</v>
      </c>
      <c r="O263" s="131">
        <v>2</v>
      </c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55"/>
    </row>
    <row r="264" spans="1:34" ht="15" customHeight="1" x14ac:dyDescent="0.25">
      <c r="A264" s="124" t="s">
        <v>114</v>
      </c>
      <c r="B264" s="157">
        <v>273152000142</v>
      </c>
      <c r="C264" s="124" t="s">
        <v>1717</v>
      </c>
      <c r="D264" s="157">
        <v>273152000525</v>
      </c>
      <c r="E264" s="157">
        <v>27315200014205</v>
      </c>
      <c r="F264" s="124" t="s">
        <v>510</v>
      </c>
      <c r="G264" s="124" t="s">
        <v>1686</v>
      </c>
      <c r="H264" s="131"/>
      <c r="I264" s="131"/>
      <c r="J264" s="131">
        <v>2</v>
      </c>
      <c r="K264" s="131">
        <v>2</v>
      </c>
      <c r="L264" s="131">
        <v>2</v>
      </c>
      <c r="M264" s="131">
        <v>5</v>
      </c>
      <c r="N264" s="131">
        <v>3</v>
      </c>
      <c r="O264" s="131">
        <v>3</v>
      </c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55"/>
    </row>
    <row r="265" spans="1:34" ht="15" customHeight="1" x14ac:dyDescent="0.25">
      <c r="A265" s="124" t="s">
        <v>114</v>
      </c>
      <c r="B265" s="157">
        <v>273152000231</v>
      </c>
      <c r="C265" s="124" t="s">
        <v>140</v>
      </c>
      <c r="D265" s="157">
        <v>273152000037</v>
      </c>
      <c r="E265" s="157">
        <v>27315200023103</v>
      </c>
      <c r="F265" s="124" t="s">
        <v>516</v>
      </c>
      <c r="G265" s="124" t="s">
        <v>1686</v>
      </c>
      <c r="H265" s="131"/>
      <c r="I265" s="131"/>
      <c r="J265" s="131">
        <v>3</v>
      </c>
      <c r="K265" s="131">
        <v>6</v>
      </c>
      <c r="L265" s="131">
        <v>3</v>
      </c>
      <c r="M265" s="131">
        <v>3</v>
      </c>
      <c r="N265" s="131">
        <v>4</v>
      </c>
      <c r="O265" s="131">
        <v>2</v>
      </c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55"/>
    </row>
    <row r="266" spans="1:34" ht="15" customHeight="1" x14ac:dyDescent="0.25">
      <c r="A266" s="124" t="s">
        <v>114</v>
      </c>
      <c r="B266" s="157">
        <v>273152000231</v>
      </c>
      <c r="C266" s="124" t="s">
        <v>140</v>
      </c>
      <c r="D266" s="157">
        <v>273152000207</v>
      </c>
      <c r="E266" s="157">
        <v>27315200023102</v>
      </c>
      <c r="F266" s="124" t="s">
        <v>517</v>
      </c>
      <c r="G266" s="124" t="s">
        <v>1686</v>
      </c>
      <c r="H266" s="131"/>
      <c r="I266" s="131"/>
      <c r="J266" s="131">
        <v>6</v>
      </c>
      <c r="K266" s="131">
        <v>9</v>
      </c>
      <c r="L266" s="131">
        <v>6</v>
      </c>
      <c r="M266" s="131">
        <v>6</v>
      </c>
      <c r="N266" s="131">
        <v>5</v>
      </c>
      <c r="O266" s="131">
        <v>4</v>
      </c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55"/>
    </row>
    <row r="267" spans="1:34" ht="15" customHeight="1" x14ac:dyDescent="0.25">
      <c r="A267" s="124" t="s">
        <v>114</v>
      </c>
      <c r="B267" s="157">
        <v>273152000231</v>
      </c>
      <c r="C267" s="124" t="s">
        <v>140</v>
      </c>
      <c r="D267" s="157">
        <v>273152000231</v>
      </c>
      <c r="E267" s="157">
        <v>27315200023101</v>
      </c>
      <c r="F267" s="124" t="s">
        <v>514</v>
      </c>
      <c r="G267" s="124" t="s">
        <v>1686</v>
      </c>
      <c r="H267" s="131"/>
      <c r="I267" s="131"/>
      <c r="J267" s="131">
        <v>11</v>
      </c>
      <c r="K267" s="131">
        <v>12</v>
      </c>
      <c r="L267" s="131">
        <v>6</v>
      </c>
      <c r="M267" s="131">
        <v>9</v>
      </c>
      <c r="N267" s="131">
        <v>6</v>
      </c>
      <c r="O267" s="131">
        <v>9</v>
      </c>
      <c r="P267" s="131">
        <v>29</v>
      </c>
      <c r="Q267" s="131">
        <v>27</v>
      </c>
      <c r="R267" s="131">
        <v>17</v>
      </c>
      <c r="S267" s="131">
        <v>21</v>
      </c>
      <c r="T267" s="131">
        <v>21</v>
      </c>
      <c r="U267" s="131">
        <v>15</v>
      </c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55"/>
    </row>
    <row r="268" spans="1:34" ht="15" customHeight="1" x14ac:dyDescent="0.25">
      <c r="A268" s="124" t="s">
        <v>114</v>
      </c>
      <c r="B268" s="157">
        <v>273152000231</v>
      </c>
      <c r="C268" s="124" t="s">
        <v>140</v>
      </c>
      <c r="D268" s="157">
        <v>273152000487</v>
      </c>
      <c r="E268" s="157">
        <v>27315200023106</v>
      </c>
      <c r="F268" s="124" t="s">
        <v>518</v>
      </c>
      <c r="G268" s="124" t="s">
        <v>1686</v>
      </c>
      <c r="H268" s="131"/>
      <c r="I268" s="131"/>
      <c r="J268" s="131">
        <v>2</v>
      </c>
      <c r="K268" s="131">
        <v>5</v>
      </c>
      <c r="L268" s="131">
        <v>1</v>
      </c>
      <c r="M268" s="131">
        <v>4</v>
      </c>
      <c r="N268" s="131">
        <v>4</v>
      </c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55"/>
    </row>
    <row r="269" spans="1:34" ht="15" customHeight="1" x14ac:dyDescent="0.25">
      <c r="A269" s="124" t="s">
        <v>114</v>
      </c>
      <c r="B269" s="157">
        <v>273152000231</v>
      </c>
      <c r="C269" s="124" t="s">
        <v>140</v>
      </c>
      <c r="D269" s="157">
        <v>273152000533</v>
      </c>
      <c r="E269" s="157">
        <v>27315200023105</v>
      </c>
      <c r="F269" s="124" t="s">
        <v>515</v>
      </c>
      <c r="G269" s="124" t="s">
        <v>1686</v>
      </c>
      <c r="H269" s="131"/>
      <c r="I269" s="131"/>
      <c r="J269" s="131">
        <v>2</v>
      </c>
      <c r="K269" s="131">
        <v>2</v>
      </c>
      <c r="L269" s="131">
        <v>1</v>
      </c>
      <c r="M269" s="131">
        <v>2</v>
      </c>
      <c r="N269" s="131">
        <v>1</v>
      </c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55"/>
    </row>
    <row r="270" spans="1:34" ht="15" customHeight="1" x14ac:dyDescent="0.25">
      <c r="A270" s="124" t="s">
        <v>114</v>
      </c>
      <c r="B270" s="157">
        <v>273152000231</v>
      </c>
      <c r="C270" s="124" t="s">
        <v>140</v>
      </c>
      <c r="D270" s="157">
        <v>273152000550</v>
      </c>
      <c r="E270" s="157">
        <v>27315200023104</v>
      </c>
      <c r="F270" s="124" t="s">
        <v>513</v>
      </c>
      <c r="G270" s="124" t="s">
        <v>1686</v>
      </c>
      <c r="H270" s="131"/>
      <c r="I270" s="131"/>
      <c r="J270" s="131">
        <v>1</v>
      </c>
      <c r="K270" s="131">
        <v>6</v>
      </c>
      <c r="L270" s="131">
        <v>3</v>
      </c>
      <c r="M270" s="131">
        <v>3</v>
      </c>
      <c r="N270" s="131">
        <v>2</v>
      </c>
      <c r="O270" s="131">
        <v>1</v>
      </c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55"/>
    </row>
    <row r="271" spans="1:34" ht="15" customHeight="1" x14ac:dyDescent="0.25">
      <c r="A271" s="124" t="s">
        <v>51</v>
      </c>
      <c r="B271" s="157">
        <v>173168000105</v>
      </c>
      <c r="C271" s="124" t="s">
        <v>1719</v>
      </c>
      <c r="D271" s="157">
        <v>173168000105</v>
      </c>
      <c r="E271" s="157">
        <v>17316800010501</v>
      </c>
      <c r="F271" s="124" t="s">
        <v>562</v>
      </c>
      <c r="G271" s="124" t="s">
        <v>1685</v>
      </c>
      <c r="H271" s="131"/>
      <c r="I271" s="131"/>
      <c r="J271" s="131"/>
      <c r="K271" s="131"/>
      <c r="L271" s="131"/>
      <c r="M271" s="131"/>
      <c r="N271" s="131"/>
      <c r="O271" s="131"/>
      <c r="P271" s="131">
        <v>90</v>
      </c>
      <c r="Q271" s="131">
        <v>82</v>
      </c>
      <c r="R271" s="131">
        <v>66</v>
      </c>
      <c r="S271" s="131">
        <v>77</v>
      </c>
      <c r="T271" s="131">
        <v>71</v>
      </c>
      <c r="U271" s="131">
        <v>49</v>
      </c>
      <c r="V271" s="131"/>
      <c r="W271" s="131"/>
      <c r="X271" s="131"/>
      <c r="Y271" s="131"/>
      <c r="Z271" s="131"/>
      <c r="AA271" s="131"/>
      <c r="AB271" s="131"/>
      <c r="AC271" s="131"/>
      <c r="AD271" s="131">
        <v>29</v>
      </c>
      <c r="AE271" s="131">
        <v>58</v>
      </c>
      <c r="AF271" s="131">
        <v>12</v>
      </c>
      <c r="AG271" s="131">
        <v>64</v>
      </c>
      <c r="AH271" s="155"/>
    </row>
    <row r="272" spans="1:34" ht="15" customHeight="1" x14ac:dyDescent="0.25">
      <c r="A272" s="124" t="s">
        <v>51</v>
      </c>
      <c r="B272" s="157">
        <v>173168000105</v>
      </c>
      <c r="C272" s="124" t="s">
        <v>1719</v>
      </c>
      <c r="D272" s="157">
        <v>173168000288</v>
      </c>
      <c r="E272" s="157">
        <v>17316800010502</v>
      </c>
      <c r="F272" s="124" t="s">
        <v>565</v>
      </c>
      <c r="G272" s="124" t="s">
        <v>1685</v>
      </c>
      <c r="H272" s="131"/>
      <c r="I272" s="131"/>
      <c r="J272" s="131">
        <v>23</v>
      </c>
      <c r="K272" s="131">
        <v>25</v>
      </c>
      <c r="L272" s="131">
        <v>19</v>
      </c>
      <c r="M272" s="131">
        <v>18</v>
      </c>
      <c r="N272" s="131">
        <v>18</v>
      </c>
      <c r="O272" s="131">
        <v>11</v>
      </c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55"/>
    </row>
    <row r="273" spans="1:34" ht="15" customHeight="1" x14ac:dyDescent="0.25">
      <c r="A273" s="124" t="s">
        <v>51</v>
      </c>
      <c r="B273" s="157">
        <v>173168000105</v>
      </c>
      <c r="C273" s="124" t="s">
        <v>1719</v>
      </c>
      <c r="D273" s="157">
        <v>173168000377</v>
      </c>
      <c r="E273" s="157">
        <v>17316800010503</v>
      </c>
      <c r="F273" s="124" t="s">
        <v>560</v>
      </c>
      <c r="G273" s="124" t="s">
        <v>1685</v>
      </c>
      <c r="H273" s="131"/>
      <c r="I273" s="131"/>
      <c r="J273" s="131">
        <v>15</v>
      </c>
      <c r="K273" s="131">
        <v>26</v>
      </c>
      <c r="L273" s="131">
        <v>21</v>
      </c>
      <c r="M273" s="131">
        <v>16</v>
      </c>
      <c r="N273" s="131">
        <v>22</v>
      </c>
      <c r="O273" s="131">
        <v>20</v>
      </c>
      <c r="P273" s="131">
        <v>33</v>
      </c>
      <c r="Q273" s="131">
        <v>36</v>
      </c>
      <c r="R273" s="131">
        <v>20</v>
      </c>
      <c r="S273" s="131">
        <v>19</v>
      </c>
      <c r="T273" s="131">
        <v>23</v>
      </c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55"/>
    </row>
    <row r="274" spans="1:34" ht="15" customHeight="1" x14ac:dyDescent="0.25">
      <c r="A274" s="124" t="s">
        <v>51</v>
      </c>
      <c r="B274" s="157">
        <v>173168000105</v>
      </c>
      <c r="C274" s="124" t="s">
        <v>1719</v>
      </c>
      <c r="D274" s="157">
        <v>173168003015</v>
      </c>
      <c r="E274" s="157">
        <v>17316800010516</v>
      </c>
      <c r="F274" s="124" t="s">
        <v>561</v>
      </c>
      <c r="G274" s="124" t="s">
        <v>1685</v>
      </c>
      <c r="H274" s="131"/>
      <c r="I274" s="131"/>
      <c r="J274" s="131">
        <v>16</v>
      </c>
      <c r="K274" s="131">
        <v>26</v>
      </c>
      <c r="L274" s="131">
        <v>17</v>
      </c>
      <c r="M274" s="131">
        <v>23</v>
      </c>
      <c r="N274" s="131">
        <v>13</v>
      </c>
      <c r="O274" s="131">
        <v>17</v>
      </c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55"/>
    </row>
    <row r="275" spans="1:34" ht="15" customHeight="1" x14ac:dyDescent="0.25">
      <c r="A275" s="124" t="s">
        <v>51</v>
      </c>
      <c r="B275" s="157">
        <v>173168000105</v>
      </c>
      <c r="C275" s="124" t="s">
        <v>1719</v>
      </c>
      <c r="D275" s="157">
        <v>173168003180</v>
      </c>
      <c r="E275" s="157">
        <v>17316800010517</v>
      </c>
      <c r="F275" s="124" t="s">
        <v>566</v>
      </c>
      <c r="G275" s="124" t="s">
        <v>1685</v>
      </c>
      <c r="H275" s="131"/>
      <c r="I275" s="131"/>
      <c r="J275" s="131">
        <v>24</v>
      </c>
      <c r="K275" s="131">
        <v>27</v>
      </c>
      <c r="L275" s="131">
        <v>29</v>
      </c>
      <c r="M275" s="131">
        <v>17</v>
      </c>
      <c r="N275" s="131">
        <v>18</v>
      </c>
      <c r="O275" s="131">
        <v>22</v>
      </c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55"/>
    </row>
    <row r="276" spans="1:34" ht="15" customHeight="1" x14ac:dyDescent="0.25">
      <c r="A276" s="124" t="s">
        <v>51</v>
      </c>
      <c r="B276" s="157">
        <v>173168000105</v>
      </c>
      <c r="C276" s="124" t="s">
        <v>1719</v>
      </c>
      <c r="D276" s="157">
        <v>273168000223</v>
      </c>
      <c r="E276" s="157">
        <v>17316800010505</v>
      </c>
      <c r="F276" s="124" t="s">
        <v>564</v>
      </c>
      <c r="G276" s="124" t="s">
        <v>1686</v>
      </c>
      <c r="H276" s="131"/>
      <c r="I276" s="131"/>
      <c r="J276" s="131">
        <v>3</v>
      </c>
      <c r="K276" s="131"/>
      <c r="L276" s="131">
        <v>1</v>
      </c>
      <c r="M276" s="131">
        <v>2</v>
      </c>
      <c r="N276" s="131">
        <v>1</v>
      </c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55"/>
    </row>
    <row r="277" spans="1:34" ht="15" customHeight="1" x14ac:dyDescent="0.25">
      <c r="A277" s="124" t="s">
        <v>51</v>
      </c>
      <c r="B277" s="157">
        <v>173168000105</v>
      </c>
      <c r="C277" s="124" t="s">
        <v>1719</v>
      </c>
      <c r="D277" s="157">
        <v>273168002340</v>
      </c>
      <c r="E277" s="157">
        <v>17316800010506</v>
      </c>
      <c r="F277" s="124" t="s">
        <v>563</v>
      </c>
      <c r="G277" s="124" t="s">
        <v>1686</v>
      </c>
      <c r="H277" s="131"/>
      <c r="I277" s="131"/>
      <c r="J277" s="131"/>
      <c r="K277" s="131">
        <v>2</v>
      </c>
      <c r="L277" s="131">
        <v>2</v>
      </c>
      <c r="M277" s="131">
        <v>2</v>
      </c>
      <c r="N277" s="131">
        <v>2</v>
      </c>
      <c r="O277" s="131">
        <v>1</v>
      </c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55"/>
    </row>
    <row r="278" spans="1:34" ht="15" customHeight="1" x14ac:dyDescent="0.25">
      <c r="A278" s="124" t="s">
        <v>51</v>
      </c>
      <c r="B278" s="157">
        <v>173168000113</v>
      </c>
      <c r="C278" s="124" t="s">
        <v>193</v>
      </c>
      <c r="D278" s="157">
        <v>173168000113</v>
      </c>
      <c r="E278" s="157">
        <v>17316800011301</v>
      </c>
      <c r="F278" s="124" t="s">
        <v>1693</v>
      </c>
      <c r="G278" s="124" t="s">
        <v>1685</v>
      </c>
      <c r="H278" s="131"/>
      <c r="I278" s="131"/>
      <c r="J278" s="131"/>
      <c r="K278" s="131"/>
      <c r="L278" s="131"/>
      <c r="M278" s="131"/>
      <c r="N278" s="131"/>
      <c r="O278" s="131"/>
      <c r="P278" s="131">
        <v>82</v>
      </c>
      <c r="Q278" s="131">
        <v>113</v>
      </c>
      <c r="R278" s="131">
        <v>106</v>
      </c>
      <c r="S278" s="131">
        <v>97</v>
      </c>
      <c r="T278" s="131">
        <v>93</v>
      </c>
      <c r="U278" s="131">
        <v>79</v>
      </c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55"/>
    </row>
    <row r="279" spans="1:34" ht="15" customHeight="1" x14ac:dyDescent="0.25">
      <c r="A279" s="124" t="s">
        <v>51</v>
      </c>
      <c r="B279" s="157">
        <v>173168000113</v>
      </c>
      <c r="C279" s="124" t="s">
        <v>193</v>
      </c>
      <c r="D279" s="157">
        <v>173168001616</v>
      </c>
      <c r="E279" s="157">
        <v>17316800011302</v>
      </c>
      <c r="F279" s="124" t="s">
        <v>630</v>
      </c>
      <c r="G279" s="124" t="s">
        <v>1685</v>
      </c>
      <c r="H279" s="131"/>
      <c r="I279" s="131"/>
      <c r="J279" s="131">
        <v>77</v>
      </c>
      <c r="K279" s="131">
        <v>92</v>
      </c>
      <c r="L279" s="131">
        <v>75</v>
      </c>
      <c r="M279" s="131">
        <v>80</v>
      </c>
      <c r="N279" s="131">
        <v>75</v>
      </c>
      <c r="O279" s="131">
        <v>78</v>
      </c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55"/>
    </row>
    <row r="280" spans="1:34" ht="15" customHeight="1" x14ac:dyDescent="0.25">
      <c r="A280" s="124" t="s">
        <v>51</v>
      </c>
      <c r="B280" s="157">
        <v>173168000113</v>
      </c>
      <c r="C280" s="124" t="s">
        <v>193</v>
      </c>
      <c r="D280" s="157">
        <v>273168000525</v>
      </c>
      <c r="E280" s="157">
        <v>17316800011311</v>
      </c>
      <c r="F280" s="124" t="s">
        <v>363</v>
      </c>
      <c r="G280" s="124" t="s">
        <v>1686</v>
      </c>
      <c r="H280" s="131"/>
      <c r="I280" s="131"/>
      <c r="J280" s="131">
        <v>1</v>
      </c>
      <c r="K280" s="131">
        <v>2</v>
      </c>
      <c r="L280" s="131">
        <v>4</v>
      </c>
      <c r="M280" s="131">
        <v>2</v>
      </c>
      <c r="N280" s="131">
        <v>3</v>
      </c>
      <c r="O280" s="131">
        <v>1</v>
      </c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55"/>
    </row>
    <row r="281" spans="1:34" ht="15" customHeight="1" x14ac:dyDescent="0.25">
      <c r="A281" s="124" t="s">
        <v>51</v>
      </c>
      <c r="B281" s="157">
        <v>173168000113</v>
      </c>
      <c r="C281" s="124" t="s">
        <v>193</v>
      </c>
      <c r="D281" s="157">
        <v>273168000843</v>
      </c>
      <c r="E281" s="157">
        <v>17316800011316</v>
      </c>
      <c r="F281" s="124" t="s">
        <v>641</v>
      </c>
      <c r="G281" s="124" t="s">
        <v>1686</v>
      </c>
      <c r="H281" s="131"/>
      <c r="I281" s="131"/>
      <c r="J281" s="131"/>
      <c r="K281" s="131"/>
      <c r="L281" s="131">
        <v>6</v>
      </c>
      <c r="M281" s="131"/>
      <c r="N281" s="131"/>
      <c r="O281" s="131">
        <v>1</v>
      </c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55"/>
    </row>
    <row r="282" spans="1:34" ht="15" customHeight="1" x14ac:dyDescent="0.25">
      <c r="A282" s="124" t="s">
        <v>51</v>
      </c>
      <c r="B282" s="157">
        <v>173168000113</v>
      </c>
      <c r="C282" s="124" t="s">
        <v>193</v>
      </c>
      <c r="D282" s="157">
        <v>273168000991</v>
      </c>
      <c r="E282" s="157">
        <v>17316800011309</v>
      </c>
      <c r="F282" s="124" t="s">
        <v>635</v>
      </c>
      <c r="G282" s="124" t="s">
        <v>1686</v>
      </c>
      <c r="H282" s="131"/>
      <c r="I282" s="131"/>
      <c r="J282" s="131">
        <v>5</v>
      </c>
      <c r="K282" s="131">
        <v>1</v>
      </c>
      <c r="L282" s="131"/>
      <c r="M282" s="131">
        <v>3</v>
      </c>
      <c r="N282" s="131">
        <v>2</v>
      </c>
      <c r="O282" s="131">
        <v>2</v>
      </c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55"/>
    </row>
    <row r="283" spans="1:34" ht="15" customHeight="1" x14ac:dyDescent="0.25">
      <c r="A283" s="124" t="s">
        <v>51</v>
      </c>
      <c r="B283" s="157">
        <v>173168000113</v>
      </c>
      <c r="C283" s="124" t="s">
        <v>193</v>
      </c>
      <c r="D283" s="157">
        <v>273168001017</v>
      </c>
      <c r="E283" s="157">
        <v>17316800011303</v>
      </c>
      <c r="F283" s="124" t="s">
        <v>636</v>
      </c>
      <c r="G283" s="124" t="s">
        <v>1686</v>
      </c>
      <c r="H283" s="131"/>
      <c r="I283" s="131"/>
      <c r="J283" s="131">
        <v>3</v>
      </c>
      <c r="K283" s="131">
        <v>3</v>
      </c>
      <c r="L283" s="131">
        <v>4</v>
      </c>
      <c r="M283" s="131"/>
      <c r="N283" s="131">
        <v>5</v>
      </c>
      <c r="O283" s="131">
        <v>1</v>
      </c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55"/>
    </row>
    <row r="284" spans="1:34" ht="15" customHeight="1" x14ac:dyDescent="0.25">
      <c r="A284" s="124" t="s">
        <v>51</v>
      </c>
      <c r="B284" s="157">
        <v>173168000113</v>
      </c>
      <c r="C284" s="124" t="s">
        <v>193</v>
      </c>
      <c r="D284" s="157">
        <v>273168001025</v>
      </c>
      <c r="E284" s="157">
        <v>17316800011310</v>
      </c>
      <c r="F284" s="124" t="s">
        <v>629</v>
      </c>
      <c r="G284" s="124" t="s">
        <v>1686</v>
      </c>
      <c r="H284" s="131"/>
      <c r="I284" s="131"/>
      <c r="J284" s="131">
        <v>1</v>
      </c>
      <c r="K284" s="131">
        <v>1</v>
      </c>
      <c r="L284" s="131">
        <v>1</v>
      </c>
      <c r="M284" s="131"/>
      <c r="N284" s="131">
        <v>1</v>
      </c>
      <c r="O284" s="131">
        <v>1</v>
      </c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55"/>
    </row>
    <row r="285" spans="1:34" ht="15" customHeight="1" x14ac:dyDescent="0.25">
      <c r="A285" s="124" t="s">
        <v>51</v>
      </c>
      <c r="B285" s="157">
        <v>173168000113</v>
      </c>
      <c r="C285" s="124" t="s">
        <v>193</v>
      </c>
      <c r="D285" s="157">
        <v>273168001777</v>
      </c>
      <c r="E285" s="157">
        <v>17316800011313</v>
      </c>
      <c r="F285" s="124" t="s">
        <v>558</v>
      </c>
      <c r="G285" s="124" t="s">
        <v>1686</v>
      </c>
      <c r="H285" s="131"/>
      <c r="I285" s="131"/>
      <c r="J285" s="131">
        <v>2</v>
      </c>
      <c r="K285" s="131">
        <v>3</v>
      </c>
      <c r="L285" s="131">
        <v>1</v>
      </c>
      <c r="M285" s="131"/>
      <c r="N285" s="131">
        <v>2</v>
      </c>
      <c r="O285" s="131">
        <v>1</v>
      </c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55"/>
    </row>
    <row r="286" spans="1:34" ht="15" customHeight="1" x14ac:dyDescent="0.25">
      <c r="A286" s="124" t="s">
        <v>51</v>
      </c>
      <c r="B286" s="157">
        <v>173168000113</v>
      </c>
      <c r="C286" s="124" t="s">
        <v>193</v>
      </c>
      <c r="D286" s="157">
        <v>273168002315</v>
      </c>
      <c r="E286" s="157">
        <v>17316800011305</v>
      </c>
      <c r="F286" s="124" t="s">
        <v>638</v>
      </c>
      <c r="G286" s="124" t="s">
        <v>1686</v>
      </c>
      <c r="H286" s="131"/>
      <c r="I286" s="131"/>
      <c r="J286" s="131"/>
      <c r="K286" s="131">
        <v>1</v>
      </c>
      <c r="L286" s="131">
        <v>1</v>
      </c>
      <c r="M286" s="131">
        <v>2</v>
      </c>
      <c r="N286" s="131">
        <v>1</v>
      </c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55"/>
    </row>
    <row r="287" spans="1:34" ht="15" customHeight="1" x14ac:dyDescent="0.25">
      <c r="A287" s="124" t="s">
        <v>51</v>
      </c>
      <c r="B287" s="157">
        <v>173168000113</v>
      </c>
      <c r="C287" s="124" t="s">
        <v>193</v>
      </c>
      <c r="D287" s="157">
        <v>273168002641</v>
      </c>
      <c r="E287" s="157">
        <v>17316800011306</v>
      </c>
      <c r="F287" s="124" t="s">
        <v>446</v>
      </c>
      <c r="G287" s="124" t="s">
        <v>1686</v>
      </c>
      <c r="H287" s="131"/>
      <c r="I287" s="131"/>
      <c r="J287" s="131"/>
      <c r="K287" s="131">
        <v>4</v>
      </c>
      <c r="L287" s="131">
        <v>2</v>
      </c>
      <c r="M287" s="131">
        <v>1</v>
      </c>
      <c r="N287" s="131">
        <v>2</v>
      </c>
      <c r="O287" s="131">
        <v>2</v>
      </c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55"/>
    </row>
    <row r="288" spans="1:34" ht="15" customHeight="1" x14ac:dyDescent="0.25">
      <c r="A288" s="124" t="s">
        <v>51</v>
      </c>
      <c r="B288" s="157">
        <v>173168000113</v>
      </c>
      <c r="C288" s="124" t="s">
        <v>193</v>
      </c>
      <c r="D288" s="157">
        <v>273168002757</v>
      </c>
      <c r="E288" s="157">
        <v>17316800011304</v>
      </c>
      <c r="F288" s="124" t="s">
        <v>632</v>
      </c>
      <c r="G288" s="124" t="s">
        <v>1686</v>
      </c>
      <c r="H288" s="131"/>
      <c r="I288" s="131"/>
      <c r="J288" s="131">
        <v>4</v>
      </c>
      <c r="K288" s="131">
        <v>2</v>
      </c>
      <c r="L288" s="131">
        <v>4</v>
      </c>
      <c r="M288" s="131">
        <v>4</v>
      </c>
      <c r="N288" s="131">
        <v>9</v>
      </c>
      <c r="O288" s="131">
        <v>3</v>
      </c>
      <c r="P288" s="131">
        <v>21</v>
      </c>
      <c r="Q288" s="131">
        <v>12</v>
      </c>
      <c r="R288" s="131">
        <v>10</v>
      </c>
      <c r="S288" s="131">
        <v>7</v>
      </c>
      <c r="T288" s="131">
        <v>4</v>
      </c>
      <c r="U288" s="131">
        <v>7</v>
      </c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55"/>
    </row>
    <row r="289" spans="1:34" ht="15" customHeight="1" x14ac:dyDescent="0.25">
      <c r="A289" s="124" t="s">
        <v>51</v>
      </c>
      <c r="B289" s="157">
        <v>173168000113</v>
      </c>
      <c r="C289" s="124" t="s">
        <v>193</v>
      </c>
      <c r="D289" s="157">
        <v>273168002820</v>
      </c>
      <c r="E289" s="157">
        <v>17316800011312</v>
      </c>
      <c r="F289" s="124" t="s">
        <v>445</v>
      </c>
      <c r="G289" s="124" t="s">
        <v>1686</v>
      </c>
      <c r="H289" s="131"/>
      <c r="I289" s="131"/>
      <c r="J289" s="131"/>
      <c r="K289" s="131"/>
      <c r="L289" s="131"/>
      <c r="M289" s="131">
        <v>1</v>
      </c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55"/>
    </row>
    <row r="290" spans="1:34" ht="15" customHeight="1" x14ac:dyDescent="0.25">
      <c r="A290" s="124" t="s">
        <v>51</v>
      </c>
      <c r="B290" s="157">
        <v>173168000113</v>
      </c>
      <c r="C290" s="124" t="s">
        <v>193</v>
      </c>
      <c r="D290" s="157">
        <v>273168002935</v>
      </c>
      <c r="E290" s="157">
        <v>17316800011315</v>
      </c>
      <c r="F290" s="124" t="s">
        <v>1684</v>
      </c>
      <c r="G290" s="124" t="s">
        <v>1686</v>
      </c>
      <c r="H290" s="131"/>
      <c r="I290" s="131"/>
      <c r="J290" s="131">
        <v>1</v>
      </c>
      <c r="K290" s="131">
        <v>2</v>
      </c>
      <c r="L290" s="131">
        <v>1</v>
      </c>
      <c r="M290" s="131">
        <v>1</v>
      </c>
      <c r="N290" s="131">
        <v>1</v>
      </c>
      <c r="O290" s="131">
        <v>1</v>
      </c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55"/>
    </row>
    <row r="291" spans="1:34" ht="15" customHeight="1" x14ac:dyDescent="0.25">
      <c r="A291" s="124" t="s">
        <v>51</v>
      </c>
      <c r="B291" s="157">
        <v>173168000113</v>
      </c>
      <c r="C291" s="124" t="s">
        <v>193</v>
      </c>
      <c r="D291" s="157">
        <v>273168003303</v>
      </c>
      <c r="E291" s="157">
        <v>17316800011307</v>
      </c>
      <c r="F291" s="124" t="s">
        <v>633</v>
      </c>
      <c r="G291" s="124" t="s">
        <v>1686</v>
      </c>
      <c r="H291" s="131"/>
      <c r="I291" s="131"/>
      <c r="J291" s="131">
        <v>4</v>
      </c>
      <c r="K291" s="131">
        <v>3</v>
      </c>
      <c r="L291" s="131">
        <v>4</v>
      </c>
      <c r="M291" s="131">
        <v>2</v>
      </c>
      <c r="N291" s="131">
        <v>6</v>
      </c>
      <c r="O291" s="131">
        <v>7</v>
      </c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55"/>
    </row>
    <row r="292" spans="1:34" ht="15" customHeight="1" x14ac:dyDescent="0.25">
      <c r="A292" s="124" t="s">
        <v>51</v>
      </c>
      <c r="B292" s="157">
        <v>173168000113</v>
      </c>
      <c r="C292" s="124" t="s">
        <v>193</v>
      </c>
      <c r="D292" s="157">
        <v>273168003362</v>
      </c>
      <c r="E292" s="157">
        <v>17316800011308</v>
      </c>
      <c r="F292" s="124" t="s">
        <v>639</v>
      </c>
      <c r="G292" s="124" t="s">
        <v>1686</v>
      </c>
      <c r="H292" s="131"/>
      <c r="I292" s="131"/>
      <c r="J292" s="131">
        <v>2</v>
      </c>
      <c r="K292" s="131">
        <v>2</v>
      </c>
      <c r="L292" s="131">
        <v>2</v>
      </c>
      <c r="M292" s="131">
        <v>1</v>
      </c>
      <c r="N292" s="131">
        <v>1</v>
      </c>
      <c r="O292" s="131">
        <v>1</v>
      </c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55"/>
    </row>
    <row r="293" spans="1:34" ht="15" customHeight="1" x14ac:dyDescent="0.25">
      <c r="A293" s="124" t="s">
        <v>51</v>
      </c>
      <c r="B293" s="157">
        <v>173168000113</v>
      </c>
      <c r="C293" s="124" t="s">
        <v>193</v>
      </c>
      <c r="D293" s="157">
        <v>273168003397</v>
      </c>
      <c r="E293" s="157">
        <v>17316800011318</v>
      </c>
      <c r="F293" s="124" t="s">
        <v>640</v>
      </c>
      <c r="G293" s="124" t="s">
        <v>1686</v>
      </c>
      <c r="H293" s="131"/>
      <c r="I293" s="131"/>
      <c r="J293" s="131"/>
      <c r="K293" s="131">
        <v>1</v>
      </c>
      <c r="L293" s="131">
        <v>1</v>
      </c>
      <c r="M293" s="131"/>
      <c r="N293" s="131">
        <v>2</v>
      </c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55"/>
    </row>
    <row r="294" spans="1:34" ht="15" customHeight="1" x14ac:dyDescent="0.25">
      <c r="A294" s="124" t="s">
        <v>51</v>
      </c>
      <c r="B294" s="157">
        <v>173168000113</v>
      </c>
      <c r="C294" s="124" t="s">
        <v>193</v>
      </c>
      <c r="D294" s="157">
        <v>273168003460</v>
      </c>
      <c r="E294" s="157">
        <v>17316800011314</v>
      </c>
      <c r="F294" s="124" t="s">
        <v>634</v>
      </c>
      <c r="G294" s="124" t="s">
        <v>1686</v>
      </c>
      <c r="H294" s="131"/>
      <c r="I294" s="131"/>
      <c r="J294" s="131">
        <v>3</v>
      </c>
      <c r="K294" s="131">
        <v>4</v>
      </c>
      <c r="L294" s="131">
        <v>4</v>
      </c>
      <c r="M294" s="131">
        <v>4</v>
      </c>
      <c r="N294" s="131">
        <v>2</v>
      </c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55"/>
    </row>
    <row r="295" spans="1:34" ht="15" customHeight="1" x14ac:dyDescent="0.25">
      <c r="A295" s="124" t="s">
        <v>51</v>
      </c>
      <c r="B295" s="157">
        <v>173168000113</v>
      </c>
      <c r="C295" s="124" t="s">
        <v>193</v>
      </c>
      <c r="D295" s="157">
        <v>273168003656</v>
      </c>
      <c r="E295" s="157">
        <v>17316800011319</v>
      </c>
      <c r="F295" s="124" t="s">
        <v>631</v>
      </c>
      <c r="G295" s="124" t="s">
        <v>1686</v>
      </c>
      <c r="H295" s="131"/>
      <c r="I295" s="131"/>
      <c r="J295" s="131">
        <v>2</v>
      </c>
      <c r="K295" s="131">
        <v>4</v>
      </c>
      <c r="L295" s="131"/>
      <c r="M295" s="131"/>
      <c r="N295" s="131">
        <v>1</v>
      </c>
      <c r="O295" s="131">
        <v>2</v>
      </c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55"/>
    </row>
    <row r="296" spans="1:34" ht="15" customHeight="1" x14ac:dyDescent="0.25">
      <c r="A296" s="124" t="s">
        <v>51</v>
      </c>
      <c r="B296" s="157">
        <v>173168000113</v>
      </c>
      <c r="C296" s="124" t="s">
        <v>193</v>
      </c>
      <c r="D296" s="157">
        <v>273168800009</v>
      </c>
      <c r="E296" s="157">
        <v>17316800011320</v>
      </c>
      <c r="F296" s="124" t="s">
        <v>637</v>
      </c>
      <c r="G296" s="124" t="s">
        <v>1686</v>
      </c>
      <c r="H296" s="131"/>
      <c r="I296" s="131"/>
      <c r="J296" s="131">
        <v>1</v>
      </c>
      <c r="K296" s="131">
        <v>5</v>
      </c>
      <c r="L296" s="131">
        <v>1</v>
      </c>
      <c r="M296" s="131"/>
      <c r="N296" s="131">
        <v>1</v>
      </c>
      <c r="O296" s="131">
        <v>2</v>
      </c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55"/>
    </row>
    <row r="297" spans="1:34" ht="15" customHeight="1" x14ac:dyDescent="0.25">
      <c r="A297" s="124" t="s">
        <v>51</v>
      </c>
      <c r="B297" s="157">
        <v>173168000121</v>
      </c>
      <c r="C297" s="124" t="s">
        <v>249</v>
      </c>
      <c r="D297" s="157">
        <v>173168000121</v>
      </c>
      <c r="E297" s="157">
        <v>17316800012101</v>
      </c>
      <c r="F297" s="124" t="s">
        <v>652</v>
      </c>
      <c r="G297" s="124" t="s">
        <v>1685</v>
      </c>
      <c r="H297" s="131"/>
      <c r="I297" s="131"/>
      <c r="J297" s="131"/>
      <c r="K297" s="131"/>
      <c r="L297" s="131"/>
      <c r="M297" s="131"/>
      <c r="N297" s="131"/>
      <c r="O297" s="131"/>
      <c r="P297" s="131">
        <v>190</v>
      </c>
      <c r="Q297" s="131">
        <v>138</v>
      </c>
      <c r="R297" s="131">
        <v>144</v>
      </c>
      <c r="S297" s="131">
        <v>115</v>
      </c>
      <c r="T297" s="131">
        <v>105</v>
      </c>
      <c r="U297" s="131">
        <v>66</v>
      </c>
      <c r="V297" s="131"/>
      <c r="W297" s="131"/>
      <c r="X297" s="131"/>
      <c r="Y297" s="131"/>
      <c r="Z297" s="131"/>
      <c r="AA297" s="131"/>
      <c r="AB297" s="131"/>
      <c r="AC297" s="131">
        <v>36</v>
      </c>
      <c r="AD297" s="131">
        <v>60</v>
      </c>
      <c r="AE297" s="131">
        <v>47</v>
      </c>
      <c r="AF297" s="131">
        <v>3</v>
      </c>
      <c r="AG297" s="131">
        <v>48</v>
      </c>
      <c r="AH297" s="155"/>
    </row>
    <row r="298" spans="1:34" ht="15" customHeight="1" x14ac:dyDescent="0.25">
      <c r="A298" s="124" t="s">
        <v>51</v>
      </c>
      <c r="B298" s="157">
        <v>173168000121</v>
      </c>
      <c r="C298" s="124" t="s">
        <v>249</v>
      </c>
      <c r="D298" s="157">
        <v>173168000326</v>
      </c>
      <c r="E298" s="157">
        <v>17316800012104</v>
      </c>
      <c r="F298" s="124" t="s">
        <v>642</v>
      </c>
      <c r="G298" s="124" t="s">
        <v>1685</v>
      </c>
      <c r="H298" s="131"/>
      <c r="I298" s="131"/>
      <c r="J298" s="131">
        <v>41</v>
      </c>
      <c r="K298" s="131">
        <v>46</v>
      </c>
      <c r="L298" s="131">
        <v>44</v>
      </c>
      <c r="M298" s="131">
        <v>54</v>
      </c>
      <c r="N298" s="131">
        <v>50</v>
      </c>
      <c r="O298" s="131">
        <v>38</v>
      </c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55"/>
    </row>
    <row r="299" spans="1:34" ht="15" customHeight="1" x14ac:dyDescent="0.25">
      <c r="A299" s="124" t="s">
        <v>51</v>
      </c>
      <c r="B299" s="157">
        <v>173168000121</v>
      </c>
      <c r="C299" s="124" t="s">
        <v>249</v>
      </c>
      <c r="D299" s="157">
        <v>173168000351</v>
      </c>
      <c r="E299" s="157">
        <v>17316800012107</v>
      </c>
      <c r="F299" s="124" t="s">
        <v>643</v>
      </c>
      <c r="G299" s="124" t="s">
        <v>1685</v>
      </c>
      <c r="H299" s="131"/>
      <c r="I299" s="131"/>
      <c r="J299" s="131">
        <v>13</v>
      </c>
      <c r="K299" s="131">
        <v>17</v>
      </c>
      <c r="L299" s="131">
        <v>23</v>
      </c>
      <c r="M299" s="131">
        <v>13</v>
      </c>
      <c r="N299" s="131">
        <v>18</v>
      </c>
      <c r="O299" s="131">
        <v>22</v>
      </c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55"/>
    </row>
    <row r="300" spans="1:34" ht="15" customHeight="1" x14ac:dyDescent="0.25">
      <c r="A300" s="124" t="s">
        <v>51</v>
      </c>
      <c r="B300" s="157">
        <v>173168000121</v>
      </c>
      <c r="C300" s="124" t="s">
        <v>249</v>
      </c>
      <c r="D300" s="157">
        <v>173168000369</v>
      </c>
      <c r="E300" s="157">
        <v>17316800012106</v>
      </c>
      <c r="F300" s="124" t="s">
        <v>659</v>
      </c>
      <c r="G300" s="124" t="s">
        <v>1685</v>
      </c>
      <c r="H300" s="131"/>
      <c r="I300" s="131"/>
      <c r="J300" s="131">
        <v>102</v>
      </c>
      <c r="K300" s="131">
        <v>119</v>
      </c>
      <c r="L300" s="131">
        <v>100</v>
      </c>
      <c r="M300" s="131">
        <v>118</v>
      </c>
      <c r="N300" s="131">
        <v>111</v>
      </c>
      <c r="O300" s="131">
        <v>132</v>
      </c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55"/>
    </row>
    <row r="301" spans="1:34" ht="15" customHeight="1" x14ac:dyDescent="0.25">
      <c r="A301" s="124" t="s">
        <v>51</v>
      </c>
      <c r="B301" s="157">
        <v>173168000121</v>
      </c>
      <c r="C301" s="124" t="s">
        <v>249</v>
      </c>
      <c r="D301" s="157">
        <v>173168003287</v>
      </c>
      <c r="E301" s="157">
        <v>17316800012105</v>
      </c>
      <c r="F301" s="124" t="s">
        <v>655</v>
      </c>
      <c r="G301" s="124" t="s">
        <v>1685</v>
      </c>
      <c r="H301" s="131"/>
      <c r="I301" s="131"/>
      <c r="J301" s="131"/>
      <c r="K301" s="131">
        <v>7</v>
      </c>
      <c r="L301" s="131">
        <v>6</v>
      </c>
      <c r="M301" s="131">
        <v>4</v>
      </c>
      <c r="N301" s="131">
        <v>9</v>
      </c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55"/>
    </row>
    <row r="302" spans="1:34" ht="15" customHeight="1" x14ac:dyDescent="0.25">
      <c r="A302" s="124" t="s">
        <v>51</v>
      </c>
      <c r="B302" s="157">
        <v>173168000121</v>
      </c>
      <c r="C302" s="124" t="s">
        <v>249</v>
      </c>
      <c r="D302" s="157">
        <v>273168000240</v>
      </c>
      <c r="E302" s="157">
        <v>17316800012117</v>
      </c>
      <c r="F302" s="124" t="s">
        <v>647</v>
      </c>
      <c r="G302" s="124" t="s">
        <v>1686</v>
      </c>
      <c r="H302" s="131"/>
      <c r="I302" s="131"/>
      <c r="J302" s="131"/>
      <c r="K302" s="131">
        <v>1</v>
      </c>
      <c r="L302" s="131">
        <v>1</v>
      </c>
      <c r="M302" s="131">
        <v>1</v>
      </c>
      <c r="N302" s="131">
        <v>1</v>
      </c>
      <c r="O302" s="131">
        <v>1</v>
      </c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55"/>
    </row>
    <row r="303" spans="1:34" ht="15" customHeight="1" x14ac:dyDescent="0.25">
      <c r="A303" s="124" t="s">
        <v>51</v>
      </c>
      <c r="B303" s="157">
        <v>173168000121</v>
      </c>
      <c r="C303" s="124" t="s">
        <v>249</v>
      </c>
      <c r="D303" s="157">
        <v>273168000258</v>
      </c>
      <c r="E303" s="157">
        <v>17316800012121</v>
      </c>
      <c r="F303" s="124" t="s">
        <v>649</v>
      </c>
      <c r="G303" s="124" t="s">
        <v>1686</v>
      </c>
      <c r="H303" s="131"/>
      <c r="I303" s="131"/>
      <c r="J303" s="131">
        <v>3</v>
      </c>
      <c r="K303" s="131">
        <v>1</v>
      </c>
      <c r="L303" s="131">
        <v>3</v>
      </c>
      <c r="M303" s="131">
        <v>5</v>
      </c>
      <c r="N303" s="131">
        <v>1</v>
      </c>
      <c r="O303" s="131">
        <v>2</v>
      </c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55"/>
    </row>
    <row r="304" spans="1:34" ht="15" customHeight="1" x14ac:dyDescent="0.25">
      <c r="A304" s="124" t="s">
        <v>51</v>
      </c>
      <c r="B304" s="157">
        <v>173168000121</v>
      </c>
      <c r="C304" s="124" t="s">
        <v>249</v>
      </c>
      <c r="D304" s="157">
        <v>273168000801</v>
      </c>
      <c r="E304" s="157">
        <v>17316800012112</v>
      </c>
      <c r="F304" s="124" t="s">
        <v>646</v>
      </c>
      <c r="G304" s="124" t="s">
        <v>1686</v>
      </c>
      <c r="H304" s="131"/>
      <c r="I304" s="131"/>
      <c r="J304" s="131">
        <v>3</v>
      </c>
      <c r="K304" s="131"/>
      <c r="L304" s="131">
        <v>1</v>
      </c>
      <c r="M304" s="131">
        <v>1</v>
      </c>
      <c r="N304" s="131">
        <v>2</v>
      </c>
      <c r="O304" s="131">
        <v>3</v>
      </c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55"/>
    </row>
    <row r="305" spans="1:34" ht="15" customHeight="1" x14ac:dyDescent="0.25">
      <c r="A305" s="124" t="s">
        <v>51</v>
      </c>
      <c r="B305" s="157">
        <v>173168000121</v>
      </c>
      <c r="C305" s="124" t="s">
        <v>249</v>
      </c>
      <c r="D305" s="157">
        <v>273168000835</v>
      </c>
      <c r="E305" s="157">
        <v>17316800012109</v>
      </c>
      <c r="F305" s="124" t="s">
        <v>651</v>
      </c>
      <c r="G305" s="124" t="s">
        <v>1686</v>
      </c>
      <c r="H305" s="131"/>
      <c r="I305" s="131"/>
      <c r="J305" s="131">
        <v>2</v>
      </c>
      <c r="K305" s="131">
        <v>4</v>
      </c>
      <c r="L305" s="131">
        <v>2</v>
      </c>
      <c r="M305" s="131">
        <v>2</v>
      </c>
      <c r="N305" s="131">
        <v>1</v>
      </c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55"/>
    </row>
    <row r="306" spans="1:34" ht="15" customHeight="1" x14ac:dyDescent="0.25">
      <c r="A306" s="124" t="s">
        <v>51</v>
      </c>
      <c r="B306" s="157">
        <v>173168000121</v>
      </c>
      <c r="C306" s="124" t="s">
        <v>249</v>
      </c>
      <c r="D306" s="157">
        <v>273168000851</v>
      </c>
      <c r="E306" s="157">
        <v>17316800012118</v>
      </c>
      <c r="F306" s="124" t="s">
        <v>648</v>
      </c>
      <c r="G306" s="124" t="s">
        <v>1686</v>
      </c>
      <c r="H306" s="131"/>
      <c r="I306" s="131"/>
      <c r="J306" s="131">
        <v>1</v>
      </c>
      <c r="K306" s="131"/>
      <c r="L306" s="131">
        <v>2</v>
      </c>
      <c r="M306" s="131">
        <v>1</v>
      </c>
      <c r="N306" s="131">
        <v>1</v>
      </c>
      <c r="O306" s="131">
        <v>1</v>
      </c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55"/>
    </row>
    <row r="307" spans="1:34" ht="15" customHeight="1" x14ac:dyDescent="0.25">
      <c r="A307" s="124" t="s">
        <v>51</v>
      </c>
      <c r="B307" s="157">
        <v>173168000121</v>
      </c>
      <c r="C307" s="124" t="s">
        <v>249</v>
      </c>
      <c r="D307" s="157">
        <v>273168000860</v>
      </c>
      <c r="E307" s="157">
        <v>17316800012110</v>
      </c>
      <c r="F307" s="124" t="s">
        <v>281</v>
      </c>
      <c r="G307" s="124" t="s">
        <v>1686</v>
      </c>
      <c r="H307" s="131"/>
      <c r="I307" s="131"/>
      <c r="J307" s="131">
        <v>5</v>
      </c>
      <c r="K307" s="131">
        <v>2</v>
      </c>
      <c r="L307" s="131">
        <v>3</v>
      </c>
      <c r="M307" s="131">
        <v>3</v>
      </c>
      <c r="N307" s="131">
        <v>5</v>
      </c>
      <c r="O307" s="131">
        <v>3</v>
      </c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55"/>
    </row>
    <row r="308" spans="1:34" ht="15" customHeight="1" x14ac:dyDescent="0.25">
      <c r="A308" s="124" t="s">
        <v>51</v>
      </c>
      <c r="B308" s="157">
        <v>173168000121</v>
      </c>
      <c r="C308" s="124" t="s">
        <v>249</v>
      </c>
      <c r="D308" s="157">
        <v>273168001734</v>
      </c>
      <c r="E308" s="157">
        <v>17316800012108</v>
      </c>
      <c r="F308" s="124" t="s">
        <v>654</v>
      </c>
      <c r="G308" s="124" t="s">
        <v>1686</v>
      </c>
      <c r="H308" s="131"/>
      <c r="I308" s="131"/>
      <c r="J308" s="131">
        <v>2</v>
      </c>
      <c r="K308" s="131">
        <v>5</v>
      </c>
      <c r="L308" s="131">
        <v>3</v>
      </c>
      <c r="M308" s="131">
        <v>4</v>
      </c>
      <c r="N308" s="131">
        <v>9</v>
      </c>
      <c r="O308" s="131">
        <v>4</v>
      </c>
      <c r="P308" s="131">
        <v>9</v>
      </c>
      <c r="Q308" s="131">
        <v>13</v>
      </c>
      <c r="R308" s="131">
        <v>14</v>
      </c>
      <c r="S308" s="131">
        <v>10</v>
      </c>
      <c r="T308" s="131">
        <v>7</v>
      </c>
      <c r="U308" s="131">
        <v>5</v>
      </c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55"/>
    </row>
    <row r="309" spans="1:34" ht="15" customHeight="1" x14ac:dyDescent="0.25">
      <c r="A309" s="124" t="s">
        <v>51</v>
      </c>
      <c r="B309" s="157">
        <v>173168000121</v>
      </c>
      <c r="C309" s="124" t="s">
        <v>249</v>
      </c>
      <c r="D309" s="157">
        <v>273168002170</v>
      </c>
      <c r="E309" s="157">
        <v>17316800012120</v>
      </c>
      <c r="F309" s="124" t="s">
        <v>644</v>
      </c>
      <c r="G309" s="124" t="s">
        <v>1686</v>
      </c>
      <c r="H309" s="131"/>
      <c r="I309" s="131"/>
      <c r="J309" s="131"/>
      <c r="K309" s="131">
        <v>2</v>
      </c>
      <c r="L309" s="131"/>
      <c r="M309" s="131">
        <v>1</v>
      </c>
      <c r="N309" s="131">
        <v>1</v>
      </c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55"/>
    </row>
    <row r="310" spans="1:34" ht="15" customHeight="1" x14ac:dyDescent="0.25">
      <c r="A310" s="124" t="s">
        <v>51</v>
      </c>
      <c r="B310" s="157">
        <v>173168000121</v>
      </c>
      <c r="C310" s="124" t="s">
        <v>249</v>
      </c>
      <c r="D310" s="157">
        <v>273168002307</v>
      </c>
      <c r="E310" s="157">
        <v>17316800012115</v>
      </c>
      <c r="F310" s="124" t="s">
        <v>650</v>
      </c>
      <c r="G310" s="124" t="s">
        <v>1686</v>
      </c>
      <c r="H310" s="131"/>
      <c r="I310" s="131"/>
      <c r="J310" s="131">
        <v>2</v>
      </c>
      <c r="K310" s="131">
        <v>3</v>
      </c>
      <c r="L310" s="131">
        <v>3</v>
      </c>
      <c r="M310" s="131">
        <v>2</v>
      </c>
      <c r="N310" s="131"/>
      <c r="O310" s="131">
        <v>2</v>
      </c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55"/>
    </row>
    <row r="311" spans="1:34" ht="15" customHeight="1" x14ac:dyDescent="0.25">
      <c r="A311" s="124" t="s">
        <v>51</v>
      </c>
      <c r="B311" s="157">
        <v>173168000121</v>
      </c>
      <c r="C311" s="124" t="s">
        <v>249</v>
      </c>
      <c r="D311" s="157">
        <v>273168002536</v>
      </c>
      <c r="E311" s="157">
        <v>17316800012113</v>
      </c>
      <c r="F311" s="124" t="s">
        <v>658</v>
      </c>
      <c r="G311" s="124" t="s">
        <v>1686</v>
      </c>
      <c r="H311" s="131"/>
      <c r="I311" s="131"/>
      <c r="J311" s="131"/>
      <c r="K311" s="131">
        <v>3</v>
      </c>
      <c r="L311" s="131">
        <v>3</v>
      </c>
      <c r="M311" s="131"/>
      <c r="N311" s="131">
        <v>4</v>
      </c>
      <c r="O311" s="131">
        <v>1</v>
      </c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55"/>
    </row>
    <row r="312" spans="1:34" ht="15" customHeight="1" x14ac:dyDescent="0.25">
      <c r="A312" s="124" t="s">
        <v>51</v>
      </c>
      <c r="B312" s="157">
        <v>173168000121</v>
      </c>
      <c r="C312" s="124" t="s">
        <v>249</v>
      </c>
      <c r="D312" s="157">
        <v>273168002544</v>
      </c>
      <c r="E312" s="157">
        <v>17316800012114</v>
      </c>
      <c r="F312" s="124" t="s">
        <v>656</v>
      </c>
      <c r="G312" s="124" t="s">
        <v>1686</v>
      </c>
      <c r="H312" s="131"/>
      <c r="I312" s="131"/>
      <c r="J312" s="131">
        <v>2</v>
      </c>
      <c r="K312" s="131">
        <v>1</v>
      </c>
      <c r="L312" s="131"/>
      <c r="M312" s="131">
        <v>4</v>
      </c>
      <c r="N312" s="131"/>
      <c r="O312" s="131">
        <v>2</v>
      </c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55"/>
    </row>
    <row r="313" spans="1:34" ht="15" customHeight="1" x14ac:dyDescent="0.25">
      <c r="A313" s="124" t="s">
        <v>51</v>
      </c>
      <c r="B313" s="157">
        <v>173168000121</v>
      </c>
      <c r="C313" s="124" t="s">
        <v>249</v>
      </c>
      <c r="D313" s="157">
        <v>273168002811</v>
      </c>
      <c r="E313" s="157">
        <v>17316800012103</v>
      </c>
      <c r="F313" s="124" t="s">
        <v>660</v>
      </c>
      <c r="G313" s="124" t="s">
        <v>1686</v>
      </c>
      <c r="H313" s="131"/>
      <c r="I313" s="131"/>
      <c r="J313" s="131">
        <v>3</v>
      </c>
      <c r="K313" s="131">
        <v>4</v>
      </c>
      <c r="L313" s="131">
        <v>2</v>
      </c>
      <c r="M313" s="131">
        <v>6</v>
      </c>
      <c r="N313" s="131">
        <v>4</v>
      </c>
      <c r="O313" s="131">
        <v>5</v>
      </c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55"/>
    </row>
    <row r="314" spans="1:34" ht="15" customHeight="1" x14ac:dyDescent="0.25">
      <c r="A314" s="124" t="s">
        <v>51</v>
      </c>
      <c r="B314" s="157">
        <v>173168000121</v>
      </c>
      <c r="C314" s="124" t="s">
        <v>249</v>
      </c>
      <c r="D314" s="157">
        <v>273168002927</v>
      </c>
      <c r="E314" s="157">
        <v>17316800012116</v>
      </c>
      <c r="F314" s="124" t="s">
        <v>653</v>
      </c>
      <c r="G314" s="124" t="s">
        <v>1686</v>
      </c>
      <c r="H314" s="131"/>
      <c r="I314" s="131"/>
      <c r="J314" s="131"/>
      <c r="K314" s="131">
        <v>1</v>
      </c>
      <c r="L314" s="131"/>
      <c r="M314" s="131"/>
      <c r="N314" s="131">
        <v>1</v>
      </c>
      <c r="O314" s="131">
        <v>2</v>
      </c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55"/>
    </row>
    <row r="315" spans="1:34" ht="15" customHeight="1" x14ac:dyDescent="0.25">
      <c r="A315" s="124" t="s">
        <v>51</v>
      </c>
      <c r="B315" s="157">
        <v>173168000121</v>
      </c>
      <c r="C315" s="124" t="s">
        <v>249</v>
      </c>
      <c r="D315" s="157">
        <v>273168003192</v>
      </c>
      <c r="E315" s="157">
        <v>17316800012111</v>
      </c>
      <c r="F315" s="124" t="s">
        <v>657</v>
      </c>
      <c r="G315" s="124" t="s">
        <v>1686</v>
      </c>
      <c r="H315" s="131"/>
      <c r="I315" s="131"/>
      <c r="J315" s="131">
        <v>2</v>
      </c>
      <c r="K315" s="131">
        <v>2</v>
      </c>
      <c r="L315" s="131">
        <v>3</v>
      </c>
      <c r="M315" s="131">
        <v>1</v>
      </c>
      <c r="N315" s="131">
        <v>1</v>
      </c>
      <c r="O315" s="131">
        <v>1</v>
      </c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55"/>
    </row>
    <row r="316" spans="1:34" ht="15" customHeight="1" x14ac:dyDescent="0.25">
      <c r="A316" s="124" t="s">
        <v>51</v>
      </c>
      <c r="B316" s="157">
        <v>173168000121</v>
      </c>
      <c r="C316" s="124" t="s">
        <v>249</v>
      </c>
      <c r="D316" s="157">
        <v>273168003435</v>
      </c>
      <c r="E316" s="157">
        <v>17316800012122</v>
      </c>
      <c r="F316" s="124" t="s">
        <v>645</v>
      </c>
      <c r="G316" s="124" t="s">
        <v>1686</v>
      </c>
      <c r="H316" s="131"/>
      <c r="I316" s="131"/>
      <c r="J316" s="131"/>
      <c r="K316" s="131">
        <v>3</v>
      </c>
      <c r="L316" s="131"/>
      <c r="M316" s="131">
        <v>1</v>
      </c>
      <c r="N316" s="131">
        <v>1</v>
      </c>
      <c r="O316" s="131">
        <v>1</v>
      </c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55"/>
    </row>
    <row r="317" spans="1:34" ht="15" customHeight="1" x14ac:dyDescent="0.25">
      <c r="A317" s="124" t="s">
        <v>51</v>
      </c>
      <c r="B317" s="157">
        <v>173168003538</v>
      </c>
      <c r="C317" s="124" t="s">
        <v>135</v>
      </c>
      <c r="D317" s="157">
        <v>173168000181</v>
      </c>
      <c r="E317" s="157">
        <v>17316800353805</v>
      </c>
      <c r="F317" s="124" t="s">
        <v>556</v>
      </c>
      <c r="G317" s="124" t="s">
        <v>1685</v>
      </c>
      <c r="H317" s="131"/>
      <c r="I317" s="131"/>
      <c r="J317" s="131">
        <v>29</v>
      </c>
      <c r="K317" s="131">
        <v>22</v>
      </c>
      <c r="L317" s="131">
        <v>23</v>
      </c>
      <c r="M317" s="131">
        <v>17</v>
      </c>
      <c r="N317" s="131">
        <v>27</v>
      </c>
      <c r="O317" s="131">
        <v>25</v>
      </c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55"/>
    </row>
    <row r="318" spans="1:34" ht="15" customHeight="1" x14ac:dyDescent="0.25">
      <c r="A318" s="124" t="s">
        <v>51</v>
      </c>
      <c r="B318" s="157">
        <v>173168003538</v>
      </c>
      <c r="C318" s="124" t="s">
        <v>135</v>
      </c>
      <c r="D318" s="157">
        <v>173168000318</v>
      </c>
      <c r="E318" s="157">
        <v>17316800353807</v>
      </c>
      <c r="F318" s="124" t="s">
        <v>548</v>
      </c>
      <c r="G318" s="124" t="s">
        <v>1685</v>
      </c>
      <c r="H318" s="131"/>
      <c r="I318" s="131"/>
      <c r="J318" s="131">
        <v>36</v>
      </c>
      <c r="K318" s="131">
        <v>62</v>
      </c>
      <c r="L318" s="131">
        <v>56</v>
      </c>
      <c r="M318" s="131">
        <v>38</v>
      </c>
      <c r="N318" s="131">
        <v>43</v>
      </c>
      <c r="O318" s="131">
        <v>45</v>
      </c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55"/>
    </row>
    <row r="319" spans="1:34" ht="15" customHeight="1" x14ac:dyDescent="0.25">
      <c r="A319" s="124" t="s">
        <v>51</v>
      </c>
      <c r="B319" s="157">
        <v>173168003538</v>
      </c>
      <c r="C319" s="124" t="s">
        <v>135</v>
      </c>
      <c r="D319" s="157">
        <v>173168000342</v>
      </c>
      <c r="E319" s="157">
        <v>17316800353806</v>
      </c>
      <c r="F319" s="124" t="s">
        <v>540</v>
      </c>
      <c r="G319" s="124" t="s">
        <v>1685</v>
      </c>
      <c r="H319" s="131"/>
      <c r="I319" s="131"/>
      <c r="J319" s="131">
        <v>44</v>
      </c>
      <c r="K319" s="131">
        <v>52</v>
      </c>
      <c r="L319" s="131">
        <v>40</v>
      </c>
      <c r="M319" s="131">
        <v>30</v>
      </c>
      <c r="N319" s="131">
        <v>48</v>
      </c>
      <c r="O319" s="131">
        <v>52</v>
      </c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55"/>
    </row>
    <row r="320" spans="1:34" ht="15" customHeight="1" x14ac:dyDescent="0.25">
      <c r="A320" s="124" t="s">
        <v>51</v>
      </c>
      <c r="B320" s="157">
        <v>173168003538</v>
      </c>
      <c r="C320" s="124" t="s">
        <v>135</v>
      </c>
      <c r="D320" s="157">
        <v>173168001039</v>
      </c>
      <c r="E320" s="157">
        <v>17316800353802</v>
      </c>
      <c r="F320" s="124" t="s">
        <v>558</v>
      </c>
      <c r="G320" s="124" t="s">
        <v>1685</v>
      </c>
      <c r="H320" s="131"/>
      <c r="I320" s="131"/>
      <c r="J320" s="131">
        <v>15</v>
      </c>
      <c r="K320" s="131">
        <v>26</v>
      </c>
      <c r="L320" s="131">
        <v>24</v>
      </c>
      <c r="M320" s="131">
        <v>19</v>
      </c>
      <c r="N320" s="131">
        <v>8</v>
      </c>
      <c r="O320" s="131">
        <v>12</v>
      </c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55"/>
    </row>
    <row r="321" spans="1:34" ht="15" customHeight="1" x14ac:dyDescent="0.25">
      <c r="A321" s="124" t="s">
        <v>51</v>
      </c>
      <c r="B321" s="157">
        <v>173168003538</v>
      </c>
      <c r="C321" s="124" t="s">
        <v>135</v>
      </c>
      <c r="D321" s="157">
        <v>173168003538</v>
      </c>
      <c r="E321" s="157">
        <v>17316800353801</v>
      </c>
      <c r="F321" s="124" t="s">
        <v>542</v>
      </c>
      <c r="G321" s="124" t="s">
        <v>1685</v>
      </c>
      <c r="H321" s="131"/>
      <c r="I321" s="131"/>
      <c r="J321" s="131"/>
      <c r="K321" s="131"/>
      <c r="L321" s="131"/>
      <c r="M321" s="131"/>
      <c r="N321" s="131"/>
      <c r="O321" s="131"/>
      <c r="P321" s="131">
        <v>146</v>
      </c>
      <c r="Q321" s="131">
        <v>130</v>
      </c>
      <c r="R321" s="131">
        <v>105</v>
      </c>
      <c r="S321" s="131">
        <v>86</v>
      </c>
      <c r="T321" s="131">
        <v>90</v>
      </c>
      <c r="U321" s="131">
        <v>65</v>
      </c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55"/>
    </row>
    <row r="322" spans="1:34" ht="15" customHeight="1" x14ac:dyDescent="0.25">
      <c r="A322" s="124" t="s">
        <v>51</v>
      </c>
      <c r="B322" s="157">
        <v>173168003538</v>
      </c>
      <c r="C322" s="124" t="s">
        <v>135</v>
      </c>
      <c r="D322" s="157">
        <v>273168000231</v>
      </c>
      <c r="E322" s="157">
        <v>17316800353821</v>
      </c>
      <c r="F322" s="124" t="s">
        <v>543</v>
      </c>
      <c r="G322" s="124" t="s">
        <v>1686</v>
      </c>
      <c r="H322" s="131"/>
      <c r="I322" s="131"/>
      <c r="J322" s="131">
        <v>4</v>
      </c>
      <c r="K322" s="131">
        <v>1</v>
      </c>
      <c r="L322" s="131">
        <v>1</v>
      </c>
      <c r="M322" s="131"/>
      <c r="N322" s="131">
        <v>3</v>
      </c>
      <c r="O322" s="131">
        <v>1</v>
      </c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55"/>
    </row>
    <row r="323" spans="1:34" ht="15" customHeight="1" x14ac:dyDescent="0.25">
      <c r="A323" s="124" t="s">
        <v>51</v>
      </c>
      <c r="B323" s="157">
        <v>173168003538</v>
      </c>
      <c r="C323" s="124" t="s">
        <v>135</v>
      </c>
      <c r="D323" s="157">
        <v>273168000398</v>
      </c>
      <c r="E323" s="157">
        <v>17316800353808</v>
      </c>
      <c r="F323" s="124" t="s">
        <v>559</v>
      </c>
      <c r="G323" s="124" t="s">
        <v>1686</v>
      </c>
      <c r="H323" s="131"/>
      <c r="I323" s="131"/>
      <c r="J323" s="131">
        <v>4</v>
      </c>
      <c r="K323" s="131">
        <v>6</v>
      </c>
      <c r="L323" s="131">
        <v>4</v>
      </c>
      <c r="M323" s="131">
        <v>11</v>
      </c>
      <c r="N323" s="131">
        <v>4</v>
      </c>
      <c r="O323" s="131">
        <v>2</v>
      </c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55"/>
    </row>
    <row r="324" spans="1:34" ht="15" customHeight="1" x14ac:dyDescent="0.25">
      <c r="A324" s="124" t="s">
        <v>51</v>
      </c>
      <c r="B324" s="157">
        <v>173168003538</v>
      </c>
      <c r="C324" s="124" t="s">
        <v>135</v>
      </c>
      <c r="D324" s="157">
        <v>273168000517</v>
      </c>
      <c r="E324" s="157">
        <v>17316800353819</v>
      </c>
      <c r="F324" s="124" t="s">
        <v>553</v>
      </c>
      <c r="G324" s="124" t="s">
        <v>1686</v>
      </c>
      <c r="H324" s="131"/>
      <c r="I324" s="131"/>
      <c r="J324" s="131">
        <v>5</v>
      </c>
      <c r="K324" s="131">
        <v>2</v>
      </c>
      <c r="L324" s="131">
        <v>2</v>
      </c>
      <c r="M324" s="131"/>
      <c r="N324" s="131">
        <v>2</v>
      </c>
      <c r="O324" s="131">
        <v>1</v>
      </c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55"/>
    </row>
    <row r="325" spans="1:34" ht="15" customHeight="1" x14ac:dyDescent="0.25">
      <c r="A325" s="124" t="s">
        <v>51</v>
      </c>
      <c r="B325" s="157">
        <v>173168003538</v>
      </c>
      <c r="C325" s="124" t="s">
        <v>135</v>
      </c>
      <c r="D325" s="157">
        <v>273168000533</v>
      </c>
      <c r="E325" s="157">
        <v>17316800353813</v>
      </c>
      <c r="F325" s="124" t="s">
        <v>551</v>
      </c>
      <c r="G325" s="124" t="s">
        <v>1686</v>
      </c>
      <c r="H325" s="131"/>
      <c r="I325" s="131"/>
      <c r="J325" s="131">
        <v>2</v>
      </c>
      <c r="K325" s="131">
        <v>1</v>
      </c>
      <c r="L325" s="131">
        <v>1</v>
      </c>
      <c r="M325" s="131">
        <v>2</v>
      </c>
      <c r="N325" s="131"/>
      <c r="O325" s="131">
        <v>1</v>
      </c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55"/>
    </row>
    <row r="326" spans="1:34" ht="15" customHeight="1" x14ac:dyDescent="0.25">
      <c r="A326" s="124" t="s">
        <v>51</v>
      </c>
      <c r="B326" s="157">
        <v>173168003538</v>
      </c>
      <c r="C326" s="124" t="s">
        <v>135</v>
      </c>
      <c r="D326" s="157">
        <v>273168000622</v>
      </c>
      <c r="E326" s="157">
        <v>17316800353816</v>
      </c>
      <c r="F326" s="124" t="s">
        <v>435</v>
      </c>
      <c r="G326" s="124" t="s">
        <v>1686</v>
      </c>
      <c r="H326" s="131"/>
      <c r="I326" s="131"/>
      <c r="J326" s="131">
        <v>2</v>
      </c>
      <c r="K326" s="131">
        <v>1</v>
      </c>
      <c r="L326" s="131">
        <v>4</v>
      </c>
      <c r="M326" s="131">
        <v>1</v>
      </c>
      <c r="N326" s="131">
        <v>1</v>
      </c>
      <c r="O326" s="131">
        <v>4</v>
      </c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55"/>
    </row>
    <row r="327" spans="1:34" ht="15" customHeight="1" x14ac:dyDescent="0.25">
      <c r="A327" s="124" t="s">
        <v>51</v>
      </c>
      <c r="B327" s="157">
        <v>173168003538</v>
      </c>
      <c r="C327" s="124" t="s">
        <v>135</v>
      </c>
      <c r="D327" s="157">
        <v>273168000746</v>
      </c>
      <c r="E327" s="157">
        <v>17316800353822</v>
      </c>
      <c r="F327" s="124" t="s">
        <v>550</v>
      </c>
      <c r="G327" s="124" t="s">
        <v>1686</v>
      </c>
      <c r="H327" s="131"/>
      <c r="I327" s="131"/>
      <c r="J327" s="131"/>
      <c r="K327" s="131">
        <v>1</v>
      </c>
      <c r="L327" s="131">
        <v>2</v>
      </c>
      <c r="M327" s="131"/>
      <c r="N327" s="131"/>
      <c r="O327" s="131">
        <v>3</v>
      </c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55"/>
    </row>
    <row r="328" spans="1:34" ht="15" customHeight="1" x14ac:dyDescent="0.25">
      <c r="A328" s="124" t="s">
        <v>51</v>
      </c>
      <c r="B328" s="157">
        <v>173168003538</v>
      </c>
      <c r="C328" s="124" t="s">
        <v>135</v>
      </c>
      <c r="D328" s="157">
        <v>273168000878</v>
      </c>
      <c r="E328" s="157">
        <v>17316800353817</v>
      </c>
      <c r="F328" s="124" t="s">
        <v>316</v>
      </c>
      <c r="G328" s="124" t="s">
        <v>1686</v>
      </c>
      <c r="H328" s="131"/>
      <c r="I328" s="131"/>
      <c r="J328" s="131">
        <v>1</v>
      </c>
      <c r="K328" s="131">
        <v>1</v>
      </c>
      <c r="L328" s="131">
        <v>2</v>
      </c>
      <c r="M328" s="131">
        <v>4</v>
      </c>
      <c r="N328" s="131"/>
      <c r="O328" s="131">
        <v>2</v>
      </c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55"/>
    </row>
    <row r="329" spans="1:34" ht="15" customHeight="1" x14ac:dyDescent="0.25">
      <c r="A329" s="124" t="s">
        <v>51</v>
      </c>
      <c r="B329" s="157">
        <v>173168003538</v>
      </c>
      <c r="C329" s="124" t="s">
        <v>135</v>
      </c>
      <c r="D329" s="157">
        <v>273168001092</v>
      </c>
      <c r="E329" s="157">
        <v>17316800353820</v>
      </c>
      <c r="F329" s="124" t="s">
        <v>547</v>
      </c>
      <c r="G329" s="124" t="s">
        <v>1686</v>
      </c>
      <c r="H329" s="131"/>
      <c r="I329" s="131"/>
      <c r="J329" s="131">
        <v>1</v>
      </c>
      <c r="K329" s="131">
        <v>3</v>
      </c>
      <c r="L329" s="131">
        <v>1</v>
      </c>
      <c r="M329" s="131"/>
      <c r="N329" s="131">
        <v>3</v>
      </c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55"/>
    </row>
    <row r="330" spans="1:34" ht="15" customHeight="1" x14ac:dyDescent="0.25">
      <c r="A330" s="124" t="s">
        <v>51</v>
      </c>
      <c r="B330" s="157">
        <v>173168003538</v>
      </c>
      <c r="C330" s="124" t="s">
        <v>135</v>
      </c>
      <c r="D330" s="157">
        <v>273168001408</v>
      </c>
      <c r="E330" s="157">
        <v>17316800353809</v>
      </c>
      <c r="F330" s="124" t="s">
        <v>555</v>
      </c>
      <c r="G330" s="124" t="s">
        <v>1686</v>
      </c>
      <c r="H330" s="131"/>
      <c r="I330" s="131"/>
      <c r="J330" s="131">
        <v>1</v>
      </c>
      <c r="K330" s="131">
        <v>1</v>
      </c>
      <c r="L330" s="131">
        <v>2</v>
      </c>
      <c r="M330" s="131">
        <v>5</v>
      </c>
      <c r="N330" s="131">
        <v>1</v>
      </c>
      <c r="O330" s="131">
        <v>3</v>
      </c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55"/>
    </row>
    <row r="331" spans="1:34" ht="15" customHeight="1" x14ac:dyDescent="0.25">
      <c r="A331" s="124" t="s">
        <v>51</v>
      </c>
      <c r="B331" s="157">
        <v>173168003538</v>
      </c>
      <c r="C331" s="124" t="s">
        <v>135</v>
      </c>
      <c r="D331" s="157">
        <v>273168002161</v>
      </c>
      <c r="E331" s="157">
        <v>17316800353814</v>
      </c>
      <c r="F331" s="124" t="s">
        <v>552</v>
      </c>
      <c r="G331" s="124" t="s">
        <v>1686</v>
      </c>
      <c r="H331" s="131"/>
      <c r="I331" s="131"/>
      <c r="J331" s="131"/>
      <c r="K331" s="131"/>
      <c r="L331" s="131">
        <v>2</v>
      </c>
      <c r="M331" s="131"/>
      <c r="N331" s="131">
        <v>2</v>
      </c>
      <c r="O331" s="131">
        <v>1</v>
      </c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55"/>
    </row>
    <row r="332" spans="1:34" ht="15" customHeight="1" x14ac:dyDescent="0.25">
      <c r="A332" s="124" t="s">
        <v>51</v>
      </c>
      <c r="B332" s="157">
        <v>173168003538</v>
      </c>
      <c r="C332" s="124" t="s">
        <v>135</v>
      </c>
      <c r="D332" s="157">
        <v>273168002323</v>
      </c>
      <c r="E332" s="157">
        <v>17316800353811</v>
      </c>
      <c r="F332" s="124" t="s">
        <v>545</v>
      </c>
      <c r="G332" s="124" t="s">
        <v>1686</v>
      </c>
      <c r="H332" s="131"/>
      <c r="I332" s="131"/>
      <c r="J332" s="131"/>
      <c r="K332" s="131">
        <v>4</v>
      </c>
      <c r="L332" s="131">
        <v>2</v>
      </c>
      <c r="M332" s="131">
        <v>1</v>
      </c>
      <c r="N332" s="131">
        <v>3</v>
      </c>
      <c r="O332" s="131">
        <v>1</v>
      </c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55"/>
    </row>
    <row r="333" spans="1:34" ht="15" customHeight="1" x14ac:dyDescent="0.25">
      <c r="A333" s="124" t="s">
        <v>51</v>
      </c>
      <c r="B333" s="157">
        <v>173168003538</v>
      </c>
      <c r="C333" s="124" t="s">
        <v>135</v>
      </c>
      <c r="D333" s="157">
        <v>273168002650</v>
      </c>
      <c r="E333" s="157">
        <v>17316800353824</v>
      </c>
      <c r="F333" s="124" t="s">
        <v>549</v>
      </c>
      <c r="G333" s="124" t="s">
        <v>1686</v>
      </c>
      <c r="H333" s="131"/>
      <c r="I333" s="131"/>
      <c r="J333" s="131"/>
      <c r="K333" s="131">
        <v>1</v>
      </c>
      <c r="L333" s="131">
        <v>1</v>
      </c>
      <c r="M333" s="131"/>
      <c r="N333" s="131">
        <v>4</v>
      </c>
      <c r="O333" s="131">
        <v>1</v>
      </c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55"/>
    </row>
    <row r="334" spans="1:34" ht="15" customHeight="1" x14ac:dyDescent="0.25">
      <c r="A334" s="124" t="s">
        <v>51</v>
      </c>
      <c r="B334" s="157">
        <v>173168003538</v>
      </c>
      <c r="C334" s="124" t="s">
        <v>135</v>
      </c>
      <c r="D334" s="157">
        <v>273168002846</v>
      </c>
      <c r="E334" s="157">
        <v>17316800353815</v>
      </c>
      <c r="F334" s="124" t="s">
        <v>554</v>
      </c>
      <c r="G334" s="124" t="s">
        <v>1686</v>
      </c>
      <c r="H334" s="131"/>
      <c r="I334" s="131"/>
      <c r="J334" s="131"/>
      <c r="K334" s="131">
        <v>3</v>
      </c>
      <c r="L334" s="131">
        <v>5</v>
      </c>
      <c r="M334" s="131">
        <v>1</v>
      </c>
      <c r="N334" s="131">
        <v>4</v>
      </c>
      <c r="O334" s="131">
        <v>3</v>
      </c>
      <c r="P334" s="131">
        <v>26</v>
      </c>
      <c r="Q334" s="131">
        <v>26</v>
      </c>
      <c r="R334" s="131">
        <v>26</v>
      </c>
      <c r="S334" s="131">
        <v>13</v>
      </c>
      <c r="T334" s="131">
        <v>16</v>
      </c>
      <c r="U334" s="131">
        <v>10</v>
      </c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55"/>
    </row>
    <row r="335" spans="1:34" ht="15" customHeight="1" x14ac:dyDescent="0.25">
      <c r="A335" s="124" t="s">
        <v>51</v>
      </c>
      <c r="B335" s="157">
        <v>173168003538</v>
      </c>
      <c r="C335" s="124" t="s">
        <v>135</v>
      </c>
      <c r="D335" s="157">
        <v>273168002862</v>
      </c>
      <c r="E335" s="157">
        <v>17316800353818</v>
      </c>
      <c r="F335" s="124" t="s">
        <v>544</v>
      </c>
      <c r="G335" s="124" t="s">
        <v>1686</v>
      </c>
      <c r="H335" s="131"/>
      <c r="I335" s="131"/>
      <c r="J335" s="131">
        <v>4</v>
      </c>
      <c r="K335" s="131">
        <v>2</v>
      </c>
      <c r="L335" s="131">
        <v>9</v>
      </c>
      <c r="M335" s="131">
        <v>1</v>
      </c>
      <c r="N335" s="131">
        <v>3</v>
      </c>
      <c r="O335" s="131">
        <v>2</v>
      </c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55"/>
    </row>
    <row r="336" spans="1:34" ht="15" customHeight="1" x14ac:dyDescent="0.25">
      <c r="A336" s="124" t="s">
        <v>51</v>
      </c>
      <c r="B336" s="157">
        <v>173168003538</v>
      </c>
      <c r="C336" s="124" t="s">
        <v>135</v>
      </c>
      <c r="D336" s="157">
        <v>273168002960</v>
      </c>
      <c r="E336" s="157">
        <v>17316800353823</v>
      </c>
      <c r="F336" s="124" t="s">
        <v>539</v>
      </c>
      <c r="G336" s="124" t="s">
        <v>1686</v>
      </c>
      <c r="H336" s="131"/>
      <c r="I336" s="131"/>
      <c r="J336" s="131">
        <v>3</v>
      </c>
      <c r="K336" s="131">
        <v>1</v>
      </c>
      <c r="L336" s="131">
        <v>5</v>
      </c>
      <c r="M336" s="131"/>
      <c r="N336" s="131">
        <v>1</v>
      </c>
      <c r="O336" s="131">
        <v>2</v>
      </c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55"/>
    </row>
    <row r="337" spans="1:34" ht="15" customHeight="1" x14ac:dyDescent="0.25">
      <c r="A337" s="124" t="s">
        <v>51</v>
      </c>
      <c r="B337" s="157">
        <v>173168003538</v>
      </c>
      <c r="C337" s="124" t="s">
        <v>135</v>
      </c>
      <c r="D337" s="157">
        <v>273168003044</v>
      </c>
      <c r="E337" s="157">
        <v>17316800353812</v>
      </c>
      <c r="F337" s="124" t="s">
        <v>541</v>
      </c>
      <c r="G337" s="124" t="s">
        <v>1686</v>
      </c>
      <c r="H337" s="131"/>
      <c r="I337" s="131"/>
      <c r="J337" s="131">
        <v>5</v>
      </c>
      <c r="K337" s="131">
        <v>3</v>
      </c>
      <c r="L337" s="131">
        <v>2</v>
      </c>
      <c r="M337" s="131">
        <v>4</v>
      </c>
      <c r="N337" s="131">
        <v>1</v>
      </c>
      <c r="O337" s="131">
        <v>1</v>
      </c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55"/>
    </row>
    <row r="338" spans="1:34" ht="15" customHeight="1" x14ac:dyDescent="0.25">
      <c r="A338" s="124" t="s">
        <v>51</v>
      </c>
      <c r="B338" s="157">
        <v>173168003538</v>
      </c>
      <c r="C338" s="124" t="s">
        <v>135</v>
      </c>
      <c r="D338" s="157">
        <v>273168003401</v>
      </c>
      <c r="E338" s="157">
        <v>17316800353825</v>
      </c>
      <c r="F338" s="124" t="s">
        <v>546</v>
      </c>
      <c r="G338" s="124" t="s">
        <v>1686</v>
      </c>
      <c r="H338" s="131"/>
      <c r="I338" s="131"/>
      <c r="J338" s="131">
        <v>2</v>
      </c>
      <c r="K338" s="131">
        <v>2</v>
      </c>
      <c r="L338" s="131">
        <v>2</v>
      </c>
      <c r="M338" s="131"/>
      <c r="N338" s="131">
        <v>2</v>
      </c>
      <c r="O338" s="131">
        <v>1</v>
      </c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55"/>
    </row>
    <row r="339" spans="1:34" ht="15" customHeight="1" x14ac:dyDescent="0.25">
      <c r="A339" s="124" t="s">
        <v>51</v>
      </c>
      <c r="B339" s="157">
        <v>173168003538</v>
      </c>
      <c r="C339" s="124" t="s">
        <v>135</v>
      </c>
      <c r="D339" s="157">
        <v>273168003451</v>
      </c>
      <c r="E339" s="157">
        <v>17316800353810</v>
      </c>
      <c r="F339" s="124" t="s">
        <v>557</v>
      </c>
      <c r="G339" s="124" t="s">
        <v>1686</v>
      </c>
      <c r="H339" s="131"/>
      <c r="I339" s="131"/>
      <c r="J339" s="131"/>
      <c r="K339" s="131">
        <v>3</v>
      </c>
      <c r="L339" s="131">
        <v>2</v>
      </c>
      <c r="M339" s="131">
        <v>2</v>
      </c>
      <c r="N339" s="131">
        <v>2</v>
      </c>
      <c r="O339" s="131">
        <v>1</v>
      </c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55"/>
    </row>
    <row r="340" spans="1:34" ht="15" customHeight="1" x14ac:dyDescent="0.25">
      <c r="A340" s="124" t="s">
        <v>51</v>
      </c>
      <c r="B340" s="157">
        <v>273168000487</v>
      </c>
      <c r="C340" s="124" t="s">
        <v>264</v>
      </c>
      <c r="D340" s="157">
        <v>273168000193</v>
      </c>
      <c r="E340" s="157">
        <v>27316800048709</v>
      </c>
      <c r="F340" s="124" t="s">
        <v>538</v>
      </c>
      <c r="G340" s="124" t="s">
        <v>1686</v>
      </c>
      <c r="H340" s="131"/>
      <c r="I340" s="131"/>
      <c r="J340" s="131">
        <v>9</v>
      </c>
      <c r="K340" s="131">
        <v>5</v>
      </c>
      <c r="L340" s="131">
        <v>3</v>
      </c>
      <c r="M340" s="131">
        <v>4</v>
      </c>
      <c r="N340" s="131">
        <v>5</v>
      </c>
      <c r="O340" s="131">
        <v>6</v>
      </c>
      <c r="P340" s="131">
        <v>13</v>
      </c>
      <c r="Q340" s="131">
        <v>15</v>
      </c>
      <c r="R340" s="131">
        <v>11</v>
      </c>
      <c r="S340" s="131">
        <v>6</v>
      </c>
      <c r="T340" s="131">
        <v>6</v>
      </c>
      <c r="U340" s="131">
        <v>4</v>
      </c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55"/>
    </row>
    <row r="341" spans="1:34" ht="15" customHeight="1" x14ac:dyDescent="0.25">
      <c r="A341" s="124" t="s">
        <v>51</v>
      </c>
      <c r="B341" s="157">
        <v>273168000487</v>
      </c>
      <c r="C341" s="124" t="s">
        <v>264</v>
      </c>
      <c r="D341" s="157">
        <v>273168000444</v>
      </c>
      <c r="E341" s="157">
        <v>27316800048706</v>
      </c>
      <c r="F341" s="124" t="s">
        <v>529</v>
      </c>
      <c r="G341" s="124" t="s">
        <v>1686</v>
      </c>
      <c r="H341" s="131"/>
      <c r="I341" s="131"/>
      <c r="J341" s="131">
        <v>5</v>
      </c>
      <c r="K341" s="131">
        <v>3</v>
      </c>
      <c r="L341" s="131">
        <v>3</v>
      </c>
      <c r="M341" s="131">
        <v>2</v>
      </c>
      <c r="N341" s="131">
        <v>3</v>
      </c>
      <c r="O341" s="131">
        <v>1</v>
      </c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55"/>
    </row>
    <row r="342" spans="1:34" ht="15" customHeight="1" x14ac:dyDescent="0.25">
      <c r="A342" s="124" t="s">
        <v>51</v>
      </c>
      <c r="B342" s="157">
        <v>273168000487</v>
      </c>
      <c r="C342" s="124" t="s">
        <v>264</v>
      </c>
      <c r="D342" s="157">
        <v>273168000487</v>
      </c>
      <c r="E342" s="157">
        <v>27316800048701</v>
      </c>
      <c r="F342" s="124" t="s">
        <v>531</v>
      </c>
      <c r="G342" s="124" t="s">
        <v>1686</v>
      </c>
      <c r="H342" s="131"/>
      <c r="I342" s="131"/>
      <c r="J342" s="131">
        <v>2</v>
      </c>
      <c r="K342" s="131">
        <v>1</v>
      </c>
      <c r="L342" s="131"/>
      <c r="M342" s="131">
        <v>1</v>
      </c>
      <c r="N342" s="131">
        <v>2</v>
      </c>
      <c r="O342" s="131">
        <v>2</v>
      </c>
      <c r="P342" s="131">
        <v>23</v>
      </c>
      <c r="Q342" s="131">
        <v>12</v>
      </c>
      <c r="R342" s="131">
        <v>10</v>
      </c>
      <c r="S342" s="131">
        <v>7</v>
      </c>
      <c r="T342" s="131">
        <v>8</v>
      </c>
      <c r="U342" s="131">
        <v>6</v>
      </c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55"/>
    </row>
    <row r="343" spans="1:34" ht="15" customHeight="1" x14ac:dyDescent="0.25">
      <c r="A343" s="124" t="s">
        <v>51</v>
      </c>
      <c r="B343" s="157">
        <v>273168000487</v>
      </c>
      <c r="C343" s="124" t="s">
        <v>264</v>
      </c>
      <c r="D343" s="157">
        <v>273168000606</v>
      </c>
      <c r="E343" s="157">
        <v>27316800048705</v>
      </c>
      <c r="F343" s="124" t="s">
        <v>534</v>
      </c>
      <c r="G343" s="124" t="s">
        <v>1686</v>
      </c>
      <c r="H343" s="131"/>
      <c r="I343" s="131"/>
      <c r="J343" s="131">
        <v>1</v>
      </c>
      <c r="K343" s="131"/>
      <c r="L343" s="131">
        <v>1</v>
      </c>
      <c r="M343" s="131"/>
      <c r="N343" s="131">
        <v>2</v>
      </c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55"/>
    </row>
    <row r="344" spans="1:34" ht="15" customHeight="1" x14ac:dyDescent="0.25">
      <c r="A344" s="124" t="s">
        <v>51</v>
      </c>
      <c r="B344" s="157">
        <v>273168000487</v>
      </c>
      <c r="C344" s="124" t="s">
        <v>264</v>
      </c>
      <c r="D344" s="157">
        <v>273168000681</v>
      </c>
      <c r="E344" s="157">
        <v>27316800048702</v>
      </c>
      <c r="F344" s="124" t="s">
        <v>530</v>
      </c>
      <c r="G344" s="124" t="s">
        <v>1686</v>
      </c>
      <c r="H344" s="131"/>
      <c r="I344" s="131"/>
      <c r="J344" s="131">
        <v>2</v>
      </c>
      <c r="K344" s="131">
        <v>1</v>
      </c>
      <c r="L344" s="131">
        <v>5</v>
      </c>
      <c r="M344" s="131">
        <v>2</v>
      </c>
      <c r="N344" s="131">
        <v>2</v>
      </c>
      <c r="O344" s="131">
        <v>2</v>
      </c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55"/>
    </row>
    <row r="345" spans="1:34" ht="15" customHeight="1" x14ac:dyDescent="0.25">
      <c r="A345" s="124" t="s">
        <v>51</v>
      </c>
      <c r="B345" s="157">
        <v>273168000487</v>
      </c>
      <c r="C345" s="124" t="s">
        <v>264</v>
      </c>
      <c r="D345" s="157">
        <v>273168000827</v>
      </c>
      <c r="E345" s="157">
        <v>27316800048704</v>
      </c>
      <c r="F345" s="124" t="s">
        <v>528</v>
      </c>
      <c r="G345" s="124" t="s">
        <v>1686</v>
      </c>
      <c r="H345" s="131"/>
      <c r="I345" s="131"/>
      <c r="J345" s="131">
        <v>3</v>
      </c>
      <c r="K345" s="131">
        <v>7</v>
      </c>
      <c r="L345" s="131">
        <v>3</v>
      </c>
      <c r="M345" s="131">
        <v>5</v>
      </c>
      <c r="N345" s="131">
        <v>6</v>
      </c>
      <c r="O345" s="131">
        <v>1</v>
      </c>
      <c r="P345" s="131">
        <v>9</v>
      </c>
      <c r="Q345" s="131">
        <v>5</v>
      </c>
      <c r="R345" s="131">
        <v>7</v>
      </c>
      <c r="S345" s="131">
        <v>4</v>
      </c>
      <c r="T345" s="131">
        <v>3</v>
      </c>
      <c r="U345" s="131">
        <v>7</v>
      </c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55"/>
    </row>
    <row r="346" spans="1:34" ht="15" customHeight="1" x14ac:dyDescent="0.25">
      <c r="A346" s="124" t="s">
        <v>51</v>
      </c>
      <c r="B346" s="157">
        <v>273168000487</v>
      </c>
      <c r="C346" s="124" t="s">
        <v>264</v>
      </c>
      <c r="D346" s="157">
        <v>273168001106</v>
      </c>
      <c r="E346" s="157">
        <v>27316800048712</v>
      </c>
      <c r="F346" s="124" t="s">
        <v>536</v>
      </c>
      <c r="G346" s="124" t="s">
        <v>1686</v>
      </c>
      <c r="H346" s="131"/>
      <c r="I346" s="131"/>
      <c r="J346" s="131">
        <v>8</v>
      </c>
      <c r="K346" s="131">
        <v>6</v>
      </c>
      <c r="L346" s="131">
        <v>7</v>
      </c>
      <c r="M346" s="131">
        <v>9</v>
      </c>
      <c r="N346" s="131">
        <v>4</v>
      </c>
      <c r="O346" s="131">
        <v>5</v>
      </c>
      <c r="P346" s="131">
        <v>2</v>
      </c>
      <c r="Q346" s="131">
        <v>4</v>
      </c>
      <c r="R346" s="131">
        <v>5</v>
      </c>
      <c r="S346" s="131">
        <v>9</v>
      </c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55"/>
    </row>
    <row r="347" spans="1:34" ht="15" customHeight="1" x14ac:dyDescent="0.25">
      <c r="A347" s="124" t="s">
        <v>51</v>
      </c>
      <c r="B347" s="157">
        <v>273168000487</v>
      </c>
      <c r="C347" s="124" t="s">
        <v>264</v>
      </c>
      <c r="D347" s="157">
        <v>273168001122</v>
      </c>
      <c r="E347" s="157">
        <v>27316800048714</v>
      </c>
      <c r="F347" s="124" t="s">
        <v>277</v>
      </c>
      <c r="G347" s="124" t="s">
        <v>1686</v>
      </c>
      <c r="H347" s="131"/>
      <c r="I347" s="131"/>
      <c r="J347" s="131">
        <v>6</v>
      </c>
      <c r="K347" s="131">
        <v>8</v>
      </c>
      <c r="L347" s="131">
        <v>10</v>
      </c>
      <c r="M347" s="131">
        <v>10</v>
      </c>
      <c r="N347" s="131">
        <v>2</v>
      </c>
      <c r="O347" s="131">
        <v>4</v>
      </c>
      <c r="P347" s="131">
        <v>9</v>
      </c>
      <c r="Q347" s="131">
        <v>9</v>
      </c>
      <c r="R347" s="131">
        <v>2</v>
      </c>
      <c r="S347" s="131">
        <v>8</v>
      </c>
      <c r="T347" s="131">
        <v>8</v>
      </c>
      <c r="U347" s="131">
        <v>8</v>
      </c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55"/>
    </row>
    <row r="348" spans="1:34" ht="15" customHeight="1" x14ac:dyDescent="0.25">
      <c r="A348" s="124" t="s">
        <v>51</v>
      </c>
      <c r="B348" s="157">
        <v>273168000487</v>
      </c>
      <c r="C348" s="124" t="s">
        <v>264</v>
      </c>
      <c r="D348" s="157">
        <v>273168002552</v>
      </c>
      <c r="E348" s="157">
        <v>27316800048703</v>
      </c>
      <c r="F348" s="124" t="s">
        <v>527</v>
      </c>
      <c r="G348" s="124" t="s">
        <v>1686</v>
      </c>
      <c r="H348" s="131"/>
      <c r="I348" s="131"/>
      <c r="J348" s="131">
        <v>1</v>
      </c>
      <c r="K348" s="131">
        <v>2</v>
      </c>
      <c r="L348" s="131"/>
      <c r="M348" s="131">
        <v>3</v>
      </c>
      <c r="N348" s="131">
        <v>1</v>
      </c>
      <c r="O348" s="131">
        <v>3</v>
      </c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55"/>
    </row>
    <row r="349" spans="1:34" ht="15" customHeight="1" x14ac:dyDescent="0.25">
      <c r="A349" s="124" t="s">
        <v>51</v>
      </c>
      <c r="B349" s="157">
        <v>273168000487</v>
      </c>
      <c r="C349" s="124" t="s">
        <v>264</v>
      </c>
      <c r="D349" s="157">
        <v>273168002561</v>
      </c>
      <c r="E349" s="157">
        <v>27316800048708</v>
      </c>
      <c r="F349" s="124" t="s">
        <v>535</v>
      </c>
      <c r="G349" s="124" t="s">
        <v>1686</v>
      </c>
      <c r="H349" s="131"/>
      <c r="I349" s="131"/>
      <c r="J349" s="131"/>
      <c r="K349" s="131"/>
      <c r="L349" s="131">
        <v>1</v>
      </c>
      <c r="M349" s="131"/>
      <c r="N349" s="131">
        <v>1</v>
      </c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55"/>
    </row>
    <row r="350" spans="1:34" ht="15" customHeight="1" x14ac:dyDescent="0.25">
      <c r="A350" s="124" t="s">
        <v>51</v>
      </c>
      <c r="B350" s="157">
        <v>273168000487</v>
      </c>
      <c r="C350" s="124" t="s">
        <v>264</v>
      </c>
      <c r="D350" s="157">
        <v>273168002871</v>
      </c>
      <c r="E350" s="157">
        <v>27316800048710</v>
      </c>
      <c r="F350" s="124" t="s">
        <v>537</v>
      </c>
      <c r="G350" s="124" t="s">
        <v>1686</v>
      </c>
      <c r="H350" s="131"/>
      <c r="I350" s="131"/>
      <c r="J350" s="131">
        <v>2</v>
      </c>
      <c r="K350" s="131">
        <v>1</v>
      </c>
      <c r="L350" s="131">
        <v>1</v>
      </c>
      <c r="M350" s="131">
        <v>3</v>
      </c>
      <c r="N350" s="131">
        <v>4</v>
      </c>
      <c r="O350" s="131">
        <v>2</v>
      </c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55"/>
    </row>
    <row r="351" spans="1:34" ht="15" customHeight="1" x14ac:dyDescent="0.25">
      <c r="A351" s="124" t="s">
        <v>51</v>
      </c>
      <c r="B351" s="157">
        <v>273168000487</v>
      </c>
      <c r="C351" s="124" t="s">
        <v>264</v>
      </c>
      <c r="D351" s="157">
        <v>273168003486</v>
      </c>
      <c r="E351" s="157">
        <v>27316800048713</v>
      </c>
      <c r="F351" s="124" t="s">
        <v>513</v>
      </c>
      <c r="G351" s="124" t="s">
        <v>1686</v>
      </c>
      <c r="H351" s="131"/>
      <c r="I351" s="131"/>
      <c r="J351" s="131">
        <v>2</v>
      </c>
      <c r="K351" s="131">
        <v>1</v>
      </c>
      <c r="L351" s="131">
        <v>6</v>
      </c>
      <c r="M351" s="131">
        <v>3</v>
      </c>
      <c r="N351" s="131">
        <v>4</v>
      </c>
      <c r="O351" s="131">
        <v>1</v>
      </c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55"/>
    </row>
    <row r="352" spans="1:34" ht="15" customHeight="1" x14ac:dyDescent="0.25">
      <c r="A352" s="124" t="s">
        <v>51</v>
      </c>
      <c r="B352" s="157">
        <v>273168000487</v>
      </c>
      <c r="C352" s="124" t="s">
        <v>264</v>
      </c>
      <c r="D352" s="157">
        <v>273168003672</v>
      </c>
      <c r="E352" s="157">
        <v>27316800048711</v>
      </c>
      <c r="F352" s="124" t="s">
        <v>532</v>
      </c>
      <c r="G352" s="124" t="s">
        <v>1686</v>
      </c>
      <c r="H352" s="131"/>
      <c r="I352" s="131"/>
      <c r="J352" s="131">
        <v>6</v>
      </c>
      <c r="K352" s="131">
        <v>4</v>
      </c>
      <c r="L352" s="131">
        <v>2</v>
      </c>
      <c r="M352" s="131">
        <v>2</v>
      </c>
      <c r="N352" s="131">
        <v>4</v>
      </c>
      <c r="O352" s="131">
        <v>6</v>
      </c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55"/>
    </row>
    <row r="353" spans="1:34" ht="15" customHeight="1" x14ac:dyDescent="0.25">
      <c r="A353" s="124" t="s">
        <v>51</v>
      </c>
      <c r="B353" s="157">
        <v>273168000487</v>
      </c>
      <c r="C353" s="124" t="s">
        <v>264</v>
      </c>
      <c r="D353" s="157">
        <v>273168003681</v>
      </c>
      <c r="E353" s="157">
        <v>27316800048707</v>
      </c>
      <c r="F353" s="124" t="s">
        <v>533</v>
      </c>
      <c r="G353" s="124" t="s">
        <v>1686</v>
      </c>
      <c r="H353" s="131"/>
      <c r="I353" s="131"/>
      <c r="J353" s="131">
        <v>1</v>
      </c>
      <c r="K353" s="131">
        <v>2</v>
      </c>
      <c r="L353" s="131">
        <v>2</v>
      </c>
      <c r="M353" s="131">
        <v>2</v>
      </c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55"/>
    </row>
    <row r="354" spans="1:34" ht="15" customHeight="1" x14ac:dyDescent="0.25">
      <c r="A354" s="124" t="s">
        <v>51</v>
      </c>
      <c r="B354" s="157">
        <v>273168000908</v>
      </c>
      <c r="C354" s="124" t="s">
        <v>208</v>
      </c>
      <c r="D354" s="157">
        <v>273168000908</v>
      </c>
      <c r="E354" s="157">
        <v>27316800090801</v>
      </c>
      <c r="F354" s="124" t="s">
        <v>575</v>
      </c>
      <c r="G354" s="124" t="s">
        <v>1686</v>
      </c>
      <c r="H354" s="131"/>
      <c r="I354" s="131"/>
      <c r="J354" s="131">
        <v>7</v>
      </c>
      <c r="K354" s="131">
        <v>17</v>
      </c>
      <c r="L354" s="131">
        <v>10</v>
      </c>
      <c r="M354" s="131">
        <v>11</v>
      </c>
      <c r="N354" s="131">
        <v>12</v>
      </c>
      <c r="O354" s="131">
        <v>12</v>
      </c>
      <c r="P354" s="131">
        <v>41</v>
      </c>
      <c r="Q354" s="131">
        <v>34</v>
      </c>
      <c r="R354" s="131">
        <v>26</v>
      </c>
      <c r="S354" s="131">
        <v>23</v>
      </c>
      <c r="T354" s="131">
        <v>29</v>
      </c>
      <c r="U354" s="131">
        <v>25</v>
      </c>
      <c r="V354" s="131"/>
      <c r="W354" s="131"/>
      <c r="X354" s="131"/>
      <c r="Y354" s="131"/>
      <c r="Z354" s="131"/>
      <c r="AA354" s="131"/>
      <c r="AB354" s="131"/>
      <c r="AC354" s="131"/>
      <c r="AD354" s="131">
        <v>12</v>
      </c>
      <c r="AE354" s="131">
        <v>12</v>
      </c>
      <c r="AF354" s="131">
        <v>5</v>
      </c>
      <c r="AG354" s="131">
        <v>14</v>
      </c>
      <c r="AH354" s="155"/>
    </row>
    <row r="355" spans="1:34" ht="15" customHeight="1" x14ac:dyDescent="0.25">
      <c r="A355" s="124" t="s">
        <v>51</v>
      </c>
      <c r="B355" s="157">
        <v>273168000908</v>
      </c>
      <c r="C355" s="124" t="s">
        <v>208</v>
      </c>
      <c r="D355" s="157">
        <v>273168000941</v>
      </c>
      <c r="E355" s="157">
        <v>27316800090806</v>
      </c>
      <c r="F355" s="124" t="s">
        <v>580</v>
      </c>
      <c r="G355" s="124" t="s">
        <v>1686</v>
      </c>
      <c r="H355" s="131"/>
      <c r="I355" s="131"/>
      <c r="J355" s="131">
        <v>2</v>
      </c>
      <c r="K355" s="131">
        <v>2</v>
      </c>
      <c r="L355" s="131">
        <v>6</v>
      </c>
      <c r="M355" s="131">
        <v>1</v>
      </c>
      <c r="N355" s="131">
        <v>2</v>
      </c>
      <c r="O355" s="131">
        <v>3</v>
      </c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55"/>
    </row>
    <row r="356" spans="1:34" ht="15" customHeight="1" x14ac:dyDescent="0.25">
      <c r="A356" s="124" t="s">
        <v>51</v>
      </c>
      <c r="B356" s="157">
        <v>273168000908</v>
      </c>
      <c r="C356" s="124" t="s">
        <v>208</v>
      </c>
      <c r="D356" s="157">
        <v>273168000967</v>
      </c>
      <c r="E356" s="157">
        <v>27316800090815</v>
      </c>
      <c r="F356" s="124" t="s">
        <v>568</v>
      </c>
      <c r="G356" s="124" t="s">
        <v>1686</v>
      </c>
      <c r="H356" s="131"/>
      <c r="I356" s="131"/>
      <c r="J356" s="131"/>
      <c r="K356" s="131">
        <v>3</v>
      </c>
      <c r="L356" s="131">
        <v>1</v>
      </c>
      <c r="M356" s="131">
        <v>2</v>
      </c>
      <c r="N356" s="131">
        <v>2</v>
      </c>
      <c r="O356" s="131">
        <v>1</v>
      </c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55"/>
    </row>
    <row r="357" spans="1:34" ht="15" customHeight="1" x14ac:dyDescent="0.25">
      <c r="A357" s="124" t="s">
        <v>51</v>
      </c>
      <c r="B357" s="157">
        <v>273168000908</v>
      </c>
      <c r="C357" s="124" t="s">
        <v>208</v>
      </c>
      <c r="D357" s="157">
        <v>273168001645</v>
      </c>
      <c r="E357" s="157">
        <v>27316800090803</v>
      </c>
      <c r="F357" s="124" t="s">
        <v>573</v>
      </c>
      <c r="G357" s="124" t="s">
        <v>1686</v>
      </c>
      <c r="H357" s="131"/>
      <c r="I357" s="131"/>
      <c r="J357" s="131">
        <v>2</v>
      </c>
      <c r="K357" s="131">
        <v>4</v>
      </c>
      <c r="L357" s="131">
        <v>3</v>
      </c>
      <c r="M357" s="131">
        <v>4</v>
      </c>
      <c r="N357" s="131">
        <v>2</v>
      </c>
      <c r="O357" s="131">
        <v>1</v>
      </c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55"/>
    </row>
    <row r="358" spans="1:34" ht="15" customHeight="1" x14ac:dyDescent="0.25">
      <c r="A358" s="124" t="s">
        <v>51</v>
      </c>
      <c r="B358" s="157">
        <v>273168000908</v>
      </c>
      <c r="C358" s="124" t="s">
        <v>208</v>
      </c>
      <c r="D358" s="157">
        <v>273168001751</v>
      </c>
      <c r="E358" s="157">
        <v>27316800090814</v>
      </c>
      <c r="F358" s="124" t="s">
        <v>569</v>
      </c>
      <c r="G358" s="124" t="s">
        <v>1686</v>
      </c>
      <c r="H358" s="131"/>
      <c r="I358" s="131"/>
      <c r="J358" s="131"/>
      <c r="K358" s="131">
        <v>1</v>
      </c>
      <c r="L358" s="131"/>
      <c r="M358" s="131"/>
      <c r="N358" s="131"/>
      <c r="O358" s="131">
        <v>1</v>
      </c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55"/>
    </row>
    <row r="359" spans="1:34" ht="15" customHeight="1" x14ac:dyDescent="0.25">
      <c r="A359" s="124" t="s">
        <v>51</v>
      </c>
      <c r="B359" s="157">
        <v>273168000908</v>
      </c>
      <c r="C359" s="124" t="s">
        <v>208</v>
      </c>
      <c r="D359" s="157">
        <v>273168002358</v>
      </c>
      <c r="E359" s="157">
        <v>27316800090810</v>
      </c>
      <c r="F359" s="124" t="s">
        <v>567</v>
      </c>
      <c r="G359" s="124" t="s">
        <v>1686</v>
      </c>
      <c r="H359" s="131"/>
      <c r="I359" s="131"/>
      <c r="J359" s="131">
        <v>1</v>
      </c>
      <c r="K359" s="131">
        <v>4</v>
      </c>
      <c r="L359" s="131">
        <v>5</v>
      </c>
      <c r="M359" s="131">
        <v>3</v>
      </c>
      <c r="N359" s="131">
        <v>3</v>
      </c>
      <c r="O359" s="131">
        <v>4</v>
      </c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55"/>
    </row>
    <row r="360" spans="1:34" ht="15" customHeight="1" x14ac:dyDescent="0.25">
      <c r="A360" s="124" t="s">
        <v>51</v>
      </c>
      <c r="B360" s="157">
        <v>273168000908</v>
      </c>
      <c r="C360" s="124" t="s">
        <v>208</v>
      </c>
      <c r="D360" s="157">
        <v>273168002528</v>
      </c>
      <c r="E360" s="157">
        <v>27316800090802</v>
      </c>
      <c r="F360" s="124" t="s">
        <v>574</v>
      </c>
      <c r="G360" s="124" t="s">
        <v>1686</v>
      </c>
      <c r="H360" s="131"/>
      <c r="I360" s="131"/>
      <c r="J360" s="131">
        <v>1</v>
      </c>
      <c r="K360" s="131">
        <v>4</v>
      </c>
      <c r="L360" s="131">
        <v>4</v>
      </c>
      <c r="M360" s="131">
        <v>3</v>
      </c>
      <c r="N360" s="131">
        <v>3</v>
      </c>
      <c r="O360" s="131">
        <v>2</v>
      </c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55"/>
    </row>
    <row r="361" spans="1:34" ht="15" customHeight="1" x14ac:dyDescent="0.25">
      <c r="A361" s="124" t="s">
        <v>51</v>
      </c>
      <c r="B361" s="157">
        <v>273168000908</v>
      </c>
      <c r="C361" s="124" t="s">
        <v>208</v>
      </c>
      <c r="D361" s="157">
        <v>273168002781</v>
      </c>
      <c r="E361" s="157">
        <v>27316800090813</v>
      </c>
      <c r="F361" s="124" t="s">
        <v>581</v>
      </c>
      <c r="G361" s="124" t="s">
        <v>1686</v>
      </c>
      <c r="H361" s="131"/>
      <c r="I361" s="131"/>
      <c r="J361" s="131">
        <v>3</v>
      </c>
      <c r="K361" s="131">
        <v>1</v>
      </c>
      <c r="L361" s="131">
        <v>3</v>
      </c>
      <c r="M361" s="131">
        <v>2</v>
      </c>
      <c r="N361" s="131">
        <v>3</v>
      </c>
      <c r="O361" s="131">
        <v>1</v>
      </c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55"/>
    </row>
    <row r="362" spans="1:34" ht="15" customHeight="1" x14ac:dyDescent="0.25">
      <c r="A362" s="124" t="s">
        <v>51</v>
      </c>
      <c r="B362" s="157">
        <v>273168000908</v>
      </c>
      <c r="C362" s="124" t="s">
        <v>208</v>
      </c>
      <c r="D362" s="157">
        <v>273168002838</v>
      </c>
      <c r="E362" s="157">
        <v>27316800090809</v>
      </c>
      <c r="F362" s="124" t="s">
        <v>572</v>
      </c>
      <c r="G362" s="124" t="s">
        <v>1686</v>
      </c>
      <c r="H362" s="131"/>
      <c r="I362" s="131"/>
      <c r="J362" s="131">
        <v>1</v>
      </c>
      <c r="K362" s="131">
        <v>2</v>
      </c>
      <c r="L362" s="131">
        <v>1</v>
      </c>
      <c r="M362" s="131">
        <v>1</v>
      </c>
      <c r="N362" s="131"/>
      <c r="O362" s="131">
        <v>1</v>
      </c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55"/>
    </row>
    <row r="363" spans="1:34" ht="15" customHeight="1" x14ac:dyDescent="0.25">
      <c r="A363" s="124" t="s">
        <v>51</v>
      </c>
      <c r="B363" s="157">
        <v>273168000908</v>
      </c>
      <c r="C363" s="124" t="s">
        <v>208</v>
      </c>
      <c r="D363" s="157">
        <v>273168002897</v>
      </c>
      <c r="E363" s="157">
        <v>27316800090804</v>
      </c>
      <c r="F363" s="124" t="s">
        <v>571</v>
      </c>
      <c r="G363" s="124" t="s">
        <v>1686</v>
      </c>
      <c r="H363" s="131"/>
      <c r="I363" s="131"/>
      <c r="J363" s="131">
        <v>8</v>
      </c>
      <c r="K363" s="131">
        <v>3</v>
      </c>
      <c r="L363" s="131">
        <v>4</v>
      </c>
      <c r="M363" s="131">
        <v>4</v>
      </c>
      <c r="N363" s="131">
        <v>7</v>
      </c>
      <c r="O363" s="131">
        <v>6</v>
      </c>
      <c r="P363" s="131">
        <v>8</v>
      </c>
      <c r="Q363" s="131">
        <v>8</v>
      </c>
      <c r="R363" s="131">
        <v>4</v>
      </c>
      <c r="S363" s="131">
        <v>3</v>
      </c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55"/>
    </row>
    <row r="364" spans="1:34" ht="15" customHeight="1" x14ac:dyDescent="0.25">
      <c r="A364" s="124" t="s">
        <v>51</v>
      </c>
      <c r="B364" s="157">
        <v>273168000908</v>
      </c>
      <c r="C364" s="124" t="s">
        <v>208</v>
      </c>
      <c r="D364" s="157">
        <v>273168002951</v>
      </c>
      <c r="E364" s="157">
        <v>27316800090807</v>
      </c>
      <c r="F364" s="124" t="s">
        <v>579</v>
      </c>
      <c r="G364" s="124" t="s">
        <v>1686</v>
      </c>
      <c r="H364" s="131"/>
      <c r="I364" s="131"/>
      <c r="J364" s="131">
        <v>2</v>
      </c>
      <c r="K364" s="131">
        <v>5</v>
      </c>
      <c r="L364" s="131">
        <v>5</v>
      </c>
      <c r="M364" s="131">
        <v>2</v>
      </c>
      <c r="N364" s="131">
        <v>2</v>
      </c>
      <c r="O364" s="131">
        <v>3</v>
      </c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55"/>
    </row>
    <row r="365" spans="1:34" ht="15" customHeight="1" x14ac:dyDescent="0.25">
      <c r="A365" s="124" t="s">
        <v>51</v>
      </c>
      <c r="B365" s="157">
        <v>273168000908</v>
      </c>
      <c r="C365" s="124" t="s">
        <v>208</v>
      </c>
      <c r="D365" s="157">
        <v>273168003249</v>
      </c>
      <c r="E365" s="157">
        <v>27316800090808</v>
      </c>
      <c r="F365" s="124" t="s">
        <v>578</v>
      </c>
      <c r="G365" s="124" t="s">
        <v>1686</v>
      </c>
      <c r="H365" s="131"/>
      <c r="I365" s="131"/>
      <c r="J365" s="131">
        <v>1</v>
      </c>
      <c r="K365" s="131">
        <v>2</v>
      </c>
      <c r="L365" s="131">
        <v>1</v>
      </c>
      <c r="M365" s="131">
        <v>3</v>
      </c>
      <c r="N365" s="131">
        <v>3</v>
      </c>
      <c r="O365" s="131">
        <v>3</v>
      </c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55"/>
    </row>
    <row r="366" spans="1:34" ht="15" customHeight="1" x14ac:dyDescent="0.25">
      <c r="A366" s="124" t="s">
        <v>51</v>
      </c>
      <c r="B366" s="157">
        <v>273168000908</v>
      </c>
      <c r="C366" s="124" t="s">
        <v>208</v>
      </c>
      <c r="D366" s="157">
        <v>273168003320</v>
      </c>
      <c r="E366" s="157">
        <v>27316800090811</v>
      </c>
      <c r="F366" s="124" t="s">
        <v>576</v>
      </c>
      <c r="G366" s="124" t="s">
        <v>1686</v>
      </c>
      <c r="H366" s="131"/>
      <c r="I366" s="131"/>
      <c r="J366" s="131">
        <v>3</v>
      </c>
      <c r="K366" s="131"/>
      <c r="L366" s="131">
        <v>2</v>
      </c>
      <c r="M366" s="131">
        <v>1</v>
      </c>
      <c r="N366" s="131">
        <v>3</v>
      </c>
      <c r="O366" s="131">
        <v>2</v>
      </c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55"/>
    </row>
    <row r="367" spans="1:34" ht="15" customHeight="1" x14ac:dyDescent="0.25">
      <c r="A367" s="124" t="s">
        <v>51</v>
      </c>
      <c r="B367" s="157">
        <v>273168000908</v>
      </c>
      <c r="C367" s="124" t="s">
        <v>208</v>
      </c>
      <c r="D367" s="157">
        <v>273168003494</v>
      </c>
      <c r="E367" s="157">
        <v>27316800090805</v>
      </c>
      <c r="F367" s="124" t="s">
        <v>577</v>
      </c>
      <c r="G367" s="124" t="s">
        <v>1686</v>
      </c>
      <c r="H367" s="131"/>
      <c r="I367" s="131"/>
      <c r="J367" s="131">
        <v>1</v>
      </c>
      <c r="K367" s="131">
        <v>4</v>
      </c>
      <c r="L367" s="131">
        <v>5</v>
      </c>
      <c r="M367" s="131">
        <v>1</v>
      </c>
      <c r="N367" s="131">
        <v>3</v>
      </c>
      <c r="O367" s="131">
        <v>1</v>
      </c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55"/>
    </row>
    <row r="368" spans="1:34" ht="15" customHeight="1" x14ac:dyDescent="0.25">
      <c r="A368" s="124" t="s">
        <v>51</v>
      </c>
      <c r="B368" s="157">
        <v>273168000908</v>
      </c>
      <c r="C368" s="124" t="s">
        <v>208</v>
      </c>
      <c r="D368" s="157">
        <v>273168003753</v>
      </c>
      <c r="E368" s="157">
        <v>27316800090816</v>
      </c>
      <c r="F368" s="124" t="s">
        <v>570</v>
      </c>
      <c r="G368" s="124" t="s">
        <v>1686</v>
      </c>
      <c r="H368" s="131"/>
      <c r="I368" s="131"/>
      <c r="J368" s="131">
        <v>1</v>
      </c>
      <c r="K368" s="131">
        <v>1</v>
      </c>
      <c r="L368" s="131">
        <v>1</v>
      </c>
      <c r="M368" s="131"/>
      <c r="N368" s="131">
        <v>2</v>
      </c>
      <c r="O368" s="131">
        <v>4</v>
      </c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55"/>
    </row>
    <row r="369" spans="1:34" ht="15" customHeight="1" x14ac:dyDescent="0.25">
      <c r="A369" s="124" t="s">
        <v>51</v>
      </c>
      <c r="B369" s="157">
        <v>273168002111</v>
      </c>
      <c r="C369" s="124" t="s">
        <v>158</v>
      </c>
      <c r="D369" s="157">
        <v>273168000584</v>
      </c>
      <c r="E369" s="157">
        <v>27316800211126</v>
      </c>
      <c r="F369" s="124" t="s">
        <v>600</v>
      </c>
      <c r="G369" s="124" t="s">
        <v>1686</v>
      </c>
      <c r="H369" s="131"/>
      <c r="I369" s="131"/>
      <c r="J369" s="131">
        <v>1</v>
      </c>
      <c r="K369" s="131">
        <v>4</v>
      </c>
      <c r="L369" s="131">
        <v>6</v>
      </c>
      <c r="M369" s="131">
        <v>2</v>
      </c>
      <c r="N369" s="131"/>
      <c r="O369" s="131">
        <v>2</v>
      </c>
      <c r="P369" s="131">
        <v>8</v>
      </c>
      <c r="Q369" s="131">
        <v>6</v>
      </c>
      <c r="R369" s="131">
        <v>4</v>
      </c>
      <c r="S369" s="131">
        <v>2</v>
      </c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55"/>
    </row>
    <row r="370" spans="1:34" ht="15" customHeight="1" x14ac:dyDescent="0.25">
      <c r="A370" s="124" t="s">
        <v>51</v>
      </c>
      <c r="B370" s="157">
        <v>273168002111</v>
      </c>
      <c r="C370" s="124" t="s">
        <v>158</v>
      </c>
      <c r="D370" s="157">
        <v>273168000614</v>
      </c>
      <c r="E370" s="157">
        <v>27316800211102</v>
      </c>
      <c r="F370" s="124" t="s">
        <v>332</v>
      </c>
      <c r="G370" s="124" t="s">
        <v>1686</v>
      </c>
      <c r="H370" s="131"/>
      <c r="I370" s="131"/>
      <c r="J370" s="131">
        <v>6</v>
      </c>
      <c r="K370" s="131">
        <v>4</v>
      </c>
      <c r="L370" s="131">
        <v>8</v>
      </c>
      <c r="M370" s="131">
        <v>4</v>
      </c>
      <c r="N370" s="131">
        <v>5</v>
      </c>
      <c r="O370" s="131">
        <v>10</v>
      </c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55"/>
    </row>
    <row r="371" spans="1:34" ht="15" customHeight="1" x14ac:dyDescent="0.25">
      <c r="A371" s="124" t="s">
        <v>51</v>
      </c>
      <c r="B371" s="157">
        <v>273168002111</v>
      </c>
      <c r="C371" s="124" t="s">
        <v>158</v>
      </c>
      <c r="D371" s="157">
        <v>273168000690</v>
      </c>
      <c r="E371" s="157">
        <v>27316800211115</v>
      </c>
      <c r="F371" s="124" t="s">
        <v>358</v>
      </c>
      <c r="G371" s="124" t="s">
        <v>1686</v>
      </c>
      <c r="H371" s="131"/>
      <c r="I371" s="131"/>
      <c r="J371" s="131">
        <v>2</v>
      </c>
      <c r="K371" s="131">
        <v>3</v>
      </c>
      <c r="L371" s="131">
        <v>1</v>
      </c>
      <c r="M371" s="131">
        <v>2</v>
      </c>
      <c r="N371" s="131"/>
      <c r="O371" s="131">
        <v>1</v>
      </c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55"/>
    </row>
    <row r="372" spans="1:34" ht="15" customHeight="1" x14ac:dyDescent="0.25">
      <c r="A372" s="124" t="s">
        <v>51</v>
      </c>
      <c r="B372" s="157">
        <v>273168002111</v>
      </c>
      <c r="C372" s="124" t="s">
        <v>158</v>
      </c>
      <c r="D372" s="157">
        <v>273168000703</v>
      </c>
      <c r="E372" s="157">
        <v>27316800211110</v>
      </c>
      <c r="F372" s="124" t="s">
        <v>590</v>
      </c>
      <c r="G372" s="124" t="s">
        <v>1686</v>
      </c>
      <c r="H372" s="131"/>
      <c r="I372" s="131"/>
      <c r="J372" s="131"/>
      <c r="K372" s="131">
        <v>3</v>
      </c>
      <c r="L372" s="131">
        <v>1</v>
      </c>
      <c r="M372" s="131"/>
      <c r="N372" s="131">
        <v>2</v>
      </c>
      <c r="O372" s="131">
        <v>1</v>
      </c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55"/>
    </row>
    <row r="373" spans="1:34" ht="15" customHeight="1" x14ac:dyDescent="0.25">
      <c r="A373" s="124" t="s">
        <v>51</v>
      </c>
      <c r="B373" s="157">
        <v>273168002111</v>
      </c>
      <c r="C373" s="124" t="s">
        <v>158</v>
      </c>
      <c r="D373" s="157">
        <v>273168000711</v>
      </c>
      <c r="E373" s="157">
        <v>27316800211114</v>
      </c>
      <c r="F373" s="124" t="s">
        <v>586</v>
      </c>
      <c r="G373" s="124" t="s">
        <v>1686</v>
      </c>
      <c r="H373" s="131"/>
      <c r="I373" s="131"/>
      <c r="J373" s="131">
        <v>4</v>
      </c>
      <c r="K373" s="131">
        <v>8</v>
      </c>
      <c r="L373" s="131">
        <v>4</v>
      </c>
      <c r="M373" s="131">
        <v>5</v>
      </c>
      <c r="N373" s="131">
        <v>4</v>
      </c>
      <c r="O373" s="131">
        <v>4</v>
      </c>
      <c r="P373" s="131">
        <v>4</v>
      </c>
      <c r="Q373" s="131">
        <v>5</v>
      </c>
      <c r="R373" s="131">
        <v>6</v>
      </c>
      <c r="S373" s="131">
        <v>1</v>
      </c>
      <c r="T373" s="131">
        <v>6</v>
      </c>
      <c r="U373" s="131">
        <v>6</v>
      </c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55"/>
    </row>
    <row r="374" spans="1:34" ht="15" customHeight="1" x14ac:dyDescent="0.25">
      <c r="A374" s="124" t="s">
        <v>51</v>
      </c>
      <c r="B374" s="157">
        <v>273168002111</v>
      </c>
      <c r="C374" s="124" t="s">
        <v>158</v>
      </c>
      <c r="D374" s="157">
        <v>273168000720</v>
      </c>
      <c r="E374" s="157">
        <v>27316800211113</v>
      </c>
      <c r="F374" s="124" t="s">
        <v>598</v>
      </c>
      <c r="G374" s="124" t="s">
        <v>1686</v>
      </c>
      <c r="H374" s="131"/>
      <c r="I374" s="131"/>
      <c r="J374" s="131">
        <v>5</v>
      </c>
      <c r="K374" s="131">
        <v>8</v>
      </c>
      <c r="L374" s="131">
        <v>5</v>
      </c>
      <c r="M374" s="131">
        <v>5</v>
      </c>
      <c r="N374" s="131">
        <v>5</v>
      </c>
      <c r="O374" s="131">
        <v>2</v>
      </c>
      <c r="P374" s="131">
        <v>17</v>
      </c>
      <c r="Q374" s="131">
        <v>6</v>
      </c>
      <c r="R374" s="131">
        <v>8</v>
      </c>
      <c r="S374" s="131">
        <v>8</v>
      </c>
      <c r="T374" s="131">
        <v>8</v>
      </c>
      <c r="U374" s="131">
        <v>6</v>
      </c>
      <c r="V374" s="131"/>
      <c r="W374" s="131"/>
      <c r="X374" s="131"/>
      <c r="Y374" s="131"/>
      <c r="Z374" s="131"/>
      <c r="AA374" s="131"/>
      <c r="AB374" s="131"/>
      <c r="AC374" s="131"/>
      <c r="AD374" s="131">
        <v>3</v>
      </c>
      <c r="AE374" s="131">
        <v>3</v>
      </c>
      <c r="AF374" s="131">
        <v>3</v>
      </c>
      <c r="AG374" s="131">
        <v>4</v>
      </c>
      <c r="AH374" s="155"/>
    </row>
    <row r="375" spans="1:34" ht="15" customHeight="1" x14ac:dyDescent="0.25">
      <c r="A375" s="124" t="s">
        <v>51</v>
      </c>
      <c r="B375" s="157">
        <v>273168002111</v>
      </c>
      <c r="C375" s="124" t="s">
        <v>158</v>
      </c>
      <c r="D375" s="157">
        <v>273168001416</v>
      </c>
      <c r="E375" s="157">
        <v>27316800211103</v>
      </c>
      <c r="F375" s="124" t="s">
        <v>589</v>
      </c>
      <c r="G375" s="124" t="s">
        <v>1686</v>
      </c>
      <c r="H375" s="131"/>
      <c r="I375" s="131"/>
      <c r="J375" s="131">
        <v>7</v>
      </c>
      <c r="K375" s="131">
        <v>7</v>
      </c>
      <c r="L375" s="131">
        <v>9</v>
      </c>
      <c r="M375" s="131">
        <v>5</v>
      </c>
      <c r="N375" s="131">
        <v>2</v>
      </c>
      <c r="O375" s="131">
        <v>11</v>
      </c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55"/>
    </row>
    <row r="376" spans="1:34" ht="15" customHeight="1" x14ac:dyDescent="0.25">
      <c r="A376" s="124" t="s">
        <v>51</v>
      </c>
      <c r="B376" s="157">
        <v>273168002111</v>
      </c>
      <c r="C376" s="124" t="s">
        <v>158</v>
      </c>
      <c r="D376" s="157">
        <v>273168002111</v>
      </c>
      <c r="E376" s="157">
        <v>27316800211101</v>
      </c>
      <c r="F376" s="124" t="s">
        <v>588</v>
      </c>
      <c r="G376" s="124" t="s">
        <v>1686</v>
      </c>
      <c r="H376" s="131"/>
      <c r="I376" s="131"/>
      <c r="J376" s="131"/>
      <c r="K376" s="131"/>
      <c r="L376" s="131"/>
      <c r="M376" s="131"/>
      <c r="N376" s="131"/>
      <c r="O376" s="131"/>
      <c r="P376" s="131">
        <v>19</v>
      </c>
      <c r="Q376" s="131">
        <v>29</v>
      </c>
      <c r="R376" s="131">
        <v>25</v>
      </c>
      <c r="S376" s="131">
        <v>28</v>
      </c>
      <c r="T376" s="131">
        <v>18</v>
      </c>
      <c r="U376" s="131">
        <v>17</v>
      </c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55"/>
    </row>
    <row r="377" spans="1:34" ht="15" customHeight="1" x14ac:dyDescent="0.25">
      <c r="A377" s="124" t="s">
        <v>51</v>
      </c>
      <c r="B377" s="157">
        <v>273168002111</v>
      </c>
      <c r="C377" s="124" t="s">
        <v>158</v>
      </c>
      <c r="D377" s="157">
        <v>273168002251</v>
      </c>
      <c r="E377" s="157">
        <v>27316800211107</v>
      </c>
      <c r="F377" s="124" t="s">
        <v>373</v>
      </c>
      <c r="G377" s="124" t="s">
        <v>1686</v>
      </c>
      <c r="H377" s="131"/>
      <c r="I377" s="131"/>
      <c r="J377" s="131"/>
      <c r="K377" s="131">
        <v>4</v>
      </c>
      <c r="L377" s="131">
        <v>4</v>
      </c>
      <c r="M377" s="131">
        <v>2</v>
      </c>
      <c r="N377" s="131">
        <v>3</v>
      </c>
      <c r="O377" s="131">
        <v>6</v>
      </c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55"/>
    </row>
    <row r="378" spans="1:34" ht="15" customHeight="1" x14ac:dyDescent="0.25">
      <c r="A378" s="124" t="s">
        <v>51</v>
      </c>
      <c r="B378" s="157">
        <v>273168002111</v>
      </c>
      <c r="C378" s="124" t="s">
        <v>158</v>
      </c>
      <c r="D378" s="157">
        <v>273168002285</v>
      </c>
      <c r="E378" s="157">
        <v>27316800211104</v>
      </c>
      <c r="F378" s="124" t="s">
        <v>596</v>
      </c>
      <c r="G378" s="124" t="s">
        <v>1686</v>
      </c>
      <c r="H378" s="131"/>
      <c r="I378" s="131"/>
      <c r="J378" s="131">
        <v>1</v>
      </c>
      <c r="K378" s="131">
        <v>3</v>
      </c>
      <c r="L378" s="131">
        <v>7</v>
      </c>
      <c r="M378" s="131">
        <v>8</v>
      </c>
      <c r="N378" s="131">
        <v>4</v>
      </c>
      <c r="O378" s="131">
        <v>5</v>
      </c>
      <c r="P378" s="131">
        <v>11</v>
      </c>
      <c r="Q378" s="131">
        <v>5</v>
      </c>
      <c r="R378" s="131">
        <v>7</v>
      </c>
      <c r="S378" s="131">
        <v>11</v>
      </c>
      <c r="T378" s="131">
        <v>3</v>
      </c>
      <c r="U378" s="131">
        <v>5</v>
      </c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55"/>
    </row>
    <row r="379" spans="1:34" ht="15" customHeight="1" x14ac:dyDescent="0.25">
      <c r="A379" s="124" t="s">
        <v>51</v>
      </c>
      <c r="B379" s="157">
        <v>273168002111</v>
      </c>
      <c r="C379" s="124" t="s">
        <v>158</v>
      </c>
      <c r="D379" s="157">
        <v>273168002331</v>
      </c>
      <c r="E379" s="157">
        <v>27316800211106</v>
      </c>
      <c r="F379" s="124" t="s">
        <v>582</v>
      </c>
      <c r="G379" s="124" t="s">
        <v>1686</v>
      </c>
      <c r="H379" s="131"/>
      <c r="I379" s="131"/>
      <c r="J379" s="131">
        <v>3</v>
      </c>
      <c r="K379" s="131">
        <v>6</v>
      </c>
      <c r="L379" s="131"/>
      <c r="M379" s="131">
        <v>2</v>
      </c>
      <c r="N379" s="131"/>
      <c r="O379" s="131">
        <v>2</v>
      </c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55"/>
    </row>
    <row r="380" spans="1:34" ht="15" customHeight="1" x14ac:dyDescent="0.25">
      <c r="A380" s="124" t="s">
        <v>51</v>
      </c>
      <c r="B380" s="157">
        <v>273168002111</v>
      </c>
      <c r="C380" s="124" t="s">
        <v>158</v>
      </c>
      <c r="D380" s="157">
        <v>273168002455</v>
      </c>
      <c r="E380" s="157">
        <v>27316800211118</v>
      </c>
      <c r="F380" s="124" t="s">
        <v>594</v>
      </c>
      <c r="G380" s="124" t="s">
        <v>1686</v>
      </c>
      <c r="H380" s="131"/>
      <c r="I380" s="131"/>
      <c r="J380" s="131">
        <v>3</v>
      </c>
      <c r="K380" s="131">
        <v>1</v>
      </c>
      <c r="L380" s="131">
        <v>2</v>
      </c>
      <c r="M380" s="131">
        <v>1</v>
      </c>
      <c r="N380" s="131">
        <v>4</v>
      </c>
      <c r="O380" s="131">
        <v>2</v>
      </c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55"/>
    </row>
    <row r="381" spans="1:34" ht="15" customHeight="1" x14ac:dyDescent="0.25">
      <c r="A381" s="124" t="s">
        <v>51</v>
      </c>
      <c r="B381" s="157">
        <v>273168002111</v>
      </c>
      <c r="C381" s="124" t="s">
        <v>158</v>
      </c>
      <c r="D381" s="157">
        <v>273168002471</v>
      </c>
      <c r="E381" s="157">
        <v>27316800211116</v>
      </c>
      <c r="F381" s="124" t="s">
        <v>585</v>
      </c>
      <c r="G381" s="124" t="s">
        <v>1686</v>
      </c>
      <c r="H381" s="131"/>
      <c r="I381" s="131"/>
      <c r="J381" s="131">
        <v>2</v>
      </c>
      <c r="K381" s="131">
        <v>3</v>
      </c>
      <c r="L381" s="131">
        <v>2</v>
      </c>
      <c r="M381" s="131">
        <v>1</v>
      </c>
      <c r="N381" s="131">
        <v>1</v>
      </c>
      <c r="O381" s="131">
        <v>1</v>
      </c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55"/>
    </row>
    <row r="382" spans="1:34" ht="15" customHeight="1" x14ac:dyDescent="0.25">
      <c r="A382" s="124" t="s">
        <v>51</v>
      </c>
      <c r="B382" s="157">
        <v>273168002111</v>
      </c>
      <c r="C382" s="124" t="s">
        <v>158</v>
      </c>
      <c r="D382" s="157">
        <v>273168002668</v>
      </c>
      <c r="E382" s="157">
        <v>27316800211105</v>
      </c>
      <c r="F382" s="124" t="s">
        <v>597</v>
      </c>
      <c r="G382" s="124" t="s">
        <v>1686</v>
      </c>
      <c r="H382" s="131"/>
      <c r="I382" s="131"/>
      <c r="J382" s="131">
        <v>3</v>
      </c>
      <c r="K382" s="131">
        <v>3</v>
      </c>
      <c r="L382" s="131">
        <v>1</v>
      </c>
      <c r="M382" s="131">
        <v>2</v>
      </c>
      <c r="N382" s="131">
        <v>1</v>
      </c>
      <c r="O382" s="131">
        <v>2</v>
      </c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55"/>
    </row>
    <row r="383" spans="1:34" ht="15" customHeight="1" x14ac:dyDescent="0.25">
      <c r="A383" s="124" t="s">
        <v>51</v>
      </c>
      <c r="B383" s="157">
        <v>273168002111</v>
      </c>
      <c r="C383" s="124" t="s">
        <v>158</v>
      </c>
      <c r="D383" s="157">
        <v>273168002854</v>
      </c>
      <c r="E383" s="157">
        <v>27316800211120</v>
      </c>
      <c r="F383" s="124" t="s">
        <v>584</v>
      </c>
      <c r="G383" s="124" t="s">
        <v>1686</v>
      </c>
      <c r="H383" s="131"/>
      <c r="I383" s="131"/>
      <c r="J383" s="131">
        <v>3</v>
      </c>
      <c r="K383" s="131">
        <v>1</v>
      </c>
      <c r="L383" s="131"/>
      <c r="M383" s="131">
        <v>1</v>
      </c>
      <c r="N383" s="131"/>
      <c r="O383" s="131">
        <v>3</v>
      </c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55"/>
    </row>
    <row r="384" spans="1:34" ht="15" customHeight="1" x14ac:dyDescent="0.25">
      <c r="A384" s="124" t="s">
        <v>51</v>
      </c>
      <c r="B384" s="157">
        <v>273168002111</v>
      </c>
      <c r="C384" s="124" t="s">
        <v>158</v>
      </c>
      <c r="D384" s="157">
        <v>273168002901</v>
      </c>
      <c r="E384" s="157">
        <v>27316800211117</v>
      </c>
      <c r="F384" s="124" t="s">
        <v>595</v>
      </c>
      <c r="G384" s="124" t="s">
        <v>1686</v>
      </c>
      <c r="H384" s="131"/>
      <c r="I384" s="131"/>
      <c r="J384" s="131">
        <v>2</v>
      </c>
      <c r="K384" s="131">
        <v>5</v>
      </c>
      <c r="L384" s="131">
        <v>5</v>
      </c>
      <c r="M384" s="131">
        <v>2</v>
      </c>
      <c r="N384" s="131">
        <v>3</v>
      </c>
      <c r="O384" s="131">
        <v>1</v>
      </c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55"/>
    </row>
    <row r="385" spans="1:34" ht="15" customHeight="1" x14ac:dyDescent="0.25">
      <c r="A385" s="124" t="s">
        <v>51</v>
      </c>
      <c r="B385" s="157">
        <v>273168002111</v>
      </c>
      <c r="C385" s="124" t="s">
        <v>158</v>
      </c>
      <c r="D385" s="157">
        <v>273168003036</v>
      </c>
      <c r="E385" s="157">
        <v>27316800211109</v>
      </c>
      <c r="F385" s="124" t="s">
        <v>591</v>
      </c>
      <c r="G385" s="124" t="s">
        <v>1686</v>
      </c>
      <c r="H385" s="131"/>
      <c r="I385" s="131"/>
      <c r="J385" s="131">
        <v>7</v>
      </c>
      <c r="K385" s="131">
        <v>3</v>
      </c>
      <c r="L385" s="131">
        <v>4</v>
      </c>
      <c r="M385" s="131">
        <v>4</v>
      </c>
      <c r="N385" s="131">
        <v>7</v>
      </c>
      <c r="O385" s="131">
        <v>1</v>
      </c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55"/>
    </row>
    <row r="386" spans="1:34" ht="15" customHeight="1" x14ac:dyDescent="0.25">
      <c r="A386" s="124" t="s">
        <v>51</v>
      </c>
      <c r="B386" s="157">
        <v>273168002111</v>
      </c>
      <c r="C386" s="124" t="s">
        <v>158</v>
      </c>
      <c r="D386" s="157">
        <v>273168003222</v>
      </c>
      <c r="E386" s="157">
        <v>27316800211112</v>
      </c>
      <c r="F386" s="124" t="s">
        <v>599</v>
      </c>
      <c r="G386" s="124" t="s">
        <v>1686</v>
      </c>
      <c r="H386" s="131"/>
      <c r="I386" s="131"/>
      <c r="J386" s="131">
        <v>1</v>
      </c>
      <c r="K386" s="131">
        <v>1</v>
      </c>
      <c r="L386" s="131">
        <v>2</v>
      </c>
      <c r="M386" s="131">
        <v>1</v>
      </c>
      <c r="N386" s="131"/>
      <c r="O386" s="131">
        <v>2</v>
      </c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55"/>
    </row>
    <row r="387" spans="1:34" ht="15" customHeight="1" x14ac:dyDescent="0.25">
      <c r="A387" s="124" t="s">
        <v>51</v>
      </c>
      <c r="B387" s="157">
        <v>273168002111</v>
      </c>
      <c r="C387" s="124" t="s">
        <v>158</v>
      </c>
      <c r="D387" s="157">
        <v>273168003257</v>
      </c>
      <c r="E387" s="157">
        <v>27316800211111</v>
      </c>
      <c r="F387" s="124" t="s">
        <v>593</v>
      </c>
      <c r="G387" s="124" t="s">
        <v>1686</v>
      </c>
      <c r="H387" s="131"/>
      <c r="I387" s="131"/>
      <c r="J387" s="131">
        <v>2</v>
      </c>
      <c r="K387" s="131">
        <v>3</v>
      </c>
      <c r="L387" s="131">
        <v>2</v>
      </c>
      <c r="M387" s="131">
        <v>1</v>
      </c>
      <c r="N387" s="131">
        <v>1</v>
      </c>
      <c r="O387" s="131">
        <v>6</v>
      </c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55"/>
    </row>
    <row r="388" spans="1:34" ht="15" customHeight="1" x14ac:dyDescent="0.25">
      <c r="A388" s="124" t="s">
        <v>51</v>
      </c>
      <c r="B388" s="157">
        <v>273168002111</v>
      </c>
      <c r="C388" s="124" t="s">
        <v>158</v>
      </c>
      <c r="D388" s="157">
        <v>273168003290</v>
      </c>
      <c r="E388" s="157">
        <v>27316800211125</v>
      </c>
      <c r="F388" s="124" t="s">
        <v>592</v>
      </c>
      <c r="G388" s="124" t="s">
        <v>1686</v>
      </c>
      <c r="H388" s="131"/>
      <c r="I388" s="131"/>
      <c r="J388" s="131">
        <v>1</v>
      </c>
      <c r="K388" s="131">
        <v>3</v>
      </c>
      <c r="L388" s="131">
        <v>2</v>
      </c>
      <c r="M388" s="131">
        <v>1</v>
      </c>
      <c r="N388" s="131">
        <v>1</v>
      </c>
      <c r="O388" s="131">
        <v>1</v>
      </c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55"/>
    </row>
    <row r="389" spans="1:34" ht="15" customHeight="1" x14ac:dyDescent="0.25">
      <c r="A389" s="124" t="s">
        <v>51</v>
      </c>
      <c r="B389" s="157">
        <v>273168002111</v>
      </c>
      <c r="C389" s="124" t="s">
        <v>158</v>
      </c>
      <c r="D389" s="157">
        <v>273168003427</v>
      </c>
      <c r="E389" s="157">
        <v>27316800211119</v>
      </c>
      <c r="F389" s="124" t="s">
        <v>587</v>
      </c>
      <c r="G389" s="124" t="s">
        <v>1686</v>
      </c>
      <c r="H389" s="131"/>
      <c r="I389" s="131"/>
      <c r="J389" s="131">
        <v>3</v>
      </c>
      <c r="K389" s="131"/>
      <c r="L389" s="131">
        <v>1</v>
      </c>
      <c r="M389" s="131">
        <v>1</v>
      </c>
      <c r="N389" s="131">
        <v>4</v>
      </c>
      <c r="O389" s="131">
        <v>1</v>
      </c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55"/>
    </row>
    <row r="390" spans="1:34" ht="15" customHeight="1" x14ac:dyDescent="0.25">
      <c r="A390" s="124" t="s">
        <v>51</v>
      </c>
      <c r="B390" s="157">
        <v>273168002111</v>
      </c>
      <c r="C390" s="124" t="s">
        <v>158</v>
      </c>
      <c r="D390" s="157">
        <v>273168003443</v>
      </c>
      <c r="E390" s="157">
        <v>27316800211108</v>
      </c>
      <c r="F390" s="124" t="s">
        <v>583</v>
      </c>
      <c r="G390" s="124" t="s">
        <v>1686</v>
      </c>
      <c r="H390" s="131"/>
      <c r="I390" s="131"/>
      <c r="J390" s="131">
        <v>5</v>
      </c>
      <c r="K390" s="131">
        <v>3</v>
      </c>
      <c r="L390" s="131">
        <v>2</v>
      </c>
      <c r="M390" s="131">
        <v>2</v>
      </c>
      <c r="N390" s="131">
        <v>6</v>
      </c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55"/>
    </row>
    <row r="391" spans="1:34" ht="15" customHeight="1" x14ac:dyDescent="0.25">
      <c r="A391" s="124" t="s">
        <v>51</v>
      </c>
      <c r="B391" s="157">
        <v>273168002277</v>
      </c>
      <c r="C391" s="124" t="s">
        <v>175</v>
      </c>
      <c r="D391" s="157">
        <v>273168000401</v>
      </c>
      <c r="E391" s="157">
        <v>27316800227705</v>
      </c>
      <c r="F391" s="124" t="s">
        <v>522</v>
      </c>
      <c r="G391" s="124" t="s">
        <v>1686</v>
      </c>
      <c r="H391" s="131"/>
      <c r="I391" s="131"/>
      <c r="J391" s="131"/>
      <c r="K391" s="131">
        <v>2</v>
      </c>
      <c r="L391" s="131">
        <v>1</v>
      </c>
      <c r="M391" s="131">
        <v>1</v>
      </c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55"/>
    </row>
    <row r="392" spans="1:34" ht="15" customHeight="1" x14ac:dyDescent="0.25">
      <c r="A392" s="124" t="s">
        <v>51</v>
      </c>
      <c r="B392" s="157">
        <v>273168002277</v>
      </c>
      <c r="C392" s="124" t="s">
        <v>175</v>
      </c>
      <c r="D392" s="157">
        <v>273168000550</v>
      </c>
      <c r="E392" s="157">
        <v>27316800227706</v>
      </c>
      <c r="F392" s="124" t="s">
        <v>477</v>
      </c>
      <c r="G392" s="124" t="s">
        <v>1686</v>
      </c>
      <c r="H392" s="131"/>
      <c r="I392" s="131"/>
      <c r="J392" s="131">
        <v>1</v>
      </c>
      <c r="K392" s="131">
        <v>2</v>
      </c>
      <c r="L392" s="131">
        <v>2</v>
      </c>
      <c r="M392" s="131">
        <v>2</v>
      </c>
      <c r="N392" s="131">
        <v>1</v>
      </c>
      <c r="O392" s="131">
        <v>2</v>
      </c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55"/>
    </row>
    <row r="393" spans="1:34" ht="15" customHeight="1" x14ac:dyDescent="0.25">
      <c r="A393" s="124" t="s">
        <v>51</v>
      </c>
      <c r="B393" s="157">
        <v>273168002277</v>
      </c>
      <c r="C393" s="124" t="s">
        <v>175</v>
      </c>
      <c r="D393" s="157">
        <v>273168000568</v>
      </c>
      <c r="E393" s="157">
        <v>27316800227702</v>
      </c>
      <c r="F393" s="124" t="s">
        <v>526</v>
      </c>
      <c r="G393" s="124" t="s">
        <v>1686</v>
      </c>
      <c r="H393" s="131"/>
      <c r="I393" s="131"/>
      <c r="J393" s="131">
        <v>15</v>
      </c>
      <c r="K393" s="131">
        <v>19</v>
      </c>
      <c r="L393" s="131">
        <v>14</v>
      </c>
      <c r="M393" s="131">
        <v>15</v>
      </c>
      <c r="N393" s="131">
        <v>12</v>
      </c>
      <c r="O393" s="131">
        <v>10</v>
      </c>
      <c r="P393" s="131">
        <v>23</v>
      </c>
      <c r="Q393" s="131">
        <v>12</v>
      </c>
      <c r="R393" s="131">
        <v>14</v>
      </c>
      <c r="S393" s="131">
        <v>18</v>
      </c>
      <c r="T393" s="131">
        <v>18</v>
      </c>
      <c r="U393" s="131">
        <v>11</v>
      </c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55"/>
    </row>
    <row r="394" spans="1:34" ht="15" customHeight="1" x14ac:dyDescent="0.25">
      <c r="A394" s="124" t="s">
        <v>51</v>
      </c>
      <c r="B394" s="157">
        <v>273168002277</v>
      </c>
      <c r="C394" s="124" t="s">
        <v>175</v>
      </c>
      <c r="D394" s="157">
        <v>273168001823</v>
      </c>
      <c r="E394" s="157">
        <v>27316800227707</v>
      </c>
      <c r="F394" s="124" t="s">
        <v>519</v>
      </c>
      <c r="G394" s="124" t="s">
        <v>1686</v>
      </c>
      <c r="H394" s="131"/>
      <c r="I394" s="131"/>
      <c r="J394" s="131">
        <v>2</v>
      </c>
      <c r="K394" s="131">
        <v>1</v>
      </c>
      <c r="L394" s="131"/>
      <c r="M394" s="131"/>
      <c r="N394" s="131"/>
      <c r="O394" s="131">
        <v>2</v>
      </c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55"/>
    </row>
    <row r="395" spans="1:34" ht="15" customHeight="1" x14ac:dyDescent="0.25">
      <c r="A395" s="124" t="s">
        <v>51</v>
      </c>
      <c r="B395" s="157">
        <v>273168002277</v>
      </c>
      <c r="C395" s="124" t="s">
        <v>175</v>
      </c>
      <c r="D395" s="157">
        <v>273168002218</v>
      </c>
      <c r="E395" s="157">
        <v>27316800227704</v>
      </c>
      <c r="F395" s="124" t="s">
        <v>520</v>
      </c>
      <c r="G395" s="124" t="s">
        <v>1686</v>
      </c>
      <c r="H395" s="131"/>
      <c r="I395" s="131"/>
      <c r="J395" s="131">
        <v>1</v>
      </c>
      <c r="K395" s="131">
        <v>2</v>
      </c>
      <c r="L395" s="131">
        <v>2</v>
      </c>
      <c r="M395" s="131"/>
      <c r="N395" s="131">
        <v>2</v>
      </c>
      <c r="O395" s="131">
        <v>2</v>
      </c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55"/>
    </row>
    <row r="396" spans="1:34" ht="15" customHeight="1" x14ac:dyDescent="0.25">
      <c r="A396" s="124" t="s">
        <v>51</v>
      </c>
      <c r="B396" s="157">
        <v>273168002277</v>
      </c>
      <c r="C396" s="124" t="s">
        <v>175</v>
      </c>
      <c r="D396" s="157">
        <v>273168002242</v>
      </c>
      <c r="E396" s="157">
        <v>27316800227703</v>
      </c>
      <c r="F396" s="124" t="s">
        <v>521</v>
      </c>
      <c r="G396" s="124" t="s">
        <v>1686</v>
      </c>
      <c r="H396" s="131"/>
      <c r="I396" s="131"/>
      <c r="J396" s="131">
        <v>7</v>
      </c>
      <c r="K396" s="131">
        <v>6</v>
      </c>
      <c r="L396" s="131">
        <v>8</v>
      </c>
      <c r="M396" s="131">
        <v>7</v>
      </c>
      <c r="N396" s="131">
        <v>7</v>
      </c>
      <c r="O396" s="131">
        <v>4</v>
      </c>
      <c r="P396" s="131">
        <v>15</v>
      </c>
      <c r="Q396" s="131">
        <v>7</v>
      </c>
      <c r="R396" s="131">
        <v>8</v>
      </c>
      <c r="S396" s="131">
        <v>5</v>
      </c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55"/>
    </row>
    <row r="397" spans="1:34" ht="15" customHeight="1" x14ac:dyDescent="0.25">
      <c r="A397" s="124" t="s">
        <v>51</v>
      </c>
      <c r="B397" s="157">
        <v>273168002277</v>
      </c>
      <c r="C397" s="124" t="s">
        <v>175</v>
      </c>
      <c r="D397" s="157">
        <v>273168002277</v>
      </c>
      <c r="E397" s="157">
        <v>27316800227701</v>
      </c>
      <c r="F397" s="124" t="s">
        <v>523</v>
      </c>
      <c r="G397" s="124" t="s">
        <v>1686</v>
      </c>
      <c r="H397" s="131"/>
      <c r="I397" s="131"/>
      <c r="J397" s="131">
        <v>16</v>
      </c>
      <c r="K397" s="131">
        <v>23</v>
      </c>
      <c r="L397" s="131">
        <v>17</v>
      </c>
      <c r="M397" s="131">
        <v>15</v>
      </c>
      <c r="N397" s="131">
        <v>23</v>
      </c>
      <c r="O397" s="131">
        <v>18</v>
      </c>
      <c r="P397" s="131">
        <v>29</v>
      </c>
      <c r="Q397" s="131">
        <v>19</v>
      </c>
      <c r="R397" s="131">
        <v>26</v>
      </c>
      <c r="S397" s="131">
        <v>15</v>
      </c>
      <c r="T397" s="131">
        <v>19</v>
      </c>
      <c r="U397" s="131">
        <v>14</v>
      </c>
      <c r="V397" s="131"/>
      <c r="W397" s="131"/>
      <c r="X397" s="131"/>
      <c r="Y397" s="131"/>
      <c r="Z397" s="131"/>
      <c r="AA397" s="131"/>
      <c r="AB397" s="131"/>
      <c r="AC397" s="131"/>
      <c r="AD397" s="131">
        <v>5</v>
      </c>
      <c r="AE397" s="131">
        <v>8</v>
      </c>
      <c r="AF397" s="131">
        <v>9</v>
      </c>
      <c r="AG397" s="131">
        <v>12</v>
      </c>
      <c r="AH397" s="155"/>
    </row>
    <row r="398" spans="1:34" ht="15" customHeight="1" x14ac:dyDescent="0.25">
      <c r="A398" s="124" t="s">
        <v>51</v>
      </c>
      <c r="B398" s="157">
        <v>273168002277</v>
      </c>
      <c r="C398" s="124" t="s">
        <v>175</v>
      </c>
      <c r="D398" s="157">
        <v>273168002498</v>
      </c>
      <c r="E398" s="157">
        <v>27316800227708</v>
      </c>
      <c r="F398" s="124" t="s">
        <v>524</v>
      </c>
      <c r="G398" s="124" t="s">
        <v>1686</v>
      </c>
      <c r="H398" s="131"/>
      <c r="I398" s="131"/>
      <c r="J398" s="131">
        <v>2</v>
      </c>
      <c r="K398" s="131">
        <v>2</v>
      </c>
      <c r="L398" s="131"/>
      <c r="M398" s="131">
        <v>2</v>
      </c>
      <c r="N398" s="131">
        <v>1</v>
      </c>
      <c r="O398" s="131">
        <v>2</v>
      </c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55"/>
    </row>
    <row r="399" spans="1:34" ht="15" customHeight="1" x14ac:dyDescent="0.25">
      <c r="A399" s="124" t="s">
        <v>51</v>
      </c>
      <c r="B399" s="157">
        <v>273168002277</v>
      </c>
      <c r="C399" s="124" t="s">
        <v>175</v>
      </c>
      <c r="D399" s="157">
        <v>273168003273</v>
      </c>
      <c r="E399" s="157">
        <v>27316800227709</v>
      </c>
      <c r="F399" s="124" t="s">
        <v>525</v>
      </c>
      <c r="G399" s="124" t="s">
        <v>1686</v>
      </c>
      <c r="H399" s="131"/>
      <c r="I399" s="131"/>
      <c r="J399" s="131">
        <v>3</v>
      </c>
      <c r="K399" s="131">
        <v>3</v>
      </c>
      <c r="L399" s="131">
        <v>3</v>
      </c>
      <c r="M399" s="131">
        <v>2</v>
      </c>
      <c r="N399" s="131">
        <v>1</v>
      </c>
      <c r="O399" s="131">
        <v>2</v>
      </c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55"/>
    </row>
    <row r="400" spans="1:34" ht="15" customHeight="1" x14ac:dyDescent="0.25">
      <c r="A400" s="124" t="s">
        <v>51</v>
      </c>
      <c r="B400" s="157">
        <v>273168002803</v>
      </c>
      <c r="C400" s="124" t="s">
        <v>67</v>
      </c>
      <c r="D400" s="157">
        <v>273168000207</v>
      </c>
      <c r="E400" s="157">
        <v>27316800280328</v>
      </c>
      <c r="F400" s="124" t="s">
        <v>627</v>
      </c>
      <c r="G400" s="124" t="s">
        <v>1686</v>
      </c>
      <c r="H400" s="131"/>
      <c r="I400" s="131"/>
      <c r="J400" s="131"/>
      <c r="K400" s="131">
        <v>1</v>
      </c>
      <c r="L400" s="131">
        <v>4</v>
      </c>
      <c r="M400" s="131">
        <v>1</v>
      </c>
      <c r="N400" s="131">
        <v>2</v>
      </c>
      <c r="O400" s="131">
        <v>1</v>
      </c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55"/>
    </row>
    <row r="401" spans="1:34" ht="15" customHeight="1" x14ac:dyDescent="0.25">
      <c r="A401" s="124" t="s">
        <v>51</v>
      </c>
      <c r="B401" s="157">
        <v>273168002803</v>
      </c>
      <c r="C401" s="124" t="s">
        <v>67</v>
      </c>
      <c r="D401" s="157">
        <v>273168000428</v>
      </c>
      <c r="E401" s="157">
        <v>27316800280313</v>
      </c>
      <c r="F401" s="124" t="s">
        <v>606</v>
      </c>
      <c r="G401" s="124" t="s">
        <v>1686</v>
      </c>
      <c r="H401" s="131"/>
      <c r="I401" s="131"/>
      <c r="J401" s="131">
        <v>4</v>
      </c>
      <c r="K401" s="131">
        <v>4</v>
      </c>
      <c r="L401" s="131">
        <v>10</v>
      </c>
      <c r="M401" s="131">
        <v>5</v>
      </c>
      <c r="N401" s="131">
        <v>4</v>
      </c>
      <c r="O401" s="131">
        <v>4</v>
      </c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55"/>
    </row>
    <row r="402" spans="1:34" ht="15" customHeight="1" x14ac:dyDescent="0.25">
      <c r="A402" s="124" t="s">
        <v>51</v>
      </c>
      <c r="B402" s="157">
        <v>273168002803</v>
      </c>
      <c r="C402" s="124" t="s">
        <v>67</v>
      </c>
      <c r="D402" s="157">
        <v>273168000436</v>
      </c>
      <c r="E402" s="157">
        <v>27316800280309</v>
      </c>
      <c r="F402" s="124" t="s">
        <v>625</v>
      </c>
      <c r="G402" s="124" t="s">
        <v>1686</v>
      </c>
      <c r="H402" s="131"/>
      <c r="I402" s="131"/>
      <c r="J402" s="131">
        <v>3</v>
      </c>
      <c r="K402" s="131">
        <v>2</v>
      </c>
      <c r="L402" s="131">
        <v>2</v>
      </c>
      <c r="M402" s="131">
        <v>2</v>
      </c>
      <c r="N402" s="131">
        <v>2</v>
      </c>
      <c r="O402" s="131">
        <v>1</v>
      </c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55"/>
    </row>
    <row r="403" spans="1:34" ht="15" customHeight="1" x14ac:dyDescent="0.25">
      <c r="A403" s="124" t="s">
        <v>51</v>
      </c>
      <c r="B403" s="157">
        <v>273168002803</v>
      </c>
      <c r="C403" s="124" t="s">
        <v>67</v>
      </c>
      <c r="D403" s="157">
        <v>273168000461</v>
      </c>
      <c r="E403" s="157">
        <v>27316800280304</v>
      </c>
      <c r="F403" s="124" t="s">
        <v>617</v>
      </c>
      <c r="G403" s="124" t="s">
        <v>1686</v>
      </c>
      <c r="H403" s="131"/>
      <c r="I403" s="131"/>
      <c r="J403" s="131">
        <v>4</v>
      </c>
      <c r="K403" s="131">
        <v>5</v>
      </c>
      <c r="L403" s="131">
        <v>4</v>
      </c>
      <c r="M403" s="131">
        <v>3</v>
      </c>
      <c r="N403" s="131">
        <v>6</v>
      </c>
      <c r="O403" s="131">
        <v>6</v>
      </c>
      <c r="P403" s="131">
        <v>10</v>
      </c>
      <c r="Q403" s="131">
        <v>8</v>
      </c>
      <c r="R403" s="131">
        <v>9</v>
      </c>
      <c r="S403" s="131">
        <v>12</v>
      </c>
      <c r="T403" s="131">
        <v>6</v>
      </c>
      <c r="U403" s="131">
        <v>6</v>
      </c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55"/>
    </row>
    <row r="404" spans="1:34" ht="15" customHeight="1" x14ac:dyDescent="0.25">
      <c r="A404" s="124" t="s">
        <v>51</v>
      </c>
      <c r="B404" s="157">
        <v>273168002803</v>
      </c>
      <c r="C404" s="124" t="s">
        <v>67</v>
      </c>
      <c r="D404" s="157">
        <v>273168000541</v>
      </c>
      <c r="E404" s="157">
        <v>27316800280322</v>
      </c>
      <c r="F404" s="124" t="s">
        <v>623</v>
      </c>
      <c r="G404" s="124" t="s">
        <v>1686</v>
      </c>
      <c r="H404" s="131"/>
      <c r="I404" s="131"/>
      <c r="J404" s="131"/>
      <c r="K404" s="131">
        <v>4</v>
      </c>
      <c r="L404" s="131">
        <v>4</v>
      </c>
      <c r="M404" s="131">
        <v>2</v>
      </c>
      <c r="N404" s="131">
        <v>3</v>
      </c>
      <c r="O404" s="131">
        <v>2</v>
      </c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55"/>
    </row>
    <row r="405" spans="1:34" ht="15" customHeight="1" x14ac:dyDescent="0.25">
      <c r="A405" s="124" t="s">
        <v>51</v>
      </c>
      <c r="B405" s="157">
        <v>273168002803</v>
      </c>
      <c r="C405" s="124" t="s">
        <v>67</v>
      </c>
      <c r="D405" s="157">
        <v>273168000631</v>
      </c>
      <c r="E405" s="157">
        <v>27316800280312</v>
      </c>
      <c r="F405" s="124" t="s">
        <v>602</v>
      </c>
      <c r="G405" s="124" t="s">
        <v>1686</v>
      </c>
      <c r="H405" s="131"/>
      <c r="I405" s="131"/>
      <c r="J405" s="131">
        <v>1</v>
      </c>
      <c r="K405" s="131">
        <v>4</v>
      </c>
      <c r="L405" s="131">
        <v>1</v>
      </c>
      <c r="M405" s="131">
        <v>1</v>
      </c>
      <c r="N405" s="131">
        <v>1</v>
      </c>
      <c r="O405" s="131">
        <v>2</v>
      </c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55"/>
    </row>
    <row r="406" spans="1:34" ht="15" customHeight="1" x14ac:dyDescent="0.25">
      <c r="A406" s="124" t="s">
        <v>51</v>
      </c>
      <c r="B406" s="157">
        <v>273168002803</v>
      </c>
      <c r="C406" s="124" t="s">
        <v>67</v>
      </c>
      <c r="D406" s="157">
        <v>273168000738</v>
      </c>
      <c r="E406" s="157">
        <v>27316800280318</v>
      </c>
      <c r="F406" s="124" t="s">
        <v>609</v>
      </c>
      <c r="G406" s="124" t="s">
        <v>1686</v>
      </c>
      <c r="H406" s="131"/>
      <c r="I406" s="131"/>
      <c r="J406" s="131">
        <v>3</v>
      </c>
      <c r="K406" s="131">
        <v>2</v>
      </c>
      <c r="L406" s="131">
        <v>2</v>
      </c>
      <c r="M406" s="131">
        <v>1</v>
      </c>
      <c r="N406" s="131">
        <v>2</v>
      </c>
      <c r="O406" s="131">
        <v>1</v>
      </c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55"/>
    </row>
    <row r="407" spans="1:34" ht="15" customHeight="1" x14ac:dyDescent="0.25">
      <c r="A407" s="124" t="s">
        <v>51</v>
      </c>
      <c r="B407" s="157">
        <v>273168002803</v>
      </c>
      <c r="C407" s="124" t="s">
        <v>67</v>
      </c>
      <c r="D407" s="157">
        <v>273168000762</v>
      </c>
      <c r="E407" s="157">
        <v>27316800280326</v>
      </c>
      <c r="F407" s="124" t="s">
        <v>355</v>
      </c>
      <c r="G407" s="124" t="s">
        <v>1686</v>
      </c>
      <c r="H407" s="131"/>
      <c r="I407" s="131"/>
      <c r="J407" s="131">
        <v>1</v>
      </c>
      <c r="K407" s="131">
        <v>3</v>
      </c>
      <c r="L407" s="131">
        <v>1</v>
      </c>
      <c r="M407" s="131">
        <v>1</v>
      </c>
      <c r="N407" s="131">
        <v>2</v>
      </c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55"/>
    </row>
    <row r="408" spans="1:34" ht="15" customHeight="1" x14ac:dyDescent="0.25">
      <c r="A408" s="124" t="s">
        <v>51</v>
      </c>
      <c r="B408" s="157">
        <v>273168002803</v>
      </c>
      <c r="C408" s="124" t="s">
        <v>67</v>
      </c>
      <c r="D408" s="157">
        <v>273168000924</v>
      </c>
      <c r="E408" s="157">
        <v>27316800280306</v>
      </c>
      <c r="F408" s="124" t="s">
        <v>605</v>
      </c>
      <c r="G408" s="124" t="s">
        <v>1686</v>
      </c>
      <c r="H408" s="131"/>
      <c r="I408" s="131"/>
      <c r="J408" s="131">
        <v>11</v>
      </c>
      <c r="K408" s="131">
        <v>5</v>
      </c>
      <c r="L408" s="131">
        <v>6</v>
      </c>
      <c r="M408" s="131">
        <v>7</v>
      </c>
      <c r="N408" s="131">
        <v>9</v>
      </c>
      <c r="O408" s="131">
        <v>7</v>
      </c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55"/>
    </row>
    <row r="409" spans="1:34" ht="15" customHeight="1" x14ac:dyDescent="0.25">
      <c r="A409" s="124" t="s">
        <v>51</v>
      </c>
      <c r="B409" s="157">
        <v>273168002803</v>
      </c>
      <c r="C409" s="124" t="s">
        <v>67</v>
      </c>
      <c r="D409" s="157">
        <v>273168000932</v>
      </c>
      <c r="E409" s="157">
        <v>27316800280307</v>
      </c>
      <c r="F409" s="124" t="s">
        <v>626</v>
      </c>
      <c r="G409" s="124" t="s">
        <v>1686</v>
      </c>
      <c r="H409" s="131"/>
      <c r="I409" s="131"/>
      <c r="J409" s="131">
        <v>2</v>
      </c>
      <c r="K409" s="131">
        <v>1</v>
      </c>
      <c r="L409" s="131">
        <v>7</v>
      </c>
      <c r="M409" s="131">
        <v>6</v>
      </c>
      <c r="N409" s="131">
        <v>3</v>
      </c>
      <c r="O409" s="131">
        <v>1</v>
      </c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55"/>
    </row>
    <row r="410" spans="1:34" ht="15" customHeight="1" x14ac:dyDescent="0.25">
      <c r="A410" s="124" t="s">
        <v>51</v>
      </c>
      <c r="B410" s="157">
        <v>273168002803</v>
      </c>
      <c r="C410" s="124" t="s">
        <v>67</v>
      </c>
      <c r="D410" s="157">
        <v>273168000975</v>
      </c>
      <c r="E410" s="157">
        <v>27316800280311</v>
      </c>
      <c r="F410" s="124" t="s">
        <v>392</v>
      </c>
      <c r="G410" s="124" t="s">
        <v>1686</v>
      </c>
      <c r="H410" s="131"/>
      <c r="I410" s="131"/>
      <c r="J410" s="131">
        <v>2</v>
      </c>
      <c r="K410" s="131">
        <v>3</v>
      </c>
      <c r="L410" s="131">
        <v>5</v>
      </c>
      <c r="M410" s="131">
        <v>3</v>
      </c>
      <c r="N410" s="131">
        <v>1</v>
      </c>
      <c r="O410" s="131">
        <v>3</v>
      </c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55"/>
    </row>
    <row r="411" spans="1:34" ht="15" customHeight="1" x14ac:dyDescent="0.25">
      <c r="A411" s="124" t="s">
        <v>51</v>
      </c>
      <c r="B411" s="157">
        <v>273168002803</v>
      </c>
      <c r="C411" s="124" t="s">
        <v>67</v>
      </c>
      <c r="D411" s="157">
        <v>273168001173</v>
      </c>
      <c r="E411" s="157">
        <v>27316800280330</v>
      </c>
      <c r="F411" s="124" t="s">
        <v>613</v>
      </c>
      <c r="G411" s="124" t="s">
        <v>1686</v>
      </c>
      <c r="H411" s="131"/>
      <c r="I411" s="131"/>
      <c r="J411" s="131">
        <v>1</v>
      </c>
      <c r="K411" s="131"/>
      <c r="L411" s="131">
        <v>1</v>
      </c>
      <c r="M411" s="131">
        <v>2</v>
      </c>
      <c r="N411" s="131">
        <v>1</v>
      </c>
      <c r="O411" s="131">
        <v>2</v>
      </c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55"/>
    </row>
    <row r="412" spans="1:34" ht="15" customHeight="1" x14ac:dyDescent="0.25">
      <c r="A412" s="124" t="s">
        <v>51</v>
      </c>
      <c r="B412" s="157">
        <v>273168002803</v>
      </c>
      <c r="C412" s="124" t="s">
        <v>67</v>
      </c>
      <c r="D412" s="157">
        <v>273168001467</v>
      </c>
      <c r="E412" s="157">
        <v>27316800280320</v>
      </c>
      <c r="F412" s="124" t="s">
        <v>618</v>
      </c>
      <c r="G412" s="124" t="s">
        <v>1686</v>
      </c>
      <c r="H412" s="131"/>
      <c r="I412" s="131"/>
      <c r="J412" s="131">
        <v>5</v>
      </c>
      <c r="K412" s="131">
        <v>7</v>
      </c>
      <c r="L412" s="131">
        <v>3</v>
      </c>
      <c r="M412" s="131">
        <v>4</v>
      </c>
      <c r="N412" s="131">
        <v>4</v>
      </c>
      <c r="O412" s="131">
        <v>4</v>
      </c>
      <c r="P412" s="131">
        <v>17</v>
      </c>
      <c r="Q412" s="131">
        <v>12</v>
      </c>
      <c r="R412" s="131">
        <v>10</v>
      </c>
      <c r="S412" s="131">
        <v>18</v>
      </c>
      <c r="T412" s="131">
        <v>6</v>
      </c>
      <c r="U412" s="131">
        <v>9</v>
      </c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55"/>
    </row>
    <row r="413" spans="1:34" ht="15" customHeight="1" x14ac:dyDescent="0.25">
      <c r="A413" s="124" t="s">
        <v>51</v>
      </c>
      <c r="B413" s="157">
        <v>273168002803</v>
      </c>
      <c r="C413" s="124" t="s">
        <v>67</v>
      </c>
      <c r="D413" s="157">
        <v>273168001483</v>
      </c>
      <c r="E413" s="157">
        <v>27316800280319</v>
      </c>
      <c r="F413" s="124" t="s">
        <v>621</v>
      </c>
      <c r="G413" s="124" t="s">
        <v>1686</v>
      </c>
      <c r="H413" s="131"/>
      <c r="I413" s="131"/>
      <c r="J413" s="131">
        <v>3</v>
      </c>
      <c r="K413" s="131">
        <v>1</v>
      </c>
      <c r="L413" s="131">
        <v>4</v>
      </c>
      <c r="M413" s="131"/>
      <c r="N413" s="131">
        <v>2</v>
      </c>
      <c r="O413" s="131">
        <v>5</v>
      </c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55"/>
    </row>
    <row r="414" spans="1:34" ht="15" customHeight="1" x14ac:dyDescent="0.25">
      <c r="A414" s="124" t="s">
        <v>51</v>
      </c>
      <c r="B414" s="157">
        <v>273168002803</v>
      </c>
      <c r="C414" s="124" t="s">
        <v>67</v>
      </c>
      <c r="D414" s="157">
        <v>273168001505</v>
      </c>
      <c r="E414" s="157">
        <v>27316800280308</v>
      </c>
      <c r="F414" s="124" t="s">
        <v>610</v>
      </c>
      <c r="G414" s="124" t="s">
        <v>1686</v>
      </c>
      <c r="H414" s="131"/>
      <c r="I414" s="131"/>
      <c r="J414" s="131">
        <v>1</v>
      </c>
      <c r="K414" s="131">
        <v>1</v>
      </c>
      <c r="L414" s="131">
        <v>3</v>
      </c>
      <c r="M414" s="131"/>
      <c r="N414" s="131">
        <v>2</v>
      </c>
      <c r="O414" s="131">
        <v>4</v>
      </c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55"/>
    </row>
    <row r="415" spans="1:34" ht="15" customHeight="1" x14ac:dyDescent="0.25">
      <c r="A415" s="124" t="s">
        <v>51</v>
      </c>
      <c r="B415" s="157">
        <v>273168002803</v>
      </c>
      <c r="C415" s="124" t="s">
        <v>67</v>
      </c>
      <c r="D415" s="157">
        <v>273168001785</v>
      </c>
      <c r="E415" s="157">
        <v>27316800280314</v>
      </c>
      <c r="F415" s="124" t="s">
        <v>601</v>
      </c>
      <c r="G415" s="124" t="s">
        <v>1686</v>
      </c>
      <c r="H415" s="131"/>
      <c r="I415" s="131"/>
      <c r="J415" s="131">
        <v>2</v>
      </c>
      <c r="K415" s="131">
        <v>2</v>
      </c>
      <c r="L415" s="131">
        <v>4</v>
      </c>
      <c r="M415" s="131">
        <v>6</v>
      </c>
      <c r="N415" s="131">
        <v>1</v>
      </c>
      <c r="O415" s="131">
        <v>2</v>
      </c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55"/>
    </row>
    <row r="416" spans="1:34" ht="15" customHeight="1" x14ac:dyDescent="0.25">
      <c r="A416" s="124" t="s">
        <v>51</v>
      </c>
      <c r="B416" s="157">
        <v>273168002803</v>
      </c>
      <c r="C416" s="124" t="s">
        <v>67</v>
      </c>
      <c r="D416" s="157">
        <v>273168001793</v>
      </c>
      <c r="E416" s="157">
        <v>27316800280327</v>
      </c>
      <c r="F416" s="124" t="s">
        <v>607</v>
      </c>
      <c r="G416" s="124" t="s">
        <v>1686</v>
      </c>
      <c r="H416" s="131"/>
      <c r="I416" s="131"/>
      <c r="J416" s="131">
        <v>4</v>
      </c>
      <c r="K416" s="131">
        <v>4</v>
      </c>
      <c r="L416" s="131">
        <v>2</v>
      </c>
      <c r="M416" s="131">
        <v>4</v>
      </c>
      <c r="N416" s="131">
        <v>2</v>
      </c>
      <c r="O416" s="131">
        <v>5</v>
      </c>
      <c r="P416" s="131">
        <v>11</v>
      </c>
      <c r="Q416" s="131">
        <v>8</v>
      </c>
      <c r="R416" s="131">
        <v>7</v>
      </c>
      <c r="S416" s="131">
        <v>9</v>
      </c>
      <c r="T416" s="131">
        <v>2</v>
      </c>
      <c r="U416" s="131">
        <v>4</v>
      </c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55"/>
    </row>
    <row r="417" spans="1:34" ht="15" customHeight="1" x14ac:dyDescent="0.25">
      <c r="A417" s="124" t="s">
        <v>51</v>
      </c>
      <c r="B417" s="157">
        <v>273168002803</v>
      </c>
      <c r="C417" s="124" t="s">
        <v>67</v>
      </c>
      <c r="D417" s="157">
        <v>273168001807</v>
      </c>
      <c r="E417" s="157">
        <v>27316800280317</v>
      </c>
      <c r="F417" s="124" t="s">
        <v>379</v>
      </c>
      <c r="G417" s="124" t="s">
        <v>1686</v>
      </c>
      <c r="H417" s="131"/>
      <c r="I417" s="131"/>
      <c r="J417" s="131">
        <v>2</v>
      </c>
      <c r="K417" s="131">
        <v>2</v>
      </c>
      <c r="L417" s="131"/>
      <c r="M417" s="131">
        <v>1</v>
      </c>
      <c r="N417" s="131">
        <v>2</v>
      </c>
      <c r="O417" s="131">
        <v>4</v>
      </c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55"/>
    </row>
    <row r="418" spans="1:34" ht="15" customHeight="1" x14ac:dyDescent="0.25">
      <c r="A418" s="124" t="s">
        <v>51</v>
      </c>
      <c r="B418" s="157">
        <v>273168002803</v>
      </c>
      <c r="C418" s="124" t="s">
        <v>67</v>
      </c>
      <c r="D418" s="157">
        <v>273168002064</v>
      </c>
      <c r="E418" s="157">
        <v>27316800280303</v>
      </c>
      <c r="F418" s="124" t="s">
        <v>622</v>
      </c>
      <c r="G418" s="124" t="s">
        <v>1686</v>
      </c>
      <c r="H418" s="131"/>
      <c r="I418" s="131"/>
      <c r="J418" s="131">
        <v>1</v>
      </c>
      <c r="K418" s="131">
        <v>8</v>
      </c>
      <c r="L418" s="131">
        <v>2</v>
      </c>
      <c r="M418" s="131">
        <v>3</v>
      </c>
      <c r="N418" s="131">
        <v>3</v>
      </c>
      <c r="O418" s="131">
        <v>8</v>
      </c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55"/>
    </row>
    <row r="419" spans="1:34" ht="15" customHeight="1" x14ac:dyDescent="0.25">
      <c r="A419" s="124" t="s">
        <v>51</v>
      </c>
      <c r="B419" s="157">
        <v>273168002803</v>
      </c>
      <c r="C419" s="124" t="s">
        <v>67</v>
      </c>
      <c r="D419" s="157">
        <v>273168002145</v>
      </c>
      <c r="E419" s="157">
        <v>27316800280325</v>
      </c>
      <c r="F419" s="124" t="s">
        <v>611</v>
      </c>
      <c r="G419" s="124" t="s">
        <v>1686</v>
      </c>
      <c r="H419" s="131"/>
      <c r="I419" s="131"/>
      <c r="J419" s="131">
        <v>2</v>
      </c>
      <c r="K419" s="131">
        <v>2</v>
      </c>
      <c r="L419" s="131">
        <v>1</v>
      </c>
      <c r="M419" s="131">
        <v>2</v>
      </c>
      <c r="N419" s="131">
        <v>4</v>
      </c>
      <c r="O419" s="131">
        <v>2</v>
      </c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55"/>
    </row>
    <row r="420" spans="1:34" ht="15" customHeight="1" x14ac:dyDescent="0.25">
      <c r="A420" s="124" t="s">
        <v>51</v>
      </c>
      <c r="B420" s="157">
        <v>273168002803</v>
      </c>
      <c r="C420" s="124" t="s">
        <v>67</v>
      </c>
      <c r="D420" s="157">
        <v>273168002200</v>
      </c>
      <c r="E420" s="157">
        <v>27316800280321</v>
      </c>
      <c r="F420" s="124" t="s">
        <v>619</v>
      </c>
      <c r="G420" s="124" t="s">
        <v>1686</v>
      </c>
      <c r="H420" s="131"/>
      <c r="I420" s="131"/>
      <c r="J420" s="131">
        <v>3</v>
      </c>
      <c r="K420" s="131">
        <v>6</v>
      </c>
      <c r="L420" s="131">
        <v>3</v>
      </c>
      <c r="M420" s="131">
        <v>3</v>
      </c>
      <c r="N420" s="131">
        <v>6</v>
      </c>
      <c r="O420" s="131">
        <v>6</v>
      </c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55"/>
    </row>
    <row r="421" spans="1:34" ht="15" customHeight="1" x14ac:dyDescent="0.25">
      <c r="A421" s="124" t="s">
        <v>51</v>
      </c>
      <c r="B421" s="157">
        <v>273168002803</v>
      </c>
      <c r="C421" s="124" t="s">
        <v>67</v>
      </c>
      <c r="D421" s="157">
        <v>273168002293</v>
      </c>
      <c r="E421" s="157">
        <v>27316800280324</v>
      </c>
      <c r="F421" s="124" t="s">
        <v>614</v>
      </c>
      <c r="G421" s="124" t="s">
        <v>1686</v>
      </c>
      <c r="H421" s="131"/>
      <c r="I421" s="131"/>
      <c r="J421" s="131">
        <v>1</v>
      </c>
      <c r="K421" s="131">
        <v>3</v>
      </c>
      <c r="L421" s="131"/>
      <c r="M421" s="131">
        <v>4</v>
      </c>
      <c r="N421" s="131"/>
      <c r="O421" s="131">
        <v>1</v>
      </c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55"/>
    </row>
    <row r="422" spans="1:34" ht="15" customHeight="1" x14ac:dyDescent="0.25">
      <c r="A422" s="124" t="s">
        <v>51</v>
      </c>
      <c r="B422" s="157">
        <v>273168002803</v>
      </c>
      <c r="C422" s="124" t="s">
        <v>67</v>
      </c>
      <c r="D422" s="157">
        <v>273168002366</v>
      </c>
      <c r="E422" s="157">
        <v>27316800280333</v>
      </c>
      <c r="F422" s="124" t="s">
        <v>604</v>
      </c>
      <c r="G422" s="124" t="s">
        <v>1686</v>
      </c>
      <c r="H422" s="131"/>
      <c r="I422" s="131"/>
      <c r="J422" s="131">
        <v>1</v>
      </c>
      <c r="K422" s="131">
        <v>1</v>
      </c>
      <c r="L422" s="131">
        <v>3</v>
      </c>
      <c r="M422" s="131"/>
      <c r="N422" s="131"/>
      <c r="O422" s="131">
        <v>2</v>
      </c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55"/>
    </row>
    <row r="423" spans="1:34" ht="15" customHeight="1" x14ac:dyDescent="0.25">
      <c r="A423" s="124" t="s">
        <v>51</v>
      </c>
      <c r="B423" s="157">
        <v>273168002803</v>
      </c>
      <c r="C423" s="124" t="s">
        <v>67</v>
      </c>
      <c r="D423" s="157">
        <v>273168002510</v>
      </c>
      <c r="E423" s="157">
        <v>27316800280331</v>
      </c>
      <c r="F423" s="124" t="s">
        <v>624</v>
      </c>
      <c r="G423" s="124" t="s">
        <v>1686</v>
      </c>
      <c r="H423" s="131"/>
      <c r="I423" s="131"/>
      <c r="J423" s="131">
        <v>1</v>
      </c>
      <c r="K423" s="131">
        <v>2</v>
      </c>
      <c r="L423" s="131">
        <v>2</v>
      </c>
      <c r="M423" s="131">
        <v>2</v>
      </c>
      <c r="N423" s="131">
        <v>1</v>
      </c>
      <c r="O423" s="131">
        <v>2</v>
      </c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55"/>
    </row>
    <row r="424" spans="1:34" ht="15" customHeight="1" x14ac:dyDescent="0.25">
      <c r="A424" s="124" t="s">
        <v>51</v>
      </c>
      <c r="B424" s="157">
        <v>273168002803</v>
      </c>
      <c r="C424" s="124" t="s">
        <v>67</v>
      </c>
      <c r="D424" s="157">
        <v>273168002684</v>
      </c>
      <c r="E424" s="157">
        <v>27316800280305</v>
      </c>
      <c r="F424" s="124" t="s">
        <v>628</v>
      </c>
      <c r="G424" s="124" t="s">
        <v>1686</v>
      </c>
      <c r="H424" s="131"/>
      <c r="I424" s="131"/>
      <c r="J424" s="131">
        <v>2</v>
      </c>
      <c r="K424" s="131">
        <v>3</v>
      </c>
      <c r="L424" s="131">
        <v>4</v>
      </c>
      <c r="M424" s="131">
        <v>7</v>
      </c>
      <c r="N424" s="131">
        <v>5</v>
      </c>
      <c r="O424" s="131">
        <v>1</v>
      </c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55"/>
    </row>
    <row r="425" spans="1:34" ht="15" customHeight="1" x14ac:dyDescent="0.25">
      <c r="A425" s="124" t="s">
        <v>51</v>
      </c>
      <c r="B425" s="157">
        <v>273168002803</v>
      </c>
      <c r="C425" s="124" t="s">
        <v>67</v>
      </c>
      <c r="D425" s="157">
        <v>273168002803</v>
      </c>
      <c r="E425" s="157">
        <v>27316800280301</v>
      </c>
      <c r="F425" s="124" t="s">
        <v>616</v>
      </c>
      <c r="G425" s="124" t="s">
        <v>1686</v>
      </c>
      <c r="H425" s="131"/>
      <c r="I425" s="131"/>
      <c r="J425" s="131"/>
      <c r="K425" s="131"/>
      <c r="L425" s="131"/>
      <c r="M425" s="131"/>
      <c r="N425" s="131"/>
      <c r="O425" s="131"/>
      <c r="P425" s="131">
        <v>28</v>
      </c>
      <c r="Q425" s="131">
        <v>17</v>
      </c>
      <c r="R425" s="131">
        <v>26</v>
      </c>
      <c r="S425" s="131">
        <v>16</v>
      </c>
      <c r="T425" s="131">
        <v>6</v>
      </c>
      <c r="U425" s="131">
        <v>24</v>
      </c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55"/>
    </row>
    <row r="426" spans="1:34" ht="15" customHeight="1" x14ac:dyDescent="0.25">
      <c r="A426" s="124" t="s">
        <v>51</v>
      </c>
      <c r="B426" s="157">
        <v>273168002803</v>
      </c>
      <c r="C426" s="124" t="s">
        <v>67</v>
      </c>
      <c r="D426" s="157">
        <v>273168003206</v>
      </c>
      <c r="E426" s="157">
        <v>27316800280323</v>
      </c>
      <c r="F426" s="124" t="s">
        <v>620</v>
      </c>
      <c r="G426" s="124" t="s">
        <v>1686</v>
      </c>
      <c r="H426" s="131"/>
      <c r="I426" s="131"/>
      <c r="J426" s="131">
        <v>1</v>
      </c>
      <c r="K426" s="131">
        <v>4</v>
      </c>
      <c r="L426" s="131">
        <v>1</v>
      </c>
      <c r="M426" s="131">
        <v>4</v>
      </c>
      <c r="N426" s="131"/>
      <c r="O426" s="131">
        <v>5</v>
      </c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55"/>
    </row>
    <row r="427" spans="1:34" ht="15" customHeight="1" x14ac:dyDescent="0.25">
      <c r="A427" s="124" t="s">
        <v>51</v>
      </c>
      <c r="B427" s="157">
        <v>273168002803</v>
      </c>
      <c r="C427" s="124" t="s">
        <v>67</v>
      </c>
      <c r="D427" s="157">
        <v>273168003338</v>
      </c>
      <c r="E427" s="157">
        <v>27316800280332</v>
      </c>
      <c r="F427" s="124" t="s">
        <v>447</v>
      </c>
      <c r="G427" s="124" t="s">
        <v>1686</v>
      </c>
      <c r="H427" s="131"/>
      <c r="I427" s="131"/>
      <c r="J427" s="131"/>
      <c r="K427" s="131">
        <v>3</v>
      </c>
      <c r="L427" s="131">
        <v>2</v>
      </c>
      <c r="M427" s="131">
        <v>1</v>
      </c>
      <c r="N427" s="131">
        <v>2</v>
      </c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55"/>
    </row>
    <row r="428" spans="1:34" ht="15" customHeight="1" x14ac:dyDescent="0.25">
      <c r="A428" s="124" t="s">
        <v>51</v>
      </c>
      <c r="B428" s="157">
        <v>273168002803</v>
      </c>
      <c r="C428" s="124" t="s">
        <v>67</v>
      </c>
      <c r="D428" s="157">
        <v>273168003346</v>
      </c>
      <c r="E428" s="157">
        <v>27316800280302</v>
      </c>
      <c r="F428" s="124" t="s">
        <v>603</v>
      </c>
      <c r="G428" s="124" t="s">
        <v>1686</v>
      </c>
      <c r="H428" s="131"/>
      <c r="I428" s="131"/>
      <c r="J428" s="131">
        <v>2</v>
      </c>
      <c r="K428" s="131">
        <v>2</v>
      </c>
      <c r="L428" s="131">
        <v>1</v>
      </c>
      <c r="M428" s="131">
        <v>1</v>
      </c>
      <c r="N428" s="131">
        <v>1</v>
      </c>
      <c r="O428" s="131">
        <v>1</v>
      </c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55"/>
    </row>
    <row r="429" spans="1:34" ht="15" customHeight="1" x14ac:dyDescent="0.25">
      <c r="A429" s="124" t="s">
        <v>51</v>
      </c>
      <c r="B429" s="157">
        <v>273168002803</v>
      </c>
      <c r="C429" s="124" t="s">
        <v>67</v>
      </c>
      <c r="D429" s="157">
        <v>273168003419</v>
      </c>
      <c r="E429" s="157">
        <v>27316800280316</v>
      </c>
      <c r="F429" s="124" t="s">
        <v>615</v>
      </c>
      <c r="G429" s="124" t="s">
        <v>1686</v>
      </c>
      <c r="H429" s="131"/>
      <c r="I429" s="131"/>
      <c r="J429" s="131">
        <v>1</v>
      </c>
      <c r="K429" s="131">
        <v>2</v>
      </c>
      <c r="L429" s="131">
        <v>6</v>
      </c>
      <c r="M429" s="131">
        <v>1</v>
      </c>
      <c r="N429" s="131">
        <v>3</v>
      </c>
      <c r="O429" s="131">
        <v>1</v>
      </c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55"/>
    </row>
    <row r="430" spans="1:34" ht="15" customHeight="1" x14ac:dyDescent="0.25">
      <c r="A430" s="124" t="s">
        <v>51</v>
      </c>
      <c r="B430" s="157">
        <v>273168002803</v>
      </c>
      <c r="C430" s="124" t="s">
        <v>67</v>
      </c>
      <c r="D430" s="157">
        <v>273168003516</v>
      </c>
      <c r="E430" s="157">
        <v>27316800280315</v>
      </c>
      <c r="F430" s="124" t="s">
        <v>608</v>
      </c>
      <c r="G430" s="124" t="s">
        <v>1686</v>
      </c>
      <c r="H430" s="131"/>
      <c r="I430" s="131"/>
      <c r="J430" s="131"/>
      <c r="K430" s="131">
        <v>1</v>
      </c>
      <c r="L430" s="131">
        <v>4</v>
      </c>
      <c r="M430" s="131">
        <v>3</v>
      </c>
      <c r="N430" s="131">
        <v>1</v>
      </c>
      <c r="O430" s="131">
        <v>4</v>
      </c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55"/>
    </row>
    <row r="431" spans="1:34" ht="15" customHeight="1" x14ac:dyDescent="0.25">
      <c r="A431" s="124" t="s">
        <v>51</v>
      </c>
      <c r="B431" s="157">
        <v>273168002803</v>
      </c>
      <c r="C431" s="124" t="s">
        <v>67</v>
      </c>
      <c r="D431" s="157">
        <v>273168003729</v>
      </c>
      <c r="E431" s="157">
        <v>27316800280336</v>
      </c>
      <c r="F431" s="124" t="s">
        <v>612</v>
      </c>
      <c r="G431" s="124" t="s">
        <v>1686</v>
      </c>
      <c r="H431" s="131"/>
      <c r="I431" s="131"/>
      <c r="J431" s="131">
        <v>2</v>
      </c>
      <c r="K431" s="131">
        <v>4</v>
      </c>
      <c r="L431" s="131">
        <v>2</v>
      </c>
      <c r="M431" s="131">
        <v>3</v>
      </c>
      <c r="N431" s="131">
        <v>1</v>
      </c>
      <c r="O431" s="131">
        <v>2</v>
      </c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55"/>
    </row>
    <row r="432" spans="1:34" ht="15" customHeight="1" x14ac:dyDescent="0.25">
      <c r="A432" s="124" t="s">
        <v>63</v>
      </c>
      <c r="B432" s="157">
        <v>173200000368</v>
      </c>
      <c r="C432" s="124" t="s">
        <v>1694</v>
      </c>
      <c r="D432" s="157">
        <v>173200000368</v>
      </c>
      <c r="E432" s="157">
        <v>17320000036801</v>
      </c>
      <c r="F432" s="124" t="s">
        <v>1695</v>
      </c>
      <c r="G432" s="124" t="s">
        <v>1685</v>
      </c>
      <c r="H432" s="131"/>
      <c r="I432" s="131"/>
      <c r="J432" s="131">
        <v>22</v>
      </c>
      <c r="K432" s="131">
        <v>20</v>
      </c>
      <c r="L432" s="131">
        <v>27</v>
      </c>
      <c r="M432" s="131">
        <v>26</v>
      </c>
      <c r="N432" s="131">
        <v>20</v>
      </c>
      <c r="O432" s="131">
        <v>24</v>
      </c>
      <c r="P432" s="131">
        <v>22</v>
      </c>
      <c r="Q432" s="131">
        <v>30</v>
      </c>
      <c r="R432" s="131">
        <v>37</v>
      </c>
      <c r="S432" s="131">
        <v>21</v>
      </c>
      <c r="T432" s="131">
        <v>15</v>
      </c>
      <c r="U432" s="131">
        <v>27</v>
      </c>
      <c r="V432" s="131"/>
      <c r="W432" s="131"/>
      <c r="X432" s="131"/>
      <c r="Y432" s="131"/>
      <c r="Z432" s="131"/>
      <c r="AA432" s="131"/>
      <c r="AB432" s="131"/>
      <c r="AC432" s="131"/>
      <c r="AD432" s="131">
        <v>10</v>
      </c>
      <c r="AE432" s="131">
        <v>17</v>
      </c>
      <c r="AF432" s="131"/>
      <c r="AG432" s="131">
        <v>16</v>
      </c>
      <c r="AH432" s="155"/>
    </row>
    <row r="433" spans="1:34" ht="15" customHeight="1" x14ac:dyDescent="0.25">
      <c r="A433" s="124" t="s">
        <v>63</v>
      </c>
      <c r="B433" s="157">
        <v>173200000368</v>
      </c>
      <c r="C433" s="124" t="s">
        <v>1694</v>
      </c>
      <c r="D433" s="157">
        <v>273200000036</v>
      </c>
      <c r="E433" s="157">
        <v>17320000036804</v>
      </c>
      <c r="F433" s="124" t="s">
        <v>670</v>
      </c>
      <c r="G433" s="124" t="s">
        <v>1686</v>
      </c>
      <c r="H433" s="131"/>
      <c r="I433" s="131"/>
      <c r="J433" s="131">
        <v>1</v>
      </c>
      <c r="K433" s="131">
        <v>3</v>
      </c>
      <c r="L433" s="131">
        <v>4</v>
      </c>
      <c r="M433" s="131">
        <v>1</v>
      </c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55"/>
    </row>
    <row r="434" spans="1:34" ht="15" customHeight="1" x14ac:dyDescent="0.25">
      <c r="A434" s="124" t="s">
        <v>63</v>
      </c>
      <c r="B434" s="157">
        <v>173200000368</v>
      </c>
      <c r="C434" s="124" t="s">
        <v>1694</v>
      </c>
      <c r="D434" s="157">
        <v>273200000044</v>
      </c>
      <c r="E434" s="157">
        <v>17320000036805</v>
      </c>
      <c r="F434" s="124" t="s">
        <v>564</v>
      </c>
      <c r="G434" s="124" t="s">
        <v>1686</v>
      </c>
      <c r="H434" s="131"/>
      <c r="I434" s="131"/>
      <c r="J434" s="131">
        <v>1</v>
      </c>
      <c r="K434" s="131">
        <v>3</v>
      </c>
      <c r="L434" s="131">
        <v>1</v>
      </c>
      <c r="M434" s="131">
        <v>5</v>
      </c>
      <c r="N434" s="131">
        <v>2</v>
      </c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55"/>
    </row>
    <row r="435" spans="1:34" ht="15" customHeight="1" x14ac:dyDescent="0.25">
      <c r="A435" s="124" t="s">
        <v>63</v>
      </c>
      <c r="B435" s="157">
        <v>173200000368</v>
      </c>
      <c r="C435" s="124" t="s">
        <v>1694</v>
      </c>
      <c r="D435" s="157">
        <v>273200000320</v>
      </c>
      <c r="E435" s="157">
        <v>17320000036802</v>
      </c>
      <c r="F435" s="124" t="s">
        <v>671</v>
      </c>
      <c r="G435" s="124" t="s">
        <v>1686</v>
      </c>
      <c r="H435" s="131"/>
      <c r="I435" s="131"/>
      <c r="J435" s="131">
        <v>2</v>
      </c>
      <c r="K435" s="131"/>
      <c r="L435" s="131"/>
      <c r="M435" s="131">
        <v>1</v>
      </c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55"/>
    </row>
    <row r="436" spans="1:34" ht="15" customHeight="1" x14ac:dyDescent="0.25">
      <c r="A436" s="124" t="s">
        <v>63</v>
      </c>
      <c r="B436" s="157">
        <v>273200000095</v>
      </c>
      <c r="C436" s="124" t="s">
        <v>64</v>
      </c>
      <c r="D436" s="157">
        <v>273200000052</v>
      </c>
      <c r="E436" s="157">
        <v>27320000009502</v>
      </c>
      <c r="F436" s="124" t="s">
        <v>668</v>
      </c>
      <c r="G436" s="124" t="s">
        <v>1686</v>
      </c>
      <c r="H436" s="131"/>
      <c r="I436" s="131"/>
      <c r="J436" s="131">
        <v>4</v>
      </c>
      <c r="K436" s="131">
        <v>6</v>
      </c>
      <c r="L436" s="131">
        <v>5</v>
      </c>
      <c r="M436" s="131">
        <v>3</v>
      </c>
      <c r="N436" s="131">
        <v>4</v>
      </c>
      <c r="O436" s="131">
        <v>1</v>
      </c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55"/>
    </row>
    <row r="437" spans="1:34" ht="15" customHeight="1" x14ac:dyDescent="0.25">
      <c r="A437" s="124" t="s">
        <v>63</v>
      </c>
      <c r="B437" s="157">
        <v>273200000095</v>
      </c>
      <c r="C437" s="124" t="s">
        <v>64</v>
      </c>
      <c r="D437" s="157">
        <v>273200000095</v>
      </c>
      <c r="E437" s="157">
        <v>27320000009501</v>
      </c>
      <c r="F437" s="124" t="s">
        <v>667</v>
      </c>
      <c r="G437" s="124" t="s">
        <v>1686</v>
      </c>
      <c r="H437" s="131"/>
      <c r="I437" s="131"/>
      <c r="J437" s="131">
        <v>4</v>
      </c>
      <c r="K437" s="131">
        <v>8</v>
      </c>
      <c r="L437" s="131">
        <v>5</v>
      </c>
      <c r="M437" s="131">
        <v>7</v>
      </c>
      <c r="N437" s="131">
        <v>10</v>
      </c>
      <c r="O437" s="131">
        <v>3</v>
      </c>
      <c r="P437" s="131">
        <v>11</v>
      </c>
      <c r="Q437" s="131">
        <v>21</v>
      </c>
      <c r="R437" s="131">
        <v>22</v>
      </c>
      <c r="S437" s="131">
        <v>6</v>
      </c>
      <c r="T437" s="131">
        <v>9</v>
      </c>
      <c r="U437" s="131">
        <v>19</v>
      </c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55"/>
    </row>
    <row r="438" spans="1:34" ht="15" customHeight="1" x14ac:dyDescent="0.25">
      <c r="A438" s="124" t="s">
        <v>63</v>
      </c>
      <c r="B438" s="157">
        <v>273200000095</v>
      </c>
      <c r="C438" s="124" t="s">
        <v>64</v>
      </c>
      <c r="D438" s="157">
        <v>273200000109</v>
      </c>
      <c r="E438" s="157">
        <v>27320000009503</v>
      </c>
      <c r="F438" s="124" t="s">
        <v>571</v>
      </c>
      <c r="G438" s="124" t="s">
        <v>1686</v>
      </c>
      <c r="H438" s="131"/>
      <c r="I438" s="131"/>
      <c r="J438" s="131">
        <v>3</v>
      </c>
      <c r="K438" s="131">
        <v>6</v>
      </c>
      <c r="L438" s="131">
        <v>1</v>
      </c>
      <c r="M438" s="131">
        <v>5</v>
      </c>
      <c r="N438" s="131">
        <v>1</v>
      </c>
      <c r="O438" s="131">
        <v>4</v>
      </c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55"/>
    </row>
    <row r="439" spans="1:34" ht="15" customHeight="1" x14ac:dyDescent="0.25">
      <c r="A439" s="124" t="s">
        <v>63</v>
      </c>
      <c r="B439" s="157">
        <v>273200000095</v>
      </c>
      <c r="C439" s="124" t="s">
        <v>64</v>
      </c>
      <c r="D439" s="157">
        <v>273200000206</v>
      </c>
      <c r="E439" s="157">
        <v>27320000009504</v>
      </c>
      <c r="F439" s="124" t="s">
        <v>669</v>
      </c>
      <c r="G439" s="124" t="s">
        <v>1686</v>
      </c>
      <c r="H439" s="131"/>
      <c r="I439" s="131"/>
      <c r="J439" s="131">
        <v>3</v>
      </c>
      <c r="K439" s="131">
        <v>2</v>
      </c>
      <c r="L439" s="131">
        <v>3</v>
      </c>
      <c r="M439" s="131">
        <v>1</v>
      </c>
      <c r="N439" s="131">
        <v>2</v>
      </c>
      <c r="O439" s="131">
        <v>3</v>
      </c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55"/>
    </row>
    <row r="440" spans="1:34" ht="15" customHeight="1" x14ac:dyDescent="0.25">
      <c r="A440" s="124" t="s">
        <v>63</v>
      </c>
      <c r="B440" s="157">
        <v>273200000150</v>
      </c>
      <c r="C440" s="124" t="s">
        <v>181</v>
      </c>
      <c r="D440" s="157">
        <v>273200000079</v>
      </c>
      <c r="E440" s="157">
        <v>27320000015003</v>
      </c>
      <c r="F440" s="124" t="s">
        <v>662</v>
      </c>
      <c r="G440" s="124" t="s">
        <v>1686</v>
      </c>
      <c r="H440" s="131"/>
      <c r="I440" s="131"/>
      <c r="J440" s="131">
        <v>1</v>
      </c>
      <c r="K440" s="131">
        <v>5</v>
      </c>
      <c r="L440" s="131">
        <v>2</v>
      </c>
      <c r="M440" s="131">
        <v>1</v>
      </c>
      <c r="N440" s="131">
        <v>3</v>
      </c>
      <c r="O440" s="131">
        <v>2</v>
      </c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55"/>
    </row>
    <row r="441" spans="1:34" ht="15" customHeight="1" x14ac:dyDescent="0.25">
      <c r="A441" s="124" t="s">
        <v>63</v>
      </c>
      <c r="B441" s="157">
        <v>273200000150</v>
      </c>
      <c r="C441" s="124" t="s">
        <v>181</v>
      </c>
      <c r="D441" s="157">
        <v>273200000150</v>
      </c>
      <c r="E441" s="157">
        <v>27320000015001</v>
      </c>
      <c r="F441" s="124" t="s">
        <v>663</v>
      </c>
      <c r="G441" s="124" t="s">
        <v>1686</v>
      </c>
      <c r="H441" s="131"/>
      <c r="I441" s="131"/>
      <c r="J441" s="131">
        <v>18</v>
      </c>
      <c r="K441" s="131">
        <v>23</v>
      </c>
      <c r="L441" s="131">
        <v>12</v>
      </c>
      <c r="M441" s="131">
        <v>11</v>
      </c>
      <c r="N441" s="131">
        <v>24</v>
      </c>
      <c r="O441" s="131">
        <v>25</v>
      </c>
      <c r="P441" s="131">
        <v>23</v>
      </c>
      <c r="Q441" s="131">
        <v>24</v>
      </c>
      <c r="R441" s="131">
        <v>29</v>
      </c>
      <c r="S441" s="131">
        <v>19</v>
      </c>
      <c r="T441" s="131">
        <v>22</v>
      </c>
      <c r="U441" s="131">
        <v>18</v>
      </c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55"/>
    </row>
    <row r="442" spans="1:34" ht="15" customHeight="1" x14ac:dyDescent="0.25">
      <c r="A442" s="124" t="s">
        <v>63</v>
      </c>
      <c r="B442" s="157">
        <v>273200000150</v>
      </c>
      <c r="C442" s="124" t="s">
        <v>181</v>
      </c>
      <c r="D442" s="157">
        <v>273200000303</v>
      </c>
      <c r="E442" s="157">
        <v>27320000015002</v>
      </c>
      <c r="F442" s="124" t="s">
        <v>661</v>
      </c>
      <c r="G442" s="124" t="s">
        <v>1686</v>
      </c>
      <c r="H442" s="131"/>
      <c r="I442" s="131"/>
      <c r="J442" s="131">
        <v>2</v>
      </c>
      <c r="K442" s="131">
        <v>1</v>
      </c>
      <c r="L442" s="131"/>
      <c r="M442" s="131">
        <v>2</v>
      </c>
      <c r="N442" s="131">
        <v>1</v>
      </c>
      <c r="O442" s="131">
        <v>3</v>
      </c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55"/>
    </row>
    <row r="443" spans="1:34" ht="15" customHeight="1" x14ac:dyDescent="0.25">
      <c r="A443" s="124" t="s">
        <v>63</v>
      </c>
      <c r="B443" s="157">
        <v>273200000354</v>
      </c>
      <c r="C443" s="124" t="s">
        <v>140</v>
      </c>
      <c r="D443" s="157">
        <v>273200000087</v>
      </c>
      <c r="E443" s="157">
        <v>27320000035403</v>
      </c>
      <c r="F443" s="124" t="s">
        <v>664</v>
      </c>
      <c r="G443" s="124" t="s">
        <v>1686</v>
      </c>
      <c r="H443" s="131"/>
      <c r="I443" s="131"/>
      <c r="J443" s="131">
        <v>1</v>
      </c>
      <c r="K443" s="131">
        <v>3</v>
      </c>
      <c r="L443" s="131"/>
      <c r="M443" s="131">
        <v>2</v>
      </c>
      <c r="N443" s="131"/>
      <c r="O443" s="131">
        <v>5</v>
      </c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55"/>
    </row>
    <row r="444" spans="1:34" ht="15" customHeight="1" x14ac:dyDescent="0.25">
      <c r="A444" s="124" t="s">
        <v>63</v>
      </c>
      <c r="B444" s="157">
        <v>273200000354</v>
      </c>
      <c r="C444" s="124" t="s">
        <v>140</v>
      </c>
      <c r="D444" s="157">
        <v>273200000133</v>
      </c>
      <c r="E444" s="157">
        <v>27320000035404</v>
      </c>
      <c r="F444" s="124" t="s">
        <v>666</v>
      </c>
      <c r="G444" s="124" t="s">
        <v>1686</v>
      </c>
      <c r="H444" s="131"/>
      <c r="I444" s="131"/>
      <c r="J444" s="131">
        <v>14</v>
      </c>
      <c r="K444" s="131">
        <v>22</v>
      </c>
      <c r="L444" s="131">
        <v>11</v>
      </c>
      <c r="M444" s="131">
        <v>15</v>
      </c>
      <c r="N444" s="131">
        <v>14</v>
      </c>
      <c r="O444" s="131">
        <v>14</v>
      </c>
      <c r="P444" s="131">
        <v>15</v>
      </c>
      <c r="Q444" s="131">
        <v>19</v>
      </c>
      <c r="R444" s="131">
        <v>29</v>
      </c>
      <c r="S444" s="131">
        <v>18</v>
      </c>
      <c r="T444" s="131">
        <v>15</v>
      </c>
      <c r="U444" s="131">
        <v>14</v>
      </c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55"/>
    </row>
    <row r="445" spans="1:34" ht="15" customHeight="1" x14ac:dyDescent="0.25">
      <c r="A445" s="124" t="s">
        <v>63</v>
      </c>
      <c r="B445" s="157">
        <v>273200000354</v>
      </c>
      <c r="C445" s="124" t="s">
        <v>140</v>
      </c>
      <c r="D445" s="157">
        <v>273200000176</v>
      </c>
      <c r="E445" s="157">
        <v>27320000035402</v>
      </c>
      <c r="F445" s="124" t="s">
        <v>665</v>
      </c>
      <c r="G445" s="124" t="s">
        <v>1686</v>
      </c>
      <c r="H445" s="131"/>
      <c r="I445" s="131"/>
      <c r="J445" s="131">
        <v>26</v>
      </c>
      <c r="K445" s="131">
        <v>28</v>
      </c>
      <c r="L445" s="131">
        <v>22</v>
      </c>
      <c r="M445" s="131">
        <v>27</v>
      </c>
      <c r="N445" s="131">
        <v>27</v>
      </c>
      <c r="O445" s="131">
        <v>26</v>
      </c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55"/>
    </row>
    <row r="446" spans="1:34" ht="15" customHeight="1" x14ac:dyDescent="0.25">
      <c r="A446" s="124" t="s">
        <v>63</v>
      </c>
      <c r="B446" s="157">
        <v>273200000354</v>
      </c>
      <c r="C446" s="124" t="s">
        <v>140</v>
      </c>
      <c r="D446" s="157">
        <v>273200000354</v>
      </c>
      <c r="E446" s="157">
        <v>27320000035401</v>
      </c>
      <c r="F446" s="124" t="s">
        <v>514</v>
      </c>
      <c r="G446" s="124" t="s">
        <v>1686</v>
      </c>
      <c r="H446" s="131"/>
      <c r="I446" s="131"/>
      <c r="J446" s="131"/>
      <c r="K446" s="131"/>
      <c r="L446" s="131"/>
      <c r="M446" s="131"/>
      <c r="N446" s="131"/>
      <c r="O446" s="131"/>
      <c r="P446" s="131">
        <v>23</v>
      </c>
      <c r="Q446" s="131">
        <v>38</v>
      </c>
      <c r="R446" s="131">
        <v>21</v>
      </c>
      <c r="S446" s="131">
        <v>25</v>
      </c>
      <c r="T446" s="131">
        <v>28</v>
      </c>
      <c r="U446" s="131">
        <v>27</v>
      </c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55"/>
    </row>
    <row r="447" spans="1:34" ht="15" customHeight="1" x14ac:dyDescent="0.25">
      <c r="A447" s="124" t="s">
        <v>32</v>
      </c>
      <c r="B447" s="157">
        <v>173217000035</v>
      </c>
      <c r="C447" s="124" t="s">
        <v>194</v>
      </c>
      <c r="D447" s="157">
        <v>173217000035</v>
      </c>
      <c r="E447" s="157">
        <v>17321700003501</v>
      </c>
      <c r="F447" s="124" t="s">
        <v>1696</v>
      </c>
      <c r="G447" s="124" t="s">
        <v>1685</v>
      </c>
      <c r="H447" s="131"/>
      <c r="I447" s="131"/>
      <c r="J447" s="131"/>
      <c r="K447" s="131"/>
      <c r="L447" s="131"/>
      <c r="M447" s="131"/>
      <c r="N447" s="131"/>
      <c r="O447" s="131"/>
      <c r="P447" s="131">
        <v>93</v>
      </c>
      <c r="Q447" s="131">
        <v>106</v>
      </c>
      <c r="R447" s="131">
        <v>126</v>
      </c>
      <c r="S447" s="131">
        <v>125</v>
      </c>
      <c r="T447" s="131">
        <v>115</v>
      </c>
      <c r="U447" s="131">
        <v>104</v>
      </c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55"/>
    </row>
    <row r="448" spans="1:34" ht="15" customHeight="1" x14ac:dyDescent="0.25">
      <c r="A448" s="124" t="s">
        <v>32</v>
      </c>
      <c r="B448" s="157">
        <v>173217000035</v>
      </c>
      <c r="C448" s="124" t="s">
        <v>194</v>
      </c>
      <c r="D448" s="157">
        <v>173217000183</v>
      </c>
      <c r="E448" s="157">
        <v>17321700003502</v>
      </c>
      <c r="F448" s="124" t="s">
        <v>655</v>
      </c>
      <c r="G448" s="124" t="s">
        <v>1685</v>
      </c>
      <c r="H448" s="131"/>
      <c r="I448" s="131"/>
      <c r="J448" s="131">
        <v>41</v>
      </c>
      <c r="K448" s="131">
        <v>54</v>
      </c>
      <c r="L448" s="131">
        <v>40</v>
      </c>
      <c r="M448" s="131">
        <v>36</v>
      </c>
      <c r="N448" s="131">
        <v>67</v>
      </c>
      <c r="O448" s="131">
        <v>58</v>
      </c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55"/>
    </row>
    <row r="449" spans="1:34" ht="15" customHeight="1" x14ac:dyDescent="0.25">
      <c r="A449" s="124" t="s">
        <v>32</v>
      </c>
      <c r="B449" s="157">
        <v>173217000035</v>
      </c>
      <c r="C449" s="124" t="s">
        <v>194</v>
      </c>
      <c r="D449" s="157">
        <v>173217000191</v>
      </c>
      <c r="E449" s="157">
        <v>17321700003503</v>
      </c>
      <c r="F449" s="124" t="s">
        <v>702</v>
      </c>
      <c r="G449" s="124" t="s">
        <v>1685</v>
      </c>
      <c r="H449" s="131"/>
      <c r="I449" s="131"/>
      <c r="J449" s="131">
        <v>41</v>
      </c>
      <c r="K449" s="131">
        <v>32</v>
      </c>
      <c r="L449" s="131">
        <v>33</v>
      </c>
      <c r="M449" s="131">
        <v>61</v>
      </c>
      <c r="N449" s="131">
        <v>36</v>
      </c>
      <c r="O449" s="131">
        <v>33</v>
      </c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55"/>
    </row>
    <row r="450" spans="1:34" ht="15" customHeight="1" x14ac:dyDescent="0.25">
      <c r="A450" s="124" t="s">
        <v>32</v>
      </c>
      <c r="B450" s="157">
        <v>173217000035</v>
      </c>
      <c r="C450" s="124" t="s">
        <v>194</v>
      </c>
      <c r="D450" s="157">
        <v>273217000145</v>
      </c>
      <c r="E450" s="157">
        <v>17321700003506</v>
      </c>
      <c r="F450" s="124" t="s">
        <v>705</v>
      </c>
      <c r="G450" s="124" t="s">
        <v>1686</v>
      </c>
      <c r="H450" s="131"/>
      <c r="I450" s="131"/>
      <c r="J450" s="131">
        <v>1</v>
      </c>
      <c r="K450" s="131">
        <v>2</v>
      </c>
      <c r="L450" s="131">
        <v>4</v>
      </c>
      <c r="M450" s="131">
        <v>6</v>
      </c>
      <c r="N450" s="131">
        <v>6</v>
      </c>
      <c r="O450" s="131">
        <v>6</v>
      </c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55"/>
    </row>
    <row r="451" spans="1:34" ht="15" customHeight="1" x14ac:dyDescent="0.25">
      <c r="A451" s="124" t="s">
        <v>32</v>
      </c>
      <c r="B451" s="157">
        <v>173217000035</v>
      </c>
      <c r="C451" s="124" t="s">
        <v>194</v>
      </c>
      <c r="D451" s="157">
        <v>273217000323</v>
      </c>
      <c r="E451" s="157">
        <v>17321700003505</v>
      </c>
      <c r="F451" s="124" t="s">
        <v>704</v>
      </c>
      <c r="G451" s="124" t="s">
        <v>1686</v>
      </c>
      <c r="H451" s="131"/>
      <c r="I451" s="131"/>
      <c r="J451" s="131">
        <v>3</v>
      </c>
      <c r="K451" s="131">
        <v>1</v>
      </c>
      <c r="L451" s="131">
        <v>1</v>
      </c>
      <c r="M451" s="131"/>
      <c r="N451" s="131">
        <v>1</v>
      </c>
      <c r="O451" s="131">
        <v>1</v>
      </c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55"/>
    </row>
    <row r="452" spans="1:34" ht="15" customHeight="1" x14ac:dyDescent="0.25">
      <c r="A452" s="124" t="s">
        <v>32</v>
      </c>
      <c r="B452" s="157">
        <v>173217000035</v>
      </c>
      <c r="C452" s="124" t="s">
        <v>194</v>
      </c>
      <c r="D452" s="157">
        <v>273217000935</v>
      </c>
      <c r="E452" s="157">
        <v>17321700003504</v>
      </c>
      <c r="F452" s="124" t="s">
        <v>701</v>
      </c>
      <c r="G452" s="124" t="s">
        <v>1686</v>
      </c>
      <c r="H452" s="131"/>
      <c r="I452" s="131"/>
      <c r="J452" s="131">
        <v>3</v>
      </c>
      <c r="K452" s="131">
        <v>2</v>
      </c>
      <c r="L452" s="131">
        <v>5</v>
      </c>
      <c r="M452" s="131">
        <v>1</v>
      </c>
      <c r="N452" s="131">
        <v>2</v>
      </c>
      <c r="O452" s="131">
        <v>7</v>
      </c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55"/>
    </row>
    <row r="453" spans="1:34" ht="15" customHeight="1" x14ac:dyDescent="0.25">
      <c r="A453" s="124" t="s">
        <v>32</v>
      </c>
      <c r="B453" s="157">
        <v>173217000035</v>
      </c>
      <c r="C453" s="124" t="s">
        <v>194</v>
      </c>
      <c r="D453" s="157">
        <v>273217001087</v>
      </c>
      <c r="E453" s="157">
        <v>17321700003508</v>
      </c>
      <c r="F453" s="124" t="s">
        <v>703</v>
      </c>
      <c r="G453" s="124" t="s">
        <v>1686</v>
      </c>
      <c r="H453" s="131"/>
      <c r="I453" s="131"/>
      <c r="J453" s="131">
        <v>1</v>
      </c>
      <c r="K453" s="131">
        <v>1</v>
      </c>
      <c r="L453" s="131">
        <v>2</v>
      </c>
      <c r="M453" s="131"/>
      <c r="N453" s="131">
        <v>2</v>
      </c>
      <c r="O453" s="131">
        <v>2</v>
      </c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55"/>
    </row>
    <row r="454" spans="1:34" ht="15" customHeight="1" x14ac:dyDescent="0.25">
      <c r="A454" s="124" t="s">
        <v>32</v>
      </c>
      <c r="B454" s="157">
        <v>273217000072</v>
      </c>
      <c r="C454" s="124" t="s">
        <v>1697</v>
      </c>
      <c r="D454" s="157">
        <v>273217000072</v>
      </c>
      <c r="E454" s="157">
        <v>27321700007201</v>
      </c>
      <c r="F454" s="124" t="s">
        <v>1698</v>
      </c>
      <c r="G454" s="124" t="s">
        <v>1686</v>
      </c>
      <c r="H454" s="131"/>
      <c r="I454" s="131"/>
      <c r="J454" s="131">
        <v>8</v>
      </c>
      <c r="K454" s="131">
        <v>12</v>
      </c>
      <c r="L454" s="131">
        <v>8</v>
      </c>
      <c r="M454" s="131">
        <v>13</v>
      </c>
      <c r="N454" s="131">
        <v>11</v>
      </c>
      <c r="O454" s="131">
        <v>10</v>
      </c>
      <c r="P454" s="131">
        <v>14</v>
      </c>
      <c r="Q454" s="131">
        <v>17</v>
      </c>
      <c r="R454" s="131">
        <v>12</v>
      </c>
      <c r="S454" s="131">
        <v>12</v>
      </c>
      <c r="T454" s="131">
        <v>8</v>
      </c>
      <c r="U454" s="131">
        <v>6</v>
      </c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55"/>
    </row>
    <row r="455" spans="1:34" ht="15" customHeight="1" x14ac:dyDescent="0.25">
      <c r="A455" s="124" t="s">
        <v>32</v>
      </c>
      <c r="B455" s="157">
        <v>273217000072</v>
      </c>
      <c r="C455" s="124" t="s">
        <v>1697</v>
      </c>
      <c r="D455" s="157">
        <v>273217000102</v>
      </c>
      <c r="E455" s="157">
        <v>27321700007206</v>
      </c>
      <c r="F455" s="124" t="s">
        <v>680</v>
      </c>
      <c r="G455" s="124" t="s">
        <v>1686</v>
      </c>
      <c r="H455" s="131"/>
      <c r="I455" s="131"/>
      <c r="J455" s="131">
        <v>6</v>
      </c>
      <c r="K455" s="131">
        <v>11</v>
      </c>
      <c r="L455" s="131">
        <v>9</v>
      </c>
      <c r="M455" s="131">
        <v>8</v>
      </c>
      <c r="N455" s="131">
        <v>7</v>
      </c>
      <c r="O455" s="131">
        <v>7</v>
      </c>
      <c r="P455" s="131">
        <v>28</v>
      </c>
      <c r="Q455" s="131">
        <v>18</v>
      </c>
      <c r="R455" s="131">
        <v>14</v>
      </c>
      <c r="S455" s="131">
        <v>16</v>
      </c>
      <c r="T455" s="131">
        <v>13</v>
      </c>
      <c r="U455" s="131">
        <v>19</v>
      </c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55"/>
    </row>
    <row r="456" spans="1:34" ht="15" customHeight="1" x14ac:dyDescent="0.25">
      <c r="A456" s="124" t="s">
        <v>32</v>
      </c>
      <c r="B456" s="157">
        <v>273217000072</v>
      </c>
      <c r="C456" s="124" t="s">
        <v>1697</v>
      </c>
      <c r="D456" s="157">
        <v>273217000358</v>
      </c>
      <c r="E456" s="157">
        <v>27321700007202</v>
      </c>
      <c r="F456" s="124" t="s">
        <v>676</v>
      </c>
      <c r="G456" s="124" t="s">
        <v>1686</v>
      </c>
      <c r="H456" s="131"/>
      <c r="I456" s="131"/>
      <c r="J456" s="131">
        <v>3</v>
      </c>
      <c r="K456" s="131">
        <v>3</v>
      </c>
      <c r="L456" s="131">
        <v>1</v>
      </c>
      <c r="M456" s="131">
        <v>1</v>
      </c>
      <c r="N456" s="131">
        <v>2</v>
      </c>
      <c r="O456" s="131">
        <v>5</v>
      </c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55"/>
    </row>
    <row r="457" spans="1:34" ht="15" customHeight="1" x14ac:dyDescent="0.25">
      <c r="A457" s="124" t="s">
        <v>32</v>
      </c>
      <c r="B457" s="157">
        <v>273217000072</v>
      </c>
      <c r="C457" s="124" t="s">
        <v>1697</v>
      </c>
      <c r="D457" s="157">
        <v>273217000951</v>
      </c>
      <c r="E457" s="157">
        <v>27321700007203</v>
      </c>
      <c r="F457" s="124" t="s">
        <v>678</v>
      </c>
      <c r="G457" s="124" t="s">
        <v>1686</v>
      </c>
      <c r="H457" s="131"/>
      <c r="I457" s="131"/>
      <c r="J457" s="131">
        <v>1</v>
      </c>
      <c r="K457" s="131">
        <v>6</v>
      </c>
      <c r="L457" s="131">
        <v>9</v>
      </c>
      <c r="M457" s="131">
        <v>4</v>
      </c>
      <c r="N457" s="131">
        <v>7</v>
      </c>
      <c r="O457" s="131">
        <v>5</v>
      </c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55"/>
    </row>
    <row r="458" spans="1:34" ht="15" customHeight="1" x14ac:dyDescent="0.25">
      <c r="A458" s="124" t="s">
        <v>32</v>
      </c>
      <c r="B458" s="157">
        <v>273217000072</v>
      </c>
      <c r="C458" s="124" t="s">
        <v>1697</v>
      </c>
      <c r="D458" s="157">
        <v>273217001079</v>
      </c>
      <c r="E458" s="157">
        <v>27321700007204</v>
      </c>
      <c r="F458" s="124" t="s">
        <v>677</v>
      </c>
      <c r="G458" s="124" t="s">
        <v>1686</v>
      </c>
      <c r="H458" s="131"/>
      <c r="I458" s="131"/>
      <c r="J458" s="131">
        <v>4</v>
      </c>
      <c r="K458" s="131">
        <v>4</v>
      </c>
      <c r="L458" s="131">
        <v>4</v>
      </c>
      <c r="M458" s="131">
        <v>3</v>
      </c>
      <c r="N458" s="131">
        <v>9</v>
      </c>
      <c r="O458" s="131">
        <v>4</v>
      </c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55"/>
    </row>
    <row r="459" spans="1:34" ht="15" customHeight="1" x14ac:dyDescent="0.25">
      <c r="A459" s="124" t="s">
        <v>32</v>
      </c>
      <c r="B459" s="157">
        <v>273217000072</v>
      </c>
      <c r="C459" s="124" t="s">
        <v>1697</v>
      </c>
      <c r="D459" s="157">
        <v>273217001125</v>
      </c>
      <c r="E459" s="157">
        <v>27321700007205</v>
      </c>
      <c r="F459" s="124" t="s">
        <v>679</v>
      </c>
      <c r="G459" s="124" t="s">
        <v>1686</v>
      </c>
      <c r="H459" s="131"/>
      <c r="I459" s="131"/>
      <c r="J459" s="131">
        <v>1</v>
      </c>
      <c r="K459" s="131"/>
      <c r="L459" s="131"/>
      <c r="M459" s="131">
        <v>1</v>
      </c>
      <c r="N459" s="131">
        <v>1</v>
      </c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55"/>
    </row>
    <row r="460" spans="1:34" ht="15" customHeight="1" x14ac:dyDescent="0.25">
      <c r="A460" s="124" t="s">
        <v>32</v>
      </c>
      <c r="B460" s="157">
        <v>273217000234</v>
      </c>
      <c r="C460" s="124" t="s">
        <v>251</v>
      </c>
      <c r="D460" s="157">
        <v>273217000234</v>
      </c>
      <c r="E460" s="157">
        <v>27321700023401</v>
      </c>
      <c r="F460" s="124" t="s">
        <v>695</v>
      </c>
      <c r="G460" s="124" t="s">
        <v>1686</v>
      </c>
      <c r="H460" s="131"/>
      <c r="I460" s="131"/>
      <c r="J460" s="131">
        <v>18</v>
      </c>
      <c r="K460" s="131">
        <v>17</v>
      </c>
      <c r="L460" s="131">
        <v>12</v>
      </c>
      <c r="M460" s="131">
        <v>12</v>
      </c>
      <c r="N460" s="131">
        <v>21</v>
      </c>
      <c r="O460" s="131">
        <v>24</v>
      </c>
      <c r="P460" s="131">
        <v>27</v>
      </c>
      <c r="Q460" s="131">
        <v>24</v>
      </c>
      <c r="R460" s="131">
        <v>18</v>
      </c>
      <c r="S460" s="131">
        <v>13</v>
      </c>
      <c r="T460" s="131">
        <v>8</v>
      </c>
      <c r="U460" s="131">
        <v>9</v>
      </c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55"/>
    </row>
    <row r="461" spans="1:34" ht="15" customHeight="1" x14ac:dyDescent="0.25">
      <c r="A461" s="124" t="s">
        <v>32</v>
      </c>
      <c r="B461" s="157">
        <v>273217000234</v>
      </c>
      <c r="C461" s="124" t="s">
        <v>251</v>
      </c>
      <c r="D461" s="157">
        <v>273217001231</v>
      </c>
      <c r="E461" s="157">
        <v>27321700023403</v>
      </c>
      <c r="F461" s="124" t="s">
        <v>694</v>
      </c>
      <c r="G461" s="124" t="s">
        <v>1686</v>
      </c>
      <c r="H461" s="131"/>
      <c r="I461" s="131"/>
      <c r="J461" s="131">
        <v>6</v>
      </c>
      <c r="K461" s="131">
        <v>7</v>
      </c>
      <c r="L461" s="131">
        <v>1</v>
      </c>
      <c r="M461" s="131">
        <v>8</v>
      </c>
      <c r="N461" s="131">
        <v>6</v>
      </c>
      <c r="O461" s="131">
        <v>5</v>
      </c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55"/>
    </row>
    <row r="462" spans="1:34" ht="15" customHeight="1" x14ac:dyDescent="0.25">
      <c r="A462" s="124" t="s">
        <v>32</v>
      </c>
      <c r="B462" s="157">
        <v>273217000234</v>
      </c>
      <c r="C462" s="124" t="s">
        <v>251</v>
      </c>
      <c r="D462" s="157">
        <v>273217001273</v>
      </c>
      <c r="E462" s="157">
        <v>27321700023402</v>
      </c>
      <c r="F462" s="124" t="s">
        <v>456</v>
      </c>
      <c r="G462" s="124" t="s">
        <v>1686</v>
      </c>
      <c r="H462" s="131"/>
      <c r="I462" s="131"/>
      <c r="J462" s="131">
        <v>6</v>
      </c>
      <c r="K462" s="131">
        <v>6</v>
      </c>
      <c r="L462" s="131">
        <v>3</v>
      </c>
      <c r="M462" s="131">
        <v>5</v>
      </c>
      <c r="N462" s="131">
        <v>2</v>
      </c>
      <c r="O462" s="131">
        <v>5</v>
      </c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55"/>
    </row>
    <row r="463" spans="1:34" ht="15" customHeight="1" x14ac:dyDescent="0.25">
      <c r="A463" s="124" t="s">
        <v>32</v>
      </c>
      <c r="B463" s="157">
        <v>273217000293</v>
      </c>
      <c r="C463" s="124" t="s">
        <v>1720</v>
      </c>
      <c r="D463" s="157">
        <v>273217000293</v>
      </c>
      <c r="E463" s="157">
        <v>27321700029301</v>
      </c>
      <c r="F463" s="124" t="s">
        <v>692</v>
      </c>
      <c r="G463" s="124" t="s">
        <v>1686</v>
      </c>
      <c r="H463" s="131"/>
      <c r="I463" s="131"/>
      <c r="J463" s="131">
        <v>16</v>
      </c>
      <c r="K463" s="131">
        <v>6</v>
      </c>
      <c r="L463" s="131">
        <v>10</v>
      </c>
      <c r="M463" s="131">
        <v>4</v>
      </c>
      <c r="N463" s="131">
        <v>9</v>
      </c>
      <c r="O463" s="131">
        <v>14</v>
      </c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55"/>
    </row>
    <row r="464" spans="1:34" ht="15" customHeight="1" x14ac:dyDescent="0.25">
      <c r="A464" s="124" t="s">
        <v>32</v>
      </c>
      <c r="B464" s="157">
        <v>273217000293</v>
      </c>
      <c r="C464" s="124" t="s">
        <v>1720</v>
      </c>
      <c r="D464" s="157">
        <v>273217000331</v>
      </c>
      <c r="E464" s="157">
        <v>27321700029304</v>
      </c>
      <c r="F464" s="124" t="s">
        <v>315</v>
      </c>
      <c r="G464" s="124" t="s">
        <v>1686</v>
      </c>
      <c r="H464" s="131"/>
      <c r="I464" s="131"/>
      <c r="J464" s="131">
        <v>1</v>
      </c>
      <c r="K464" s="131"/>
      <c r="L464" s="131">
        <v>1</v>
      </c>
      <c r="M464" s="131">
        <v>1</v>
      </c>
      <c r="N464" s="131">
        <v>2</v>
      </c>
      <c r="O464" s="131">
        <v>1</v>
      </c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55"/>
    </row>
    <row r="465" spans="1:34" ht="15" customHeight="1" x14ac:dyDescent="0.25">
      <c r="A465" s="124" t="s">
        <v>32</v>
      </c>
      <c r="B465" s="157">
        <v>273217000293</v>
      </c>
      <c r="C465" s="124" t="s">
        <v>1720</v>
      </c>
      <c r="D465" s="157">
        <v>273217000641</v>
      </c>
      <c r="E465" s="157">
        <v>27321700029305</v>
      </c>
      <c r="F465" s="124" t="s">
        <v>693</v>
      </c>
      <c r="G465" s="124" t="s">
        <v>1686</v>
      </c>
      <c r="H465" s="131"/>
      <c r="I465" s="131"/>
      <c r="J465" s="131">
        <v>1</v>
      </c>
      <c r="K465" s="131"/>
      <c r="L465" s="131">
        <v>1</v>
      </c>
      <c r="M465" s="131">
        <v>2</v>
      </c>
      <c r="N465" s="131">
        <v>1</v>
      </c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55"/>
    </row>
    <row r="466" spans="1:34" ht="15" customHeight="1" x14ac:dyDescent="0.25">
      <c r="A466" s="124" t="s">
        <v>32</v>
      </c>
      <c r="B466" s="157">
        <v>273217000293</v>
      </c>
      <c r="C466" s="124" t="s">
        <v>1720</v>
      </c>
      <c r="D466" s="157">
        <v>273217000994</v>
      </c>
      <c r="E466" s="157">
        <v>27321700029303</v>
      </c>
      <c r="F466" s="124" t="s">
        <v>628</v>
      </c>
      <c r="G466" s="124" t="s">
        <v>1686</v>
      </c>
      <c r="H466" s="131"/>
      <c r="I466" s="131"/>
      <c r="J466" s="131">
        <v>13</v>
      </c>
      <c r="K466" s="131">
        <v>9</v>
      </c>
      <c r="L466" s="131">
        <v>4</v>
      </c>
      <c r="M466" s="131">
        <v>12</v>
      </c>
      <c r="N466" s="131">
        <v>10</v>
      </c>
      <c r="O466" s="131">
        <v>12</v>
      </c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55"/>
    </row>
    <row r="467" spans="1:34" ht="15" customHeight="1" x14ac:dyDescent="0.25">
      <c r="A467" s="124" t="s">
        <v>32</v>
      </c>
      <c r="B467" s="157">
        <v>273217000293</v>
      </c>
      <c r="C467" s="124" t="s">
        <v>1720</v>
      </c>
      <c r="D467" s="157">
        <v>273217001214</v>
      </c>
      <c r="E467" s="157">
        <v>27321700029302</v>
      </c>
      <c r="F467" s="124" t="s">
        <v>691</v>
      </c>
      <c r="G467" s="124" t="s">
        <v>1686</v>
      </c>
      <c r="H467" s="131"/>
      <c r="I467" s="131"/>
      <c r="J467" s="131"/>
      <c r="K467" s="131"/>
      <c r="L467" s="131"/>
      <c r="M467" s="131"/>
      <c r="N467" s="131"/>
      <c r="O467" s="131"/>
      <c r="P467" s="131">
        <v>14</v>
      </c>
      <c r="Q467" s="131">
        <v>14</v>
      </c>
      <c r="R467" s="131">
        <v>17</v>
      </c>
      <c r="S467" s="131">
        <v>22</v>
      </c>
      <c r="T467" s="131">
        <v>17</v>
      </c>
      <c r="U467" s="131">
        <v>16</v>
      </c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55"/>
    </row>
    <row r="468" spans="1:34" ht="15" customHeight="1" x14ac:dyDescent="0.25">
      <c r="A468" s="124" t="s">
        <v>32</v>
      </c>
      <c r="B468" s="157">
        <v>273217000315</v>
      </c>
      <c r="C468" s="124" t="s">
        <v>126</v>
      </c>
      <c r="D468" s="157">
        <v>273217000099</v>
      </c>
      <c r="E468" s="157">
        <v>27321700031503</v>
      </c>
      <c r="F468" s="124" t="s">
        <v>685</v>
      </c>
      <c r="G468" s="124" t="s">
        <v>1686</v>
      </c>
      <c r="H468" s="131"/>
      <c r="I468" s="131"/>
      <c r="J468" s="131">
        <v>1</v>
      </c>
      <c r="K468" s="131">
        <v>3</v>
      </c>
      <c r="L468" s="131">
        <v>2</v>
      </c>
      <c r="M468" s="131">
        <v>5</v>
      </c>
      <c r="N468" s="131">
        <v>3</v>
      </c>
      <c r="O468" s="131">
        <v>1</v>
      </c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55"/>
    </row>
    <row r="469" spans="1:34" ht="15" customHeight="1" x14ac:dyDescent="0.25">
      <c r="A469" s="124" t="s">
        <v>32</v>
      </c>
      <c r="B469" s="157">
        <v>273217000315</v>
      </c>
      <c r="C469" s="124" t="s">
        <v>126</v>
      </c>
      <c r="D469" s="157">
        <v>273217000269</v>
      </c>
      <c r="E469" s="157">
        <v>27321700031505</v>
      </c>
      <c r="F469" s="124" t="s">
        <v>682</v>
      </c>
      <c r="G469" s="124" t="s">
        <v>1686</v>
      </c>
      <c r="H469" s="131"/>
      <c r="I469" s="131"/>
      <c r="J469" s="131">
        <v>4</v>
      </c>
      <c r="K469" s="131">
        <v>3</v>
      </c>
      <c r="L469" s="131">
        <v>6</v>
      </c>
      <c r="M469" s="131">
        <v>3</v>
      </c>
      <c r="N469" s="131">
        <v>4</v>
      </c>
      <c r="O469" s="131">
        <v>4</v>
      </c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55"/>
    </row>
    <row r="470" spans="1:34" ht="15" customHeight="1" x14ac:dyDescent="0.25">
      <c r="A470" s="124" t="s">
        <v>32</v>
      </c>
      <c r="B470" s="157">
        <v>273217000315</v>
      </c>
      <c r="C470" s="124" t="s">
        <v>126</v>
      </c>
      <c r="D470" s="157">
        <v>273217000315</v>
      </c>
      <c r="E470" s="157">
        <v>27321700031501</v>
      </c>
      <c r="F470" s="124" t="s">
        <v>686</v>
      </c>
      <c r="G470" s="124" t="s">
        <v>1686</v>
      </c>
      <c r="H470" s="131"/>
      <c r="I470" s="131"/>
      <c r="J470" s="131">
        <v>9</v>
      </c>
      <c r="K470" s="131">
        <v>13</v>
      </c>
      <c r="L470" s="131">
        <v>10</v>
      </c>
      <c r="M470" s="131">
        <v>14</v>
      </c>
      <c r="N470" s="131">
        <v>14</v>
      </c>
      <c r="O470" s="131">
        <v>22</v>
      </c>
      <c r="P470" s="131">
        <v>18</v>
      </c>
      <c r="Q470" s="131">
        <v>11</v>
      </c>
      <c r="R470" s="131">
        <v>22</v>
      </c>
      <c r="S470" s="131">
        <v>15</v>
      </c>
      <c r="T470" s="131">
        <v>13</v>
      </c>
      <c r="U470" s="131">
        <v>9</v>
      </c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55"/>
    </row>
    <row r="471" spans="1:34" ht="15" customHeight="1" x14ac:dyDescent="0.25">
      <c r="A471" s="124" t="s">
        <v>32</v>
      </c>
      <c r="B471" s="157">
        <v>273217000315</v>
      </c>
      <c r="C471" s="124" t="s">
        <v>126</v>
      </c>
      <c r="D471" s="157">
        <v>273217000901</v>
      </c>
      <c r="E471" s="157">
        <v>27321700031502</v>
      </c>
      <c r="F471" s="124" t="s">
        <v>683</v>
      </c>
      <c r="G471" s="124" t="s">
        <v>1686</v>
      </c>
      <c r="H471" s="131"/>
      <c r="I471" s="131"/>
      <c r="J471" s="131">
        <v>13</v>
      </c>
      <c r="K471" s="131">
        <v>11</v>
      </c>
      <c r="L471" s="131">
        <v>12</v>
      </c>
      <c r="M471" s="131">
        <v>25</v>
      </c>
      <c r="N471" s="131">
        <v>16</v>
      </c>
      <c r="O471" s="131">
        <v>16</v>
      </c>
      <c r="P471" s="131">
        <v>31</v>
      </c>
      <c r="Q471" s="131">
        <v>24</v>
      </c>
      <c r="R471" s="131">
        <v>21</v>
      </c>
      <c r="S471" s="131">
        <v>19</v>
      </c>
      <c r="T471" s="131">
        <v>16</v>
      </c>
      <c r="U471" s="131">
        <v>22</v>
      </c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55"/>
    </row>
    <row r="472" spans="1:34" ht="15" customHeight="1" x14ac:dyDescent="0.25">
      <c r="A472" s="124" t="s">
        <v>32</v>
      </c>
      <c r="B472" s="157">
        <v>273217000315</v>
      </c>
      <c r="C472" s="124" t="s">
        <v>126</v>
      </c>
      <c r="D472" s="157">
        <v>273217001010</v>
      </c>
      <c r="E472" s="157">
        <v>27321700031504</v>
      </c>
      <c r="F472" s="124" t="s">
        <v>681</v>
      </c>
      <c r="G472" s="124" t="s">
        <v>1686</v>
      </c>
      <c r="H472" s="131"/>
      <c r="I472" s="131"/>
      <c r="J472" s="131">
        <v>4</v>
      </c>
      <c r="K472" s="131">
        <v>8</v>
      </c>
      <c r="L472" s="131">
        <v>2</v>
      </c>
      <c r="M472" s="131">
        <v>2</v>
      </c>
      <c r="N472" s="131">
        <v>6</v>
      </c>
      <c r="O472" s="131">
        <v>2</v>
      </c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55"/>
    </row>
    <row r="473" spans="1:34" ht="15" customHeight="1" x14ac:dyDescent="0.25">
      <c r="A473" s="124" t="s">
        <v>32</v>
      </c>
      <c r="B473" s="157">
        <v>273217000315</v>
      </c>
      <c r="C473" s="124" t="s">
        <v>126</v>
      </c>
      <c r="D473" s="157">
        <v>273217001095</v>
      </c>
      <c r="E473" s="157">
        <v>27321700031506</v>
      </c>
      <c r="F473" s="124" t="s">
        <v>684</v>
      </c>
      <c r="G473" s="124" t="s">
        <v>1686</v>
      </c>
      <c r="H473" s="131"/>
      <c r="I473" s="131"/>
      <c r="J473" s="131">
        <v>4</v>
      </c>
      <c r="K473" s="131">
        <v>3</v>
      </c>
      <c r="L473" s="131">
        <v>3</v>
      </c>
      <c r="M473" s="131">
        <v>2</v>
      </c>
      <c r="N473" s="131">
        <v>4</v>
      </c>
      <c r="O473" s="131">
        <v>3</v>
      </c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55"/>
    </row>
    <row r="474" spans="1:34" ht="15" customHeight="1" x14ac:dyDescent="0.25">
      <c r="A474" s="124" t="s">
        <v>32</v>
      </c>
      <c r="B474" s="157">
        <v>273217000455</v>
      </c>
      <c r="C474" s="124" t="s">
        <v>253</v>
      </c>
      <c r="D474" s="157">
        <v>273217000391</v>
      </c>
      <c r="E474" s="157">
        <v>27321700045503</v>
      </c>
      <c r="F474" s="124" t="s">
        <v>712</v>
      </c>
      <c r="G474" s="124" t="s">
        <v>1686</v>
      </c>
      <c r="H474" s="131"/>
      <c r="I474" s="131"/>
      <c r="J474" s="131">
        <v>7</v>
      </c>
      <c r="K474" s="131">
        <v>12</v>
      </c>
      <c r="L474" s="131">
        <v>7</v>
      </c>
      <c r="M474" s="131">
        <v>10</v>
      </c>
      <c r="N474" s="131">
        <v>6</v>
      </c>
      <c r="O474" s="131">
        <v>11</v>
      </c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55"/>
    </row>
    <row r="475" spans="1:34" ht="15" customHeight="1" x14ac:dyDescent="0.25">
      <c r="A475" s="124" t="s">
        <v>32</v>
      </c>
      <c r="B475" s="157">
        <v>273217000455</v>
      </c>
      <c r="C475" s="124" t="s">
        <v>253</v>
      </c>
      <c r="D475" s="157">
        <v>273217000455</v>
      </c>
      <c r="E475" s="157">
        <v>27321700045501</v>
      </c>
      <c r="F475" s="124" t="s">
        <v>710</v>
      </c>
      <c r="G475" s="124" t="s">
        <v>1686</v>
      </c>
      <c r="H475" s="131"/>
      <c r="I475" s="131"/>
      <c r="J475" s="131">
        <v>27</v>
      </c>
      <c r="K475" s="131">
        <v>22</v>
      </c>
      <c r="L475" s="131">
        <v>19</v>
      </c>
      <c r="M475" s="131">
        <v>20</v>
      </c>
      <c r="N475" s="131">
        <v>32</v>
      </c>
      <c r="O475" s="131">
        <v>20</v>
      </c>
      <c r="P475" s="131">
        <v>49</v>
      </c>
      <c r="Q475" s="131">
        <v>44</v>
      </c>
      <c r="R475" s="131">
        <v>55</v>
      </c>
      <c r="S475" s="131">
        <v>57</v>
      </c>
      <c r="T475" s="131">
        <v>32</v>
      </c>
      <c r="U475" s="131">
        <v>35</v>
      </c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55"/>
    </row>
    <row r="476" spans="1:34" ht="15" customHeight="1" x14ac:dyDescent="0.25">
      <c r="A476" s="124" t="s">
        <v>32</v>
      </c>
      <c r="B476" s="157">
        <v>273217000455</v>
      </c>
      <c r="C476" s="124" t="s">
        <v>253</v>
      </c>
      <c r="D476" s="157">
        <v>273217000919</v>
      </c>
      <c r="E476" s="157">
        <v>27321700045502</v>
      </c>
      <c r="F476" s="124" t="s">
        <v>713</v>
      </c>
      <c r="G476" s="124" t="s">
        <v>1686</v>
      </c>
      <c r="H476" s="131"/>
      <c r="I476" s="131"/>
      <c r="J476" s="131">
        <v>14</v>
      </c>
      <c r="K476" s="131">
        <v>9</v>
      </c>
      <c r="L476" s="131">
        <v>7</v>
      </c>
      <c r="M476" s="131">
        <v>14</v>
      </c>
      <c r="N476" s="131">
        <v>4</v>
      </c>
      <c r="O476" s="131">
        <v>18</v>
      </c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55"/>
    </row>
    <row r="477" spans="1:34" ht="15" customHeight="1" x14ac:dyDescent="0.25">
      <c r="A477" s="124" t="s">
        <v>32</v>
      </c>
      <c r="B477" s="157">
        <v>273217000455</v>
      </c>
      <c r="C477" s="124" t="s">
        <v>253</v>
      </c>
      <c r="D477" s="157">
        <v>273217001109</v>
      </c>
      <c r="E477" s="157">
        <v>27321700045504</v>
      </c>
      <c r="F477" s="124" t="s">
        <v>711</v>
      </c>
      <c r="G477" s="124" t="s">
        <v>1686</v>
      </c>
      <c r="H477" s="131"/>
      <c r="I477" s="131"/>
      <c r="J477" s="131">
        <v>3</v>
      </c>
      <c r="K477" s="131">
        <v>1</v>
      </c>
      <c r="L477" s="131">
        <v>3</v>
      </c>
      <c r="M477" s="131">
        <v>1</v>
      </c>
      <c r="N477" s="131">
        <v>1</v>
      </c>
      <c r="O477" s="131">
        <v>1</v>
      </c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55"/>
    </row>
    <row r="478" spans="1:34" ht="15" customHeight="1" x14ac:dyDescent="0.25">
      <c r="A478" s="124" t="s">
        <v>32</v>
      </c>
      <c r="B478" s="157">
        <v>273217000455</v>
      </c>
      <c r="C478" s="124" t="s">
        <v>253</v>
      </c>
      <c r="D478" s="157">
        <v>273217001117</v>
      </c>
      <c r="E478" s="157">
        <v>27321700045505</v>
      </c>
      <c r="F478" s="124" t="s">
        <v>714</v>
      </c>
      <c r="G478" s="124" t="s">
        <v>1686</v>
      </c>
      <c r="H478" s="131"/>
      <c r="I478" s="131"/>
      <c r="J478" s="131">
        <v>1</v>
      </c>
      <c r="K478" s="131">
        <v>4</v>
      </c>
      <c r="L478" s="131"/>
      <c r="M478" s="131"/>
      <c r="N478" s="131">
        <v>2</v>
      </c>
      <c r="O478" s="131">
        <v>3</v>
      </c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55"/>
    </row>
    <row r="479" spans="1:34" ht="15" customHeight="1" x14ac:dyDescent="0.25">
      <c r="A479" s="124" t="s">
        <v>32</v>
      </c>
      <c r="B479" s="157">
        <v>273217000692</v>
      </c>
      <c r="C479" s="124" t="s">
        <v>141</v>
      </c>
      <c r="D479" s="157">
        <v>273217000161</v>
      </c>
      <c r="E479" s="157">
        <v>27321700069204</v>
      </c>
      <c r="F479" s="124" t="s">
        <v>687</v>
      </c>
      <c r="G479" s="124" t="s">
        <v>1686</v>
      </c>
      <c r="H479" s="131"/>
      <c r="I479" s="131"/>
      <c r="J479" s="131">
        <v>5</v>
      </c>
      <c r="K479" s="131">
        <v>4</v>
      </c>
      <c r="L479" s="131"/>
      <c r="M479" s="131">
        <v>3</v>
      </c>
      <c r="N479" s="131">
        <v>3</v>
      </c>
      <c r="O479" s="131">
        <v>2</v>
      </c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55"/>
    </row>
    <row r="480" spans="1:34" ht="15" customHeight="1" x14ac:dyDescent="0.25">
      <c r="A480" s="124" t="s">
        <v>32</v>
      </c>
      <c r="B480" s="157">
        <v>273217000692</v>
      </c>
      <c r="C480" s="124" t="s">
        <v>141</v>
      </c>
      <c r="D480" s="157">
        <v>273217000251</v>
      </c>
      <c r="E480" s="157">
        <v>27321700069202</v>
      </c>
      <c r="F480" s="124" t="s">
        <v>688</v>
      </c>
      <c r="G480" s="124" t="s">
        <v>1686</v>
      </c>
      <c r="H480" s="131"/>
      <c r="I480" s="131"/>
      <c r="J480" s="131">
        <v>21</v>
      </c>
      <c r="K480" s="131">
        <v>27</v>
      </c>
      <c r="L480" s="131">
        <v>30</v>
      </c>
      <c r="M480" s="131">
        <v>16</v>
      </c>
      <c r="N480" s="131">
        <v>26</v>
      </c>
      <c r="O480" s="131">
        <v>23</v>
      </c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55"/>
    </row>
    <row r="481" spans="1:34" ht="15" customHeight="1" x14ac:dyDescent="0.25">
      <c r="A481" s="124" t="s">
        <v>32</v>
      </c>
      <c r="B481" s="157">
        <v>273217000692</v>
      </c>
      <c r="C481" s="124" t="s">
        <v>141</v>
      </c>
      <c r="D481" s="157">
        <v>273217000692</v>
      </c>
      <c r="E481" s="157">
        <v>27321700069201</v>
      </c>
      <c r="F481" s="124" t="s">
        <v>689</v>
      </c>
      <c r="G481" s="124" t="s">
        <v>1686</v>
      </c>
      <c r="H481" s="131"/>
      <c r="I481" s="131"/>
      <c r="J481" s="131"/>
      <c r="K481" s="131"/>
      <c r="L481" s="131"/>
      <c r="M481" s="131"/>
      <c r="N481" s="131"/>
      <c r="O481" s="131"/>
      <c r="P481" s="131">
        <v>34</v>
      </c>
      <c r="Q481" s="131">
        <v>46</v>
      </c>
      <c r="R481" s="131">
        <v>44</v>
      </c>
      <c r="S481" s="131">
        <v>40</v>
      </c>
      <c r="T481" s="131">
        <v>34</v>
      </c>
      <c r="U481" s="131">
        <v>48</v>
      </c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55"/>
    </row>
    <row r="482" spans="1:34" ht="15" customHeight="1" x14ac:dyDescent="0.25">
      <c r="A482" s="124" t="s">
        <v>32</v>
      </c>
      <c r="B482" s="157">
        <v>273217000692</v>
      </c>
      <c r="C482" s="124" t="s">
        <v>141</v>
      </c>
      <c r="D482" s="157">
        <v>273217001028</v>
      </c>
      <c r="E482" s="157">
        <v>27321700069203</v>
      </c>
      <c r="F482" s="124" t="s">
        <v>690</v>
      </c>
      <c r="G482" s="124" t="s">
        <v>1686</v>
      </c>
      <c r="H482" s="131"/>
      <c r="I482" s="131"/>
      <c r="J482" s="131"/>
      <c r="K482" s="131">
        <v>1</v>
      </c>
      <c r="L482" s="131">
        <v>2</v>
      </c>
      <c r="M482" s="131">
        <v>3</v>
      </c>
      <c r="N482" s="131"/>
      <c r="O482" s="131">
        <v>5</v>
      </c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55"/>
    </row>
    <row r="483" spans="1:34" ht="15" customHeight="1" x14ac:dyDescent="0.25">
      <c r="A483" s="124" t="s">
        <v>32</v>
      </c>
      <c r="B483" s="157">
        <v>273217000927</v>
      </c>
      <c r="C483" s="124" t="s">
        <v>102</v>
      </c>
      <c r="D483" s="157">
        <v>273217000277</v>
      </c>
      <c r="E483" s="157">
        <v>27321700092702</v>
      </c>
      <c r="F483" s="124" t="s">
        <v>716</v>
      </c>
      <c r="G483" s="124" t="s">
        <v>1686</v>
      </c>
      <c r="H483" s="131"/>
      <c r="I483" s="131"/>
      <c r="J483" s="131">
        <v>6</v>
      </c>
      <c r="K483" s="131">
        <v>5</v>
      </c>
      <c r="L483" s="131">
        <v>5</v>
      </c>
      <c r="M483" s="131">
        <v>8</v>
      </c>
      <c r="N483" s="131">
        <v>12</v>
      </c>
      <c r="O483" s="131">
        <v>8</v>
      </c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55"/>
    </row>
    <row r="484" spans="1:34" ht="15" customHeight="1" x14ac:dyDescent="0.25">
      <c r="A484" s="124" t="s">
        <v>32</v>
      </c>
      <c r="B484" s="157">
        <v>273217000927</v>
      </c>
      <c r="C484" s="124" t="s">
        <v>102</v>
      </c>
      <c r="D484" s="157">
        <v>273217000340</v>
      </c>
      <c r="E484" s="157">
        <v>27321700092703</v>
      </c>
      <c r="F484" s="124" t="s">
        <v>715</v>
      </c>
      <c r="G484" s="124" t="s">
        <v>1686</v>
      </c>
      <c r="H484" s="131"/>
      <c r="I484" s="131"/>
      <c r="J484" s="131">
        <v>14</v>
      </c>
      <c r="K484" s="131">
        <v>11</v>
      </c>
      <c r="L484" s="131">
        <v>21</v>
      </c>
      <c r="M484" s="131">
        <v>14</v>
      </c>
      <c r="N484" s="131">
        <v>6</v>
      </c>
      <c r="O484" s="131">
        <v>21</v>
      </c>
      <c r="P484" s="131">
        <v>15</v>
      </c>
      <c r="Q484" s="131">
        <v>20</v>
      </c>
      <c r="R484" s="131">
        <v>26</v>
      </c>
      <c r="S484" s="131">
        <v>17</v>
      </c>
      <c r="T484" s="131">
        <v>22</v>
      </c>
      <c r="U484" s="131">
        <v>17</v>
      </c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55"/>
    </row>
    <row r="485" spans="1:34" ht="15" customHeight="1" x14ac:dyDescent="0.25">
      <c r="A485" s="124" t="s">
        <v>32</v>
      </c>
      <c r="B485" s="157">
        <v>273217000927</v>
      </c>
      <c r="C485" s="124" t="s">
        <v>102</v>
      </c>
      <c r="D485" s="157">
        <v>273217000927</v>
      </c>
      <c r="E485" s="157">
        <v>27321700092701</v>
      </c>
      <c r="F485" s="124" t="s">
        <v>717</v>
      </c>
      <c r="G485" s="124" t="s">
        <v>1686</v>
      </c>
      <c r="H485" s="131"/>
      <c r="I485" s="131"/>
      <c r="J485" s="131">
        <v>5</v>
      </c>
      <c r="K485" s="131">
        <v>5</v>
      </c>
      <c r="L485" s="131">
        <v>7</v>
      </c>
      <c r="M485" s="131">
        <v>6</v>
      </c>
      <c r="N485" s="131">
        <v>6</v>
      </c>
      <c r="O485" s="131">
        <v>4</v>
      </c>
      <c r="P485" s="131">
        <v>18</v>
      </c>
      <c r="Q485" s="131">
        <v>14</v>
      </c>
      <c r="R485" s="131">
        <v>12</v>
      </c>
      <c r="S485" s="131">
        <v>16</v>
      </c>
      <c r="T485" s="131">
        <v>11</v>
      </c>
      <c r="U485" s="131">
        <v>13</v>
      </c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55"/>
    </row>
    <row r="486" spans="1:34" ht="15" customHeight="1" x14ac:dyDescent="0.25">
      <c r="A486" s="124" t="s">
        <v>32</v>
      </c>
      <c r="B486" s="157">
        <v>273217001001</v>
      </c>
      <c r="C486" s="124" t="s">
        <v>1699</v>
      </c>
      <c r="D486" s="157">
        <v>273217000129</v>
      </c>
      <c r="E486" s="157">
        <v>27321700100103</v>
      </c>
      <c r="F486" s="124" t="s">
        <v>696</v>
      </c>
      <c r="G486" s="124" t="s">
        <v>1686</v>
      </c>
      <c r="H486" s="131"/>
      <c r="I486" s="131"/>
      <c r="J486" s="131"/>
      <c r="K486" s="131"/>
      <c r="L486" s="131">
        <v>3</v>
      </c>
      <c r="M486" s="131"/>
      <c r="N486" s="131">
        <v>1</v>
      </c>
      <c r="O486" s="131">
        <v>2</v>
      </c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55"/>
    </row>
    <row r="487" spans="1:34" ht="15" customHeight="1" x14ac:dyDescent="0.25">
      <c r="A487" s="124" t="s">
        <v>32</v>
      </c>
      <c r="B487" s="157">
        <v>273217001001</v>
      </c>
      <c r="C487" s="124" t="s">
        <v>1699</v>
      </c>
      <c r="D487" s="157">
        <v>273217000153</v>
      </c>
      <c r="E487" s="157">
        <v>27321700100104</v>
      </c>
      <c r="F487" s="124" t="s">
        <v>698</v>
      </c>
      <c r="G487" s="124" t="s">
        <v>1686</v>
      </c>
      <c r="H487" s="131"/>
      <c r="I487" s="131"/>
      <c r="J487" s="131">
        <v>2</v>
      </c>
      <c r="K487" s="131">
        <v>1</v>
      </c>
      <c r="L487" s="131">
        <v>1</v>
      </c>
      <c r="M487" s="131">
        <v>1</v>
      </c>
      <c r="N487" s="131">
        <v>1</v>
      </c>
      <c r="O487" s="131">
        <v>1</v>
      </c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55"/>
    </row>
    <row r="488" spans="1:34" ht="15" customHeight="1" x14ac:dyDescent="0.25">
      <c r="A488" s="124" t="s">
        <v>32</v>
      </c>
      <c r="B488" s="157">
        <v>273217001001</v>
      </c>
      <c r="C488" s="124" t="s">
        <v>1699</v>
      </c>
      <c r="D488" s="157">
        <v>273217000285</v>
      </c>
      <c r="E488" s="157">
        <v>27321700100102</v>
      </c>
      <c r="F488" s="124" t="s">
        <v>700</v>
      </c>
      <c r="G488" s="124" t="s">
        <v>1686</v>
      </c>
      <c r="H488" s="131"/>
      <c r="I488" s="131"/>
      <c r="J488" s="131">
        <v>12</v>
      </c>
      <c r="K488" s="131">
        <v>11</v>
      </c>
      <c r="L488" s="131">
        <v>12</v>
      </c>
      <c r="M488" s="131">
        <v>8</v>
      </c>
      <c r="N488" s="131">
        <v>8</v>
      </c>
      <c r="O488" s="131">
        <v>9</v>
      </c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55"/>
    </row>
    <row r="489" spans="1:34" ht="15" customHeight="1" x14ac:dyDescent="0.25">
      <c r="A489" s="124" t="s">
        <v>32</v>
      </c>
      <c r="B489" s="157">
        <v>273217001001</v>
      </c>
      <c r="C489" s="124" t="s">
        <v>1699</v>
      </c>
      <c r="D489" s="157">
        <v>273217000307</v>
      </c>
      <c r="E489" s="157">
        <v>27321700100105</v>
      </c>
      <c r="F489" s="124" t="s">
        <v>697</v>
      </c>
      <c r="G489" s="124" t="s">
        <v>1686</v>
      </c>
      <c r="H489" s="131"/>
      <c r="I489" s="131"/>
      <c r="J489" s="131">
        <v>2</v>
      </c>
      <c r="K489" s="131">
        <v>3</v>
      </c>
      <c r="L489" s="131">
        <v>2</v>
      </c>
      <c r="M489" s="131">
        <v>3</v>
      </c>
      <c r="N489" s="131">
        <v>1</v>
      </c>
      <c r="O489" s="131">
        <v>3</v>
      </c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55"/>
    </row>
    <row r="490" spans="1:34" ht="15" customHeight="1" x14ac:dyDescent="0.25">
      <c r="A490" s="124" t="s">
        <v>32</v>
      </c>
      <c r="B490" s="157">
        <v>273217001001</v>
      </c>
      <c r="C490" s="124" t="s">
        <v>1699</v>
      </c>
      <c r="D490" s="157">
        <v>273217001001</v>
      </c>
      <c r="E490" s="157">
        <v>27321700100101</v>
      </c>
      <c r="F490" s="124" t="s">
        <v>1700</v>
      </c>
      <c r="G490" s="124" t="s">
        <v>1686</v>
      </c>
      <c r="H490" s="131"/>
      <c r="I490" s="131"/>
      <c r="J490" s="131"/>
      <c r="K490" s="131"/>
      <c r="L490" s="131"/>
      <c r="M490" s="131"/>
      <c r="N490" s="131"/>
      <c r="O490" s="131"/>
      <c r="P490" s="131">
        <v>45</v>
      </c>
      <c r="Q490" s="131">
        <v>29</v>
      </c>
      <c r="R490" s="131">
        <v>52</v>
      </c>
      <c r="S490" s="131">
        <v>36</v>
      </c>
      <c r="T490" s="131">
        <v>29</v>
      </c>
      <c r="U490" s="131">
        <v>29</v>
      </c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55"/>
    </row>
    <row r="491" spans="1:34" ht="15" customHeight="1" x14ac:dyDescent="0.25">
      <c r="A491" s="124" t="s">
        <v>32</v>
      </c>
      <c r="B491" s="157">
        <v>273217001001</v>
      </c>
      <c r="C491" s="124" t="s">
        <v>1699</v>
      </c>
      <c r="D491" s="157">
        <v>273217800010</v>
      </c>
      <c r="E491" s="157">
        <v>27321700100106</v>
      </c>
      <c r="F491" s="124" t="s">
        <v>699</v>
      </c>
      <c r="G491" s="124" t="s">
        <v>1686</v>
      </c>
      <c r="H491" s="131"/>
      <c r="I491" s="131"/>
      <c r="J491" s="131">
        <v>16</v>
      </c>
      <c r="K491" s="131">
        <v>24</v>
      </c>
      <c r="L491" s="131">
        <v>8</v>
      </c>
      <c r="M491" s="131">
        <v>23</v>
      </c>
      <c r="N491" s="131">
        <v>23</v>
      </c>
      <c r="O491" s="131">
        <v>17</v>
      </c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55"/>
    </row>
    <row r="492" spans="1:34" ht="15" customHeight="1" x14ac:dyDescent="0.25">
      <c r="A492" s="124" t="s">
        <v>32</v>
      </c>
      <c r="B492" s="157">
        <v>273217001044</v>
      </c>
      <c r="C492" s="124" t="s">
        <v>46</v>
      </c>
      <c r="D492" s="157">
        <v>273217000081</v>
      </c>
      <c r="E492" s="157">
        <v>27321700104405</v>
      </c>
      <c r="F492" s="124" t="s">
        <v>706</v>
      </c>
      <c r="G492" s="124" t="s">
        <v>1686</v>
      </c>
      <c r="H492" s="131"/>
      <c r="I492" s="131"/>
      <c r="J492" s="131">
        <v>1</v>
      </c>
      <c r="K492" s="131">
        <v>4</v>
      </c>
      <c r="L492" s="131">
        <v>1</v>
      </c>
      <c r="M492" s="131">
        <v>2</v>
      </c>
      <c r="N492" s="131">
        <v>3</v>
      </c>
      <c r="O492" s="131">
        <v>1</v>
      </c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55"/>
    </row>
    <row r="493" spans="1:34" ht="15" customHeight="1" x14ac:dyDescent="0.25">
      <c r="A493" s="124" t="s">
        <v>32</v>
      </c>
      <c r="B493" s="157">
        <v>273217001044</v>
      </c>
      <c r="C493" s="124" t="s">
        <v>46</v>
      </c>
      <c r="D493" s="157">
        <v>273217000382</v>
      </c>
      <c r="E493" s="157">
        <v>27321700104403</v>
      </c>
      <c r="F493" s="124" t="s">
        <v>709</v>
      </c>
      <c r="G493" s="124" t="s">
        <v>1686</v>
      </c>
      <c r="H493" s="131"/>
      <c r="I493" s="131"/>
      <c r="J493" s="131">
        <v>3</v>
      </c>
      <c r="K493" s="131">
        <v>1</v>
      </c>
      <c r="L493" s="131">
        <v>3</v>
      </c>
      <c r="M493" s="131"/>
      <c r="N493" s="131">
        <v>2</v>
      </c>
      <c r="O493" s="131">
        <v>2</v>
      </c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55"/>
    </row>
    <row r="494" spans="1:34" ht="15" customHeight="1" x14ac:dyDescent="0.25">
      <c r="A494" s="124" t="s">
        <v>32</v>
      </c>
      <c r="B494" s="157">
        <v>273217001044</v>
      </c>
      <c r="C494" s="124" t="s">
        <v>46</v>
      </c>
      <c r="D494" s="157">
        <v>273217000421</v>
      </c>
      <c r="E494" s="157">
        <v>27321700104402</v>
      </c>
      <c r="F494" s="124" t="s">
        <v>708</v>
      </c>
      <c r="G494" s="124" t="s">
        <v>1686</v>
      </c>
      <c r="H494" s="131"/>
      <c r="I494" s="131"/>
      <c r="J494" s="131">
        <v>1</v>
      </c>
      <c r="K494" s="131">
        <v>1</v>
      </c>
      <c r="L494" s="131">
        <v>4</v>
      </c>
      <c r="M494" s="131">
        <v>6</v>
      </c>
      <c r="N494" s="131">
        <v>3</v>
      </c>
      <c r="O494" s="131">
        <v>6</v>
      </c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55"/>
    </row>
    <row r="495" spans="1:34" ht="15" customHeight="1" x14ac:dyDescent="0.25">
      <c r="A495" s="124" t="s">
        <v>32</v>
      </c>
      <c r="B495" s="157">
        <v>273217001044</v>
      </c>
      <c r="C495" s="124" t="s">
        <v>46</v>
      </c>
      <c r="D495" s="157">
        <v>273217000960</v>
      </c>
      <c r="E495" s="157">
        <v>27321700104410</v>
      </c>
      <c r="F495" s="124" t="s">
        <v>326</v>
      </c>
      <c r="G495" s="124" t="s">
        <v>1686</v>
      </c>
      <c r="H495" s="131"/>
      <c r="I495" s="131"/>
      <c r="J495" s="131">
        <v>3</v>
      </c>
      <c r="K495" s="131">
        <v>4</v>
      </c>
      <c r="L495" s="131">
        <v>3</v>
      </c>
      <c r="M495" s="131">
        <v>3</v>
      </c>
      <c r="N495" s="131">
        <v>2</v>
      </c>
      <c r="O495" s="131">
        <v>1</v>
      </c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/>
      <c r="AF495" s="131"/>
      <c r="AG495" s="131"/>
      <c r="AH495" s="155"/>
    </row>
    <row r="496" spans="1:34" ht="15" customHeight="1" x14ac:dyDescent="0.25">
      <c r="A496" s="124" t="s">
        <v>32</v>
      </c>
      <c r="B496" s="157">
        <v>273217001044</v>
      </c>
      <c r="C496" s="124" t="s">
        <v>46</v>
      </c>
      <c r="D496" s="157">
        <v>273217001044</v>
      </c>
      <c r="E496" s="157">
        <v>27321700104401</v>
      </c>
      <c r="F496" s="124" t="s">
        <v>707</v>
      </c>
      <c r="G496" s="124" t="s">
        <v>1686</v>
      </c>
      <c r="H496" s="131"/>
      <c r="I496" s="131"/>
      <c r="J496" s="131">
        <v>22</v>
      </c>
      <c r="K496" s="131">
        <v>22</v>
      </c>
      <c r="L496" s="131">
        <v>31</v>
      </c>
      <c r="M496" s="131">
        <v>26</v>
      </c>
      <c r="N496" s="131">
        <v>29</v>
      </c>
      <c r="O496" s="131">
        <v>26</v>
      </c>
      <c r="P496" s="131">
        <v>32</v>
      </c>
      <c r="Q496" s="131">
        <v>28</v>
      </c>
      <c r="R496" s="131">
        <v>39</v>
      </c>
      <c r="S496" s="131">
        <v>44</v>
      </c>
      <c r="T496" s="131">
        <v>25</v>
      </c>
      <c r="U496" s="131">
        <v>22</v>
      </c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55"/>
    </row>
    <row r="497" spans="1:34" ht="15" customHeight="1" x14ac:dyDescent="0.25">
      <c r="A497" s="124" t="s">
        <v>32</v>
      </c>
      <c r="B497" s="157">
        <v>273217001061</v>
      </c>
      <c r="C497" s="124" t="s">
        <v>86</v>
      </c>
      <c r="D497" s="157">
        <v>273217000447</v>
      </c>
      <c r="E497" s="157">
        <v>27321700106104</v>
      </c>
      <c r="F497" s="124" t="s">
        <v>675</v>
      </c>
      <c r="G497" s="124" t="s">
        <v>1686</v>
      </c>
      <c r="H497" s="131"/>
      <c r="I497" s="131"/>
      <c r="J497" s="131">
        <v>1</v>
      </c>
      <c r="K497" s="131"/>
      <c r="L497" s="131"/>
      <c r="M497" s="131">
        <v>4</v>
      </c>
      <c r="N497" s="131">
        <v>4</v>
      </c>
      <c r="O497" s="131">
        <v>5</v>
      </c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55"/>
    </row>
    <row r="498" spans="1:34" ht="15" customHeight="1" x14ac:dyDescent="0.25">
      <c r="A498" s="124" t="s">
        <v>32</v>
      </c>
      <c r="B498" s="157">
        <v>273217001061</v>
      </c>
      <c r="C498" s="124" t="s">
        <v>86</v>
      </c>
      <c r="D498" s="157">
        <v>273217000978</v>
      </c>
      <c r="E498" s="157">
        <v>27321700106102</v>
      </c>
      <c r="F498" s="124" t="s">
        <v>673</v>
      </c>
      <c r="G498" s="124" t="s">
        <v>1686</v>
      </c>
      <c r="H498" s="131"/>
      <c r="I498" s="131"/>
      <c r="J498" s="131">
        <v>6</v>
      </c>
      <c r="K498" s="131">
        <v>11</v>
      </c>
      <c r="L498" s="131">
        <v>6</v>
      </c>
      <c r="M498" s="131">
        <v>8</v>
      </c>
      <c r="N498" s="131">
        <v>6</v>
      </c>
      <c r="O498" s="131">
        <v>10</v>
      </c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55"/>
    </row>
    <row r="499" spans="1:34" ht="15" customHeight="1" x14ac:dyDescent="0.25">
      <c r="A499" s="124" t="s">
        <v>32</v>
      </c>
      <c r="B499" s="157">
        <v>273217001061</v>
      </c>
      <c r="C499" s="124" t="s">
        <v>86</v>
      </c>
      <c r="D499" s="157">
        <v>273217001061</v>
      </c>
      <c r="E499" s="157">
        <v>27321700106101</v>
      </c>
      <c r="F499" s="124" t="s">
        <v>674</v>
      </c>
      <c r="G499" s="124" t="s">
        <v>1686</v>
      </c>
      <c r="H499" s="131"/>
      <c r="I499" s="131"/>
      <c r="J499" s="131">
        <v>12</v>
      </c>
      <c r="K499" s="131">
        <v>10</v>
      </c>
      <c r="L499" s="131">
        <v>15</v>
      </c>
      <c r="M499" s="131">
        <v>14</v>
      </c>
      <c r="N499" s="131">
        <v>16</v>
      </c>
      <c r="O499" s="131">
        <v>16</v>
      </c>
      <c r="P499" s="131">
        <v>29</v>
      </c>
      <c r="Q499" s="131">
        <v>38</v>
      </c>
      <c r="R499" s="131">
        <v>36</v>
      </c>
      <c r="S499" s="131">
        <v>38</v>
      </c>
      <c r="T499" s="131">
        <v>24</v>
      </c>
      <c r="U499" s="131">
        <v>25</v>
      </c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55"/>
    </row>
    <row r="500" spans="1:34" ht="15" customHeight="1" x14ac:dyDescent="0.25">
      <c r="A500" s="124" t="s">
        <v>32</v>
      </c>
      <c r="B500" s="157">
        <v>273217001061</v>
      </c>
      <c r="C500" s="124" t="s">
        <v>86</v>
      </c>
      <c r="D500" s="157">
        <v>273217001192</v>
      </c>
      <c r="E500" s="157">
        <v>27321700106103</v>
      </c>
      <c r="F500" s="124" t="s">
        <v>672</v>
      </c>
      <c r="G500" s="124" t="s">
        <v>1686</v>
      </c>
      <c r="H500" s="131"/>
      <c r="I500" s="131"/>
      <c r="J500" s="131">
        <v>3</v>
      </c>
      <c r="K500" s="131">
        <v>5</v>
      </c>
      <c r="L500" s="131">
        <v>1</v>
      </c>
      <c r="M500" s="131">
        <v>1</v>
      </c>
      <c r="N500" s="131">
        <v>3</v>
      </c>
      <c r="O500" s="131">
        <v>6</v>
      </c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55"/>
    </row>
    <row r="501" spans="1:34" ht="15" customHeight="1" x14ac:dyDescent="0.25">
      <c r="A501" s="124" t="s">
        <v>110</v>
      </c>
      <c r="B501" s="157">
        <v>173226000056</v>
      </c>
      <c r="C501" s="124" t="s">
        <v>147</v>
      </c>
      <c r="D501" s="157">
        <v>173226000056</v>
      </c>
      <c r="E501" s="157">
        <v>17322600005601</v>
      </c>
      <c r="F501" s="124" t="s">
        <v>731</v>
      </c>
      <c r="G501" s="124" t="s">
        <v>1685</v>
      </c>
      <c r="H501" s="131"/>
      <c r="I501" s="131"/>
      <c r="J501" s="131"/>
      <c r="K501" s="131">
        <v>14</v>
      </c>
      <c r="L501" s="131">
        <v>40</v>
      </c>
      <c r="M501" s="131">
        <v>40</v>
      </c>
      <c r="N501" s="131">
        <v>40</v>
      </c>
      <c r="O501" s="131">
        <v>46</v>
      </c>
      <c r="P501" s="131">
        <v>52</v>
      </c>
      <c r="Q501" s="131">
        <v>46</v>
      </c>
      <c r="R501" s="131">
        <v>35</v>
      </c>
      <c r="S501" s="131">
        <v>42</v>
      </c>
      <c r="T501" s="131">
        <v>47</v>
      </c>
      <c r="U501" s="131">
        <v>33</v>
      </c>
      <c r="V501" s="131"/>
      <c r="W501" s="131"/>
      <c r="X501" s="131"/>
      <c r="Y501" s="131"/>
      <c r="Z501" s="131"/>
      <c r="AA501" s="131"/>
      <c r="AB501" s="131"/>
      <c r="AC501" s="131"/>
      <c r="AD501" s="131">
        <v>9</v>
      </c>
      <c r="AE501" s="131">
        <v>25</v>
      </c>
      <c r="AF501" s="131"/>
      <c r="AG501" s="131">
        <v>18</v>
      </c>
      <c r="AH501" s="155"/>
    </row>
    <row r="502" spans="1:34" ht="15" customHeight="1" x14ac:dyDescent="0.25">
      <c r="A502" s="124" t="s">
        <v>110</v>
      </c>
      <c r="B502" s="157">
        <v>173226000056</v>
      </c>
      <c r="C502" s="124" t="s">
        <v>147</v>
      </c>
      <c r="D502" s="157">
        <v>173226000081</v>
      </c>
      <c r="E502" s="157">
        <v>17322600005602</v>
      </c>
      <c r="F502" s="124" t="s">
        <v>556</v>
      </c>
      <c r="G502" s="124" t="s">
        <v>1685</v>
      </c>
      <c r="H502" s="131"/>
      <c r="I502" s="131"/>
      <c r="J502" s="131">
        <v>36</v>
      </c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/>
      <c r="AF502" s="131"/>
      <c r="AG502" s="131"/>
      <c r="AH502" s="155"/>
    </row>
    <row r="503" spans="1:34" ht="15" customHeight="1" x14ac:dyDescent="0.25">
      <c r="A503" s="124" t="s">
        <v>110</v>
      </c>
      <c r="B503" s="157">
        <v>173226000056</v>
      </c>
      <c r="C503" s="124" t="s">
        <v>147</v>
      </c>
      <c r="D503" s="157">
        <v>273226000328</v>
      </c>
      <c r="E503" s="157">
        <v>17322600005616</v>
      </c>
      <c r="F503" s="124" t="s">
        <v>734</v>
      </c>
      <c r="G503" s="124" t="s">
        <v>1686</v>
      </c>
      <c r="H503" s="131"/>
      <c r="I503" s="131"/>
      <c r="J503" s="131">
        <v>1</v>
      </c>
      <c r="K503" s="131">
        <v>3</v>
      </c>
      <c r="L503" s="131">
        <v>2</v>
      </c>
      <c r="M503" s="131"/>
      <c r="N503" s="131">
        <v>1</v>
      </c>
      <c r="O503" s="131">
        <v>4</v>
      </c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55"/>
    </row>
    <row r="504" spans="1:34" ht="15" customHeight="1" x14ac:dyDescent="0.25">
      <c r="A504" s="124" t="s">
        <v>110</v>
      </c>
      <c r="B504" s="157">
        <v>173226000056</v>
      </c>
      <c r="C504" s="124" t="s">
        <v>147</v>
      </c>
      <c r="D504" s="157">
        <v>273226000395</v>
      </c>
      <c r="E504" s="157">
        <v>17322600005610</v>
      </c>
      <c r="F504" s="124" t="s">
        <v>435</v>
      </c>
      <c r="G504" s="124" t="s">
        <v>1686</v>
      </c>
      <c r="H504" s="131"/>
      <c r="I504" s="131"/>
      <c r="J504" s="131"/>
      <c r="K504" s="131">
        <v>4</v>
      </c>
      <c r="L504" s="131">
        <v>1</v>
      </c>
      <c r="M504" s="131"/>
      <c r="N504" s="131">
        <v>3</v>
      </c>
      <c r="O504" s="131">
        <v>2</v>
      </c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55"/>
    </row>
    <row r="505" spans="1:34" ht="15" customHeight="1" x14ac:dyDescent="0.25">
      <c r="A505" s="124" t="s">
        <v>110</v>
      </c>
      <c r="B505" s="157">
        <v>173226000056</v>
      </c>
      <c r="C505" s="124" t="s">
        <v>147</v>
      </c>
      <c r="D505" s="157">
        <v>273226000468</v>
      </c>
      <c r="E505" s="157">
        <v>17322600005606</v>
      </c>
      <c r="F505" s="124" t="s">
        <v>728</v>
      </c>
      <c r="G505" s="124" t="s">
        <v>1686</v>
      </c>
      <c r="H505" s="131"/>
      <c r="I505" s="131"/>
      <c r="J505" s="131">
        <v>2</v>
      </c>
      <c r="K505" s="131">
        <v>3</v>
      </c>
      <c r="L505" s="131"/>
      <c r="M505" s="131">
        <v>2</v>
      </c>
      <c r="N505" s="131"/>
      <c r="O505" s="131">
        <v>2</v>
      </c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55"/>
    </row>
    <row r="506" spans="1:34" ht="15" customHeight="1" x14ac:dyDescent="0.25">
      <c r="A506" s="124" t="s">
        <v>110</v>
      </c>
      <c r="B506" s="157">
        <v>173226000056</v>
      </c>
      <c r="C506" s="124" t="s">
        <v>147</v>
      </c>
      <c r="D506" s="157">
        <v>273226000506</v>
      </c>
      <c r="E506" s="157">
        <v>17322600005608</v>
      </c>
      <c r="F506" s="124" t="s">
        <v>732</v>
      </c>
      <c r="G506" s="124" t="s">
        <v>1686</v>
      </c>
      <c r="H506" s="131"/>
      <c r="I506" s="131"/>
      <c r="J506" s="131">
        <v>2</v>
      </c>
      <c r="K506" s="131">
        <v>3</v>
      </c>
      <c r="L506" s="131">
        <v>3</v>
      </c>
      <c r="M506" s="131"/>
      <c r="N506" s="131">
        <v>2</v>
      </c>
      <c r="O506" s="131">
        <v>1</v>
      </c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55"/>
    </row>
    <row r="507" spans="1:34" ht="15" customHeight="1" x14ac:dyDescent="0.25">
      <c r="A507" s="124" t="s">
        <v>110</v>
      </c>
      <c r="B507" s="157">
        <v>173226000056</v>
      </c>
      <c r="C507" s="124" t="s">
        <v>147</v>
      </c>
      <c r="D507" s="157">
        <v>273226000999</v>
      </c>
      <c r="E507" s="157">
        <v>17322600005619</v>
      </c>
      <c r="F507" s="124" t="s">
        <v>735</v>
      </c>
      <c r="G507" s="124" t="s">
        <v>1686</v>
      </c>
      <c r="H507" s="131"/>
      <c r="I507" s="131"/>
      <c r="J507" s="131">
        <v>2</v>
      </c>
      <c r="K507" s="131">
        <v>1</v>
      </c>
      <c r="L507" s="131">
        <v>4</v>
      </c>
      <c r="M507" s="131"/>
      <c r="N507" s="131">
        <v>1</v>
      </c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55"/>
    </row>
    <row r="508" spans="1:34" ht="15" customHeight="1" x14ac:dyDescent="0.25">
      <c r="A508" s="124" t="s">
        <v>110</v>
      </c>
      <c r="B508" s="157">
        <v>173226000056</v>
      </c>
      <c r="C508" s="124" t="s">
        <v>147</v>
      </c>
      <c r="D508" s="157">
        <v>273226001065</v>
      </c>
      <c r="E508" s="157">
        <v>17322600005604</v>
      </c>
      <c r="F508" s="124" t="s">
        <v>736</v>
      </c>
      <c r="G508" s="124" t="s">
        <v>1686</v>
      </c>
      <c r="H508" s="131"/>
      <c r="I508" s="131"/>
      <c r="J508" s="131">
        <v>2</v>
      </c>
      <c r="K508" s="131">
        <v>2</v>
      </c>
      <c r="L508" s="131">
        <v>1</v>
      </c>
      <c r="M508" s="131">
        <v>2</v>
      </c>
      <c r="N508" s="131">
        <v>1</v>
      </c>
      <c r="O508" s="131">
        <v>1</v>
      </c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55"/>
    </row>
    <row r="509" spans="1:34" ht="15" customHeight="1" x14ac:dyDescent="0.25">
      <c r="A509" s="124" t="s">
        <v>110</v>
      </c>
      <c r="B509" s="157">
        <v>173226000056</v>
      </c>
      <c r="C509" s="124" t="s">
        <v>147</v>
      </c>
      <c r="D509" s="157">
        <v>273226001090</v>
      </c>
      <c r="E509" s="157">
        <v>17322600005614</v>
      </c>
      <c r="F509" s="124" t="s">
        <v>733</v>
      </c>
      <c r="G509" s="124" t="s">
        <v>1686</v>
      </c>
      <c r="H509" s="131"/>
      <c r="I509" s="131"/>
      <c r="J509" s="131"/>
      <c r="K509" s="131">
        <v>3</v>
      </c>
      <c r="L509" s="131">
        <v>2</v>
      </c>
      <c r="M509" s="131"/>
      <c r="N509" s="131"/>
      <c r="O509" s="131">
        <v>2</v>
      </c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55"/>
    </row>
    <row r="510" spans="1:34" ht="15" customHeight="1" x14ac:dyDescent="0.25">
      <c r="A510" s="124" t="s">
        <v>110</v>
      </c>
      <c r="B510" s="157">
        <v>173226000056</v>
      </c>
      <c r="C510" s="124" t="s">
        <v>147</v>
      </c>
      <c r="D510" s="157">
        <v>273226001120</v>
      </c>
      <c r="E510" s="157">
        <v>17322600005607</v>
      </c>
      <c r="F510" s="124" t="s">
        <v>729</v>
      </c>
      <c r="G510" s="124" t="s">
        <v>1686</v>
      </c>
      <c r="H510" s="131"/>
      <c r="I510" s="131"/>
      <c r="J510" s="131">
        <v>7</v>
      </c>
      <c r="K510" s="131">
        <v>3</v>
      </c>
      <c r="L510" s="131">
        <v>5</v>
      </c>
      <c r="M510" s="131">
        <v>3</v>
      </c>
      <c r="N510" s="131">
        <v>4</v>
      </c>
      <c r="O510" s="131">
        <v>3</v>
      </c>
      <c r="P510" s="131">
        <v>1</v>
      </c>
      <c r="Q510" s="131">
        <v>6</v>
      </c>
      <c r="R510" s="131">
        <v>5</v>
      </c>
      <c r="S510" s="131">
        <v>1</v>
      </c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55"/>
    </row>
    <row r="511" spans="1:34" ht="15" customHeight="1" x14ac:dyDescent="0.25">
      <c r="A511" s="124" t="s">
        <v>110</v>
      </c>
      <c r="B511" s="157">
        <v>173226000056</v>
      </c>
      <c r="C511" s="124" t="s">
        <v>147</v>
      </c>
      <c r="D511" s="157">
        <v>273226001341</v>
      </c>
      <c r="E511" s="157">
        <v>17322600005605</v>
      </c>
      <c r="F511" s="124" t="s">
        <v>730</v>
      </c>
      <c r="G511" s="124" t="s">
        <v>1686</v>
      </c>
      <c r="H511" s="131"/>
      <c r="I511" s="131"/>
      <c r="J511" s="131">
        <v>1</v>
      </c>
      <c r="K511" s="131">
        <v>3</v>
      </c>
      <c r="L511" s="131"/>
      <c r="M511" s="131"/>
      <c r="N511" s="131">
        <v>1</v>
      </c>
      <c r="O511" s="131">
        <v>2</v>
      </c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55"/>
    </row>
    <row r="512" spans="1:34" ht="15" customHeight="1" x14ac:dyDescent="0.25">
      <c r="A512" s="124" t="s">
        <v>110</v>
      </c>
      <c r="B512" s="157">
        <v>273226001049</v>
      </c>
      <c r="C512" s="124" t="s">
        <v>152</v>
      </c>
      <c r="D512" s="157">
        <v>273226000140</v>
      </c>
      <c r="E512" s="157">
        <v>27322600104902</v>
      </c>
      <c r="F512" s="124" t="s">
        <v>741</v>
      </c>
      <c r="G512" s="124" t="s">
        <v>1686</v>
      </c>
      <c r="H512" s="131"/>
      <c r="I512" s="131"/>
      <c r="J512" s="131">
        <v>1</v>
      </c>
      <c r="K512" s="131">
        <v>1</v>
      </c>
      <c r="L512" s="131">
        <v>5</v>
      </c>
      <c r="M512" s="131"/>
      <c r="N512" s="131">
        <v>5</v>
      </c>
      <c r="O512" s="131">
        <v>4</v>
      </c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55"/>
    </row>
    <row r="513" spans="1:34" ht="15" customHeight="1" x14ac:dyDescent="0.25">
      <c r="A513" s="124" t="s">
        <v>110</v>
      </c>
      <c r="B513" s="157">
        <v>273226001049</v>
      </c>
      <c r="C513" s="124" t="s">
        <v>152</v>
      </c>
      <c r="D513" s="157">
        <v>273226000417</v>
      </c>
      <c r="E513" s="157">
        <v>27322600104905</v>
      </c>
      <c r="F513" s="124" t="s">
        <v>743</v>
      </c>
      <c r="G513" s="124" t="s">
        <v>1686</v>
      </c>
      <c r="H513" s="131"/>
      <c r="I513" s="131"/>
      <c r="J513" s="131">
        <v>3</v>
      </c>
      <c r="K513" s="131">
        <v>1</v>
      </c>
      <c r="L513" s="131">
        <v>1</v>
      </c>
      <c r="M513" s="131">
        <v>1</v>
      </c>
      <c r="N513" s="131">
        <v>1</v>
      </c>
      <c r="O513" s="131">
        <v>2</v>
      </c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  <c r="AF513" s="131"/>
      <c r="AG513" s="131"/>
      <c r="AH513" s="155"/>
    </row>
    <row r="514" spans="1:34" ht="15" customHeight="1" x14ac:dyDescent="0.25">
      <c r="A514" s="124" t="s">
        <v>110</v>
      </c>
      <c r="B514" s="157">
        <v>273226001049</v>
      </c>
      <c r="C514" s="124" t="s">
        <v>152</v>
      </c>
      <c r="D514" s="157">
        <v>273226000603</v>
      </c>
      <c r="E514" s="157">
        <v>27322600104903</v>
      </c>
      <c r="F514" s="124" t="s">
        <v>513</v>
      </c>
      <c r="G514" s="124" t="s">
        <v>1686</v>
      </c>
      <c r="H514" s="131"/>
      <c r="I514" s="131"/>
      <c r="J514" s="131">
        <v>2</v>
      </c>
      <c r="K514" s="131">
        <v>1</v>
      </c>
      <c r="L514" s="131">
        <v>4</v>
      </c>
      <c r="M514" s="131">
        <v>2</v>
      </c>
      <c r="N514" s="131"/>
      <c r="O514" s="131">
        <v>2</v>
      </c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55"/>
    </row>
    <row r="515" spans="1:34" ht="15" customHeight="1" x14ac:dyDescent="0.25">
      <c r="A515" s="124" t="s">
        <v>110</v>
      </c>
      <c r="B515" s="157">
        <v>273226001049</v>
      </c>
      <c r="C515" s="124" t="s">
        <v>152</v>
      </c>
      <c r="D515" s="157">
        <v>273226001049</v>
      </c>
      <c r="E515" s="157">
        <v>27322600104901</v>
      </c>
      <c r="F515" s="124" t="s">
        <v>742</v>
      </c>
      <c r="G515" s="124" t="s">
        <v>1686</v>
      </c>
      <c r="H515" s="131"/>
      <c r="I515" s="131"/>
      <c r="J515" s="131"/>
      <c r="K515" s="131"/>
      <c r="L515" s="131"/>
      <c r="M515" s="131"/>
      <c r="N515" s="131"/>
      <c r="O515" s="131"/>
      <c r="P515" s="131">
        <v>16</v>
      </c>
      <c r="Q515" s="131">
        <v>15</v>
      </c>
      <c r="R515" s="131">
        <v>17</v>
      </c>
      <c r="S515" s="131">
        <v>10</v>
      </c>
      <c r="T515" s="131">
        <v>18</v>
      </c>
      <c r="U515" s="131">
        <v>15</v>
      </c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55"/>
    </row>
    <row r="516" spans="1:34" ht="15" customHeight="1" x14ac:dyDescent="0.25">
      <c r="A516" s="124" t="s">
        <v>110</v>
      </c>
      <c r="B516" s="157">
        <v>273226001049</v>
      </c>
      <c r="C516" s="124" t="s">
        <v>152</v>
      </c>
      <c r="D516" s="157">
        <v>273226001057</v>
      </c>
      <c r="E516" s="157">
        <v>27322600104904</v>
      </c>
      <c r="F516" s="124" t="s">
        <v>459</v>
      </c>
      <c r="G516" s="124" t="s">
        <v>1686</v>
      </c>
      <c r="H516" s="131"/>
      <c r="I516" s="131"/>
      <c r="J516" s="131">
        <v>4</v>
      </c>
      <c r="K516" s="131">
        <v>1</v>
      </c>
      <c r="L516" s="131">
        <v>3</v>
      </c>
      <c r="M516" s="131">
        <v>6</v>
      </c>
      <c r="N516" s="131">
        <v>2</v>
      </c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/>
      <c r="AD516" s="131"/>
      <c r="AE516" s="131"/>
      <c r="AF516" s="131"/>
      <c r="AG516" s="131"/>
      <c r="AH516" s="155"/>
    </row>
    <row r="517" spans="1:34" ht="15" customHeight="1" x14ac:dyDescent="0.25">
      <c r="A517" s="124" t="s">
        <v>110</v>
      </c>
      <c r="B517" s="157">
        <v>273226001049</v>
      </c>
      <c r="C517" s="124" t="s">
        <v>152</v>
      </c>
      <c r="D517" s="157">
        <v>273226800006</v>
      </c>
      <c r="E517" s="157">
        <v>27322600104906</v>
      </c>
      <c r="F517" s="124" t="s">
        <v>744</v>
      </c>
      <c r="G517" s="124" t="s">
        <v>1686</v>
      </c>
      <c r="H517" s="131"/>
      <c r="I517" s="131"/>
      <c r="J517" s="131">
        <v>3</v>
      </c>
      <c r="K517" s="131">
        <v>4</v>
      </c>
      <c r="L517" s="131"/>
      <c r="M517" s="131">
        <v>8</v>
      </c>
      <c r="N517" s="131">
        <v>3</v>
      </c>
      <c r="O517" s="131">
        <v>4</v>
      </c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55"/>
    </row>
    <row r="518" spans="1:34" ht="15" customHeight="1" x14ac:dyDescent="0.25">
      <c r="A518" s="124" t="s">
        <v>110</v>
      </c>
      <c r="B518" s="157">
        <v>273226001171</v>
      </c>
      <c r="C518" s="124" t="s">
        <v>111</v>
      </c>
      <c r="D518" s="157">
        <v>273226000123</v>
      </c>
      <c r="E518" s="157">
        <v>27322600117120</v>
      </c>
      <c r="F518" s="124" t="s">
        <v>721</v>
      </c>
      <c r="G518" s="124" t="s">
        <v>1686</v>
      </c>
      <c r="H518" s="131"/>
      <c r="I518" s="131"/>
      <c r="J518" s="131">
        <v>4</v>
      </c>
      <c r="K518" s="131">
        <v>1</v>
      </c>
      <c r="L518" s="131">
        <v>2</v>
      </c>
      <c r="M518" s="131">
        <v>2</v>
      </c>
      <c r="N518" s="131">
        <v>1</v>
      </c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55"/>
    </row>
    <row r="519" spans="1:34" ht="15" customHeight="1" x14ac:dyDescent="0.25">
      <c r="A519" s="124" t="s">
        <v>110</v>
      </c>
      <c r="B519" s="157">
        <v>273226001171</v>
      </c>
      <c r="C519" s="124" t="s">
        <v>111</v>
      </c>
      <c r="D519" s="157">
        <v>273226000247</v>
      </c>
      <c r="E519" s="157">
        <v>27322600117103</v>
      </c>
      <c r="F519" s="124" t="s">
        <v>628</v>
      </c>
      <c r="G519" s="124" t="s">
        <v>1686</v>
      </c>
      <c r="H519" s="131"/>
      <c r="I519" s="131"/>
      <c r="J519" s="131">
        <v>18</v>
      </c>
      <c r="K519" s="131"/>
      <c r="L519" s="131"/>
      <c r="M519" s="131"/>
      <c r="N519" s="131">
        <v>17</v>
      </c>
      <c r="O519" s="131">
        <v>19</v>
      </c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55"/>
    </row>
    <row r="520" spans="1:34" ht="15" customHeight="1" x14ac:dyDescent="0.25">
      <c r="A520" s="124" t="s">
        <v>110</v>
      </c>
      <c r="B520" s="157">
        <v>273226001171</v>
      </c>
      <c r="C520" s="124" t="s">
        <v>111</v>
      </c>
      <c r="D520" s="157">
        <v>273226000344</v>
      </c>
      <c r="E520" s="157">
        <v>27322600117105</v>
      </c>
      <c r="F520" s="124" t="s">
        <v>726</v>
      </c>
      <c r="G520" s="124" t="s">
        <v>1686</v>
      </c>
      <c r="H520" s="131"/>
      <c r="I520" s="131"/>
      <c r="J520" s="131">
        <v>6</v>
      </c>
      <c r="K520" s="131">
        <v>4</v>
      </c>
      <c r="L520" s="131">
        <v>5</v>
      </c>
      <c r="M520" s="131">
        <v>4</v>
      </c>
      <c r="N520" s="131">
        <v>5</v>
      </c>
      <c r="O520" s="131">
        <v>6</v>
      </c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55"/>
    </row>
    <row r="521" spans="1:34" ht="15" customHeight="1" x14ac:dyDescent="0.25">
      <c r="A521" s="124" t="s">
        <v>110</v>
      </c>
      <c r="B521" s="157">
        <v>273226001171</v>
      </c>
      <c r="C521" s="124" t="s">
        <v>111</v>
      </c>
      <c r="D521" s="157">
        <v>273226000352</v>
      </c>
      <c r="E521" s="157">
        <v>27322600117118</v>
      </c>
      <c r="F521" s="124" t="s">
        <v>720</v>
      </c>
      <c r="G521" s="124" t="s">
        <v>1686</v>
      </c>
      <c r="H521" s="131"/>
      <c r="I521" s="131"/>
      <c r="J521" s="131">
        <v>1</v>
      </c>
      <c r="K521" s="131">
        <v>1</v>
      </c>
      <c r="L521" s="131">
        <v>1</v>
      </c>
      <c r="M521" s="131">
        <v>1</v>
      </c>
      <c r="N521" s="131">
        <v>2</v>
      </c>
      <c r="O521" s="131">
        <v>1</v>
      </c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55"/>
    </row>
    <row r="522" spans="1:34" ht="15" customHeight="1" x14ac:dyDescent="0.25">
      <c r="A522" s="124" t="s">
        <v>110</v>
      </c>
      <c r="B522" s="157">
        <v>273226001171</v>
      </c>
      <c r="C522" s="124" t="s">
        <v>111</v>
      </c>
      <c r="D522" s="157">
        <v>273226000514</v>
      </c>
      <c r="E522" s="157">
        <v>27322600117107</v>
      </c>
      <c r="F522" s="124" t="s">
        <v>719</v>
      </c>
      <c r="G522" s="124" t="s">
        <v>1686</v>
      </c>
      <c r="H522" s="131"/>
      <c r="I522" s="131"/>
      <c r="J522" s="131"/>
      <c r="K522" s="131">
        <v>2</v>
      </c>
      <c r="L522" s="131"/>
      <c r="M522" s="131">
        <v>1</v>
      </c>
      <c r="N522" s="131">
        <v>1</v>
      </c>
      <c r="O522" s="131">
        <v>2</v>
      </c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55"/>
    </row>
    <row r="523" spans="1:34" ht="15" customHeight="1" x14ac:dyDescent="0.25">
      <c r="A523" s="124" t="s">
        <v>110</v>
      </c>
      <c r="B523" s="157">
        <v>273226001171</v>
      </c>
      <c r="C523" s="124" t="s">
        <v>111</v>
      </c>
      <c r="D523" s="157">
        <v>273226000620</v>
      </c>
      <c r="E523" s="157">
        <v>27322600117117</v>
      </c>
      <c r="F523" s="124" t="s">
        <v>724</v>
      </c>
      <c r="G523" s="124" t="s">
        <v>1686</v>
      </c>
      <c r="H523" s="131"/>
      <c r="I523" s="131"/>
      <c r="J523" s="131">
        <v>2</v>
      </c>
      <c r="K523" s="131">
        <v>5</v>
      </c>
      <c r="L523" s="131">
        <v>7</v>
      </c>
      <c r="M523" s="131">
        <v>2</v>
      </c>
      <c r="N523" s="131">
        <v>3</v>
      </c>
      <c r="O523" s="131">
        <v>4</v>
      </c>
      <c r="P523" s="131">
        <v>12</v>
      </c>
      <c r="Q523" s="131">
        <v>10</v>
      </c>
      <c r="R523" s="131">
        <v>10</v>
      </c>
      <c r="S523" s="131">
        <v>7</v>
      </c>
      <c r="T523" s="131">
        <v>3</v>
      </c>
      <c r="U523" s="131">
        <v>4</v>
      </c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55"/>
    </row>
    <row r="524" spans="1:34" ht="15" customHeight="1" x14ac:dyDescent="0.25">
      <c r="A524" s="124" t="s">
        <v>110</v>
      </c>
      <c r="B524" s="157">
        <v>273226001171</v>
      </c>
      <c r="C524" s="124" t="s">
        <v>111</v>
      </c>
      <c r="D524" s="157">
        <v>273226000816</v>
      </c>
      <c r="E524" s="157">
        <v>27322600117104</v>
      </c>
      <c r="F524" s="124" t="s">
        <v>725</v>
      </c>
      <c r="G524" s="124" t="s">
        <v>1686</v>
      </c>
      <c r="H524" s="131"/>
      <c r="I524" s="131"/>
      <c r="J524" s="131"/>
      <c r="K524" s="131"/>
      <c r="L524" s="131"/>
      <c r="M524" s="131"/>
      <c r="N524" s="131"/>
      <c r="O524" s="131"/>
      <c r="P524" s="131">
        <v>8</v>
      </c>
      <c r="Q524" s="131">
        <v>9</v>
      </c>
      <c r="R524" s="131">
        <v>9</v>
      </c>
      <c r="S524" s="131">
        <v>4</v>
      </c>
      <c r="T524" s="131">
        <v>10</v>
      </c>
      <c r="U524" s="131">
        <v>9</v>
      </c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55"/>
    </row>
    <row r="525" spans="1:34" ht="15" customHeight="1" x14ac:dyDescent="0.25">
      <c r="A525" s="124" t="s">
        <v>110</v>
      </c>
      <c r="B525" s="157">
        <v>273226001171</v>
      </c>
      <c r="C525" s="124" t="s">
        <v>111</v>
      </c>
      <c r="D525" s="157">
        <v>273226001111</v>
      </c>
      <c r="E525" s="157">
        <v>27322600117116</v>
      </c>
      <c r="F525" s="124" t="s">
        <v>606</v>
      </c>
      <c r="G525" s="124" t="s">
        <v>1686</v>
      </c>
      <c r="H525" s="131"/>
      <c r="I525" s="131"/>
      <c r="J525" s="131">
        <v>1</v>
      </c>
      <c r="K525" s="131">
        <v>2</v>
      </c>
      <c r="L525" s="131">
        <v>2</v>
      </c>
      <c r="M525" s="131">
        <v>2</v>
      </c>
      <c r="N525" s="131">
        <v>5</v>
      </c>
      <c r="O525" s="131">
        <v>2</v>
      </c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/>
      <c r="AE525" s="131"/>
      <c r="AF525" s="131"/>
      <c r="AG525" s="131"/>
      <c r="AH525" s="155"/>
    </row>
    <row r="526" spans="1:34" ht="15" customHeight="1" x14ac:dyDescent="0.25">
      <c r="A526" s="124" t="s">
        <v>110</v>
      </c>
      <c r="B526" s="157">
        <v>273226001171</v>
      </c>
      <c r="C526" s="124" t="s">
        <v>111</v>
      </c>
      <c r="D526" s="157">
        <v>273226001154</v>
      </c>
      <c r="E526" s="157">
        <v>27322600117102</v>
      </c>
      <c r="F526" s="124" t="s">
        <v>723</v>
      </c>
      <c r="G526" s="124" t="s">
        <v>1686</v>
      </c>
      <c r="H526" s="131"/>
      <c r="I526" s="131"/>
      <c r="J526" s="131"/>
      <c r="K526" s="131">
        <v>14</v>
      </c>
      <c r="L526" s="131">
        <v>22</v>
      </c>
      <c r="M526" s="131">
        <v>23</v>
      </c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55"/>
    </row>
    <row r="527" spans="1:34" ht="15" customHeight="1" x14ac:dyDescent="0.25">
      <c r="A527" s="124" t="s">
        <v>110</v>
      </c>
      <c r="B527" s="157">
        <v>273226001171</v>
      </c>
      <c r="C527" s="124" t="s">
        <v>111</v>
      </c>
      <c r="D527" s="157">
        <v>273226001171</v>
      </c>
      <c r="E527" s="157">
        <v>27322600117101</v>
      </c>
      <c r="F527" s="124" t="s">
        <v>722</v>
      </c>
      <c r="G527" s="124" t="s">
        <v>1686</v>
      </c>
      <c r="H527" s="131"/>
      <c r="I527" s="131"/>
      <c r="J527" s="131"/>
      <c r="K527" s="131"/>
      <c r="L527" s="131"/>
      <c r="M527" s="131"/>
      <c r="N527" s="131"/>
      <c r="O527" s="131"/>
      <c r="P527" s="131">
        <v>29</v>
      </c>
      <c r="Q527" s="131">
        <v>32</v>
      </c>
      <c r="R527" s="131">
        <v>19</v>
      </c>
      <c r="S527" s="131">
        <v>32</v>
      </c>
      <c r="T527" s="131">
        <v>26</v>
      </c>
      <c r="U527" s="131">
        <v>25</v>
      </c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>
        <v>9</v>
      </c>
      <c r="AF527" s="131"/>
      <c r="AG527" s="131">
        <v>12</v>
      </c>
      <c r="AH527" s="155"/>
    </row>
    <row r="528" spans="1:34" ht="15" customHeight="1" x14ac:dyDescent="0.25">
      <c r="A528" s="124" t="s">
        <v>110</v>
      </c>
      <c r="B528" s="157">
        <v>273226001171</v>
      </c>
      <c r="C528" s="124" t="s">
        <v>111</v>
      </c>
      <c r="D528" s="157">
        <v>273226001189</v>
      </c>
      <c r="E528" s="157">
        <v>27322600117108</v>
      </c>
      <c r="F528" s="124" t="s">
        <v>727</v>
      </c>
      <c r="G528" s="124" t="s">
        <v>1686</v>
      </c>
      <c r="H528" s="131"/>
      <c r="I528" s="131"/>
      <c r="J528" s="131"/>
      <c r="K528" s="131">
        <v>1</v>
      </c>
      <c r="L528" s="131"/>
      <c r="M528" s="131"/>
      <c r="N528" s="131">
        <v>3</v>
      </c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55"/>
    </row>
    <row r="529" spans="1:34" ht="15" customHeight="1" x14ac:dyDescent="0.25">
      <c r="A529" s="124" t="s">
        <v>110</v>
      </c>
      <c r="B529" s="157">
        <v>273226001171</v>
      </c>
      <c r="C529" s="124" t="s">
        <v>111</v>
      </c>
      <c r="D529" s="157">
        <v>273226001391</v>
      </c>
      <c r="E529" s="157">
        <v>27322600117111</v>
      </c>
      <c r="F529" s="124" t="s">
        <v>718</v>
      </c>
      <c r="G529" s="124" t="s">
        <v>1686</v>
      </c>
      <c r="H529" s="131"/>
      <c r="I529" s="131"/>
      <c r="J529" s="131">
        <v>2</v>
      </c>
      <c r="K529" s="131">
        <v>1</v>
      </c>
      <c r="L529" s="131">
        <v>2</v>
      </c>
      <c r="M529" s="131"/>
      <c r="N529" s="131">
        <v>1</v>
      </c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55"/>
    </row>
    <row r="530" spans="1:34" ht="15" customHeight="1" x14ac:dyDescent="0.25">
      <c r="A530" s="124" t="s">
        <v>110</v>
      </c>
      <c r="B530" s="157">
        <v>273226001421</v>
      </c>
      <c r="C530" s="124" t="s">
        <v>160</v>
      </c>
      <c r="D530" s="157">
        <v>273226000425</v>
      </c>
      <c r="E530" s="157">
        <v>27322600142102</v>
      </c>
      <c r="F530" s="124" t="s">
        <v>739</v>
      </c>
      <c r="G530" s="124" t="s">
        <v>1686</v>
      </c>
      <c r="H530" s="131"/>
      <c r="I530" s="131"/>
      <c r="J530" s="131">
        <v>2</v>
      </c>
      <c r="K530" s="131">
        <v>4</v>
      </c>
      <c r="L530" s="131">
        <v>2</v>
      </c>
      <c r="M530" s="131">
        <v>6</v>
      </c>
      <c r="N530" s="131">
        <v>8</v>
      </c>
      <c r="O530" s="131">
        <v>4</v>
      </c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55"/>
    </row>
    <row r="531" spans="1:34" ht="15" customHeight="1" x14ac:dyDescent="0.25">
      <c r="A531" s="124" t="s">
        <v>110</v>
      </c>
      <c r="B531" s="157">
        <v>273226001421</v>
      </c>
      <c r="C531" s="124" t="s">
        <v>160</v>
      </c>
      <c r="D531" s="157">
        <v>273226001294</v>
      </c>
      <c r="E531" s="157">
        <v>27322600142103</v>
      </c>
      <c r="F531" s="124" t="s">
        <v>740</v>
      </c>
      <c r="G531" s="124" t="s">
        <v>1686</v>
      </c>
      <c r="H531" s="131"/>
      <c r="I531" s="131"/>
      <c r="J531" s="131"/>
      <c r="K531" s="131">
        <v>3</v>
      </c>
      <c r="L531" s="131">
        <v>4</v>
      </c>
      <c r="M531" s="131">
        <v>3</v>
      </c>
      <c r="N531" s="131">
        <v>2</v>
      </c>
      <c r="O531" s="131">
        <v>4</v>
      </c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55"/>
    </row>
    <row r="532" spans="1:34" ht="15" customHeight="1" x14ac:dyDescent="0.25">
      <c r="A532" s="124" t="s">
        <v>110</v>
      </c>
      <c r="B532" s="157">
        <v>273226001421</v>
      </c>
      <c r="C532" s="124" t="s">
        <v>160</v>
      </c>
      <c r="D532" s="157">
        <v>273226001308</v>
      </c>
      <c r="E532" s="157">
        <v>27322600142104</v>
      </c>
      <c r="F532" s="124" t="s">
        <v>737</v>
      </c>
      <c r="G532" s="124" t="s">
        <v>1686</v>
      </c>
      <c r="H532" s="131"/>
      <c r="I532" s="131"/>
      <c r="J532" s="131"/>
      <c r="K532" s="131">
        <v>2</v>
      </c>
      <c r="L532" s="131">
        <v>1</v>
      </c>
      <c r="M532" s="131">
        <v>2</v>
      </c>
      <c r="N532" s="131">
        <v>1</v>
      </c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55"/>
    </row>
    <row r="533" spans="1:34" ht="15" customHeight="1" x14ac:dyDescent="0.25">
      <c r="A533" s="124" t="s">
        <v>110</v>
      </c>
      <c r="B533" s="157">
        <v>273226001421</v>
      </c>
      <c r="C533" s="124" t="s">
        <v>160</v>
      </c>
      <c r="D533" s="157">
        <v>273226001421</v>
      </c>
      <c r="E533" s="157">
        <v>27322600142101</v>
      </c>
      <c r="F533" s="124" t="s">
        <v>738</v>
      </c>
      <c r="G533" s="124" t="s">
        <v>1686</v>
      </c>
      <c r="H533" s="131"/>
      <c r="I533" s="131"/>
      <c r="J533" s="131">
        <v>7</v>
      </c>
      <c r="K533" s="131">
        <v>9</v>
      </c>
      <c r="L533" s="131">
        <v>13</v>
      </c>
      <c r="M533" s="131">
        <v>14</v>
      </c>
      <c r="N533" s="131">
        <v>12</v>
      </c>
      <c r="O533" s="131">
        <v>14</v>
      </c>
      <c r="P533" s="131">
        <v>24</v>
      </c>
      <c r="Q533" s="131">
        <v>27</v>
      </c>
      <c r="R533" s="131">
        <v>29</v>
      </c>
      <c r="S533" s="131">
        <v>15</v>
      </c>
      <c r="T533" s="131">
        <v>25</v>
      </c>
      <c r="U533" s="131">
        <v>19</v>
      </c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55"/>
    </row>
    <row r="534" spans="1:34" ht="15" customHeight="1" x14ac:dyDescent="0.25">
      <c r="A534" s="124" t="s">
        <v>122</v>
      </c>
      <c r="B534" s="157">
        <v>173236000020</v>
      </c>
      <c r="C534" s="124" t="s">
        <v>226</v>
      </c>
      <c r="D534" s="157">
        <v>173236000020</v>
      </c>
      <c r="E534" s="157">
        <v>17323600002001</v>
      </c>
      <c r="F534" s="124" t="s">
        <v>747</v>
      </c>
      <c r="G534" s="124" t="s">
        <v>1685</v>
      </c>
      <c r="H534" s="131"/>
      <c r="I534" s="131"/>
      <c r="J534" s="131"/>
      <c r="K534" s="131"/>
      <c r="L534" s="131"/>
      <c r="M534" s="131"/>
      <c r="N534" s="131"/>
      <c r="O534" s="131"/>
      <c r="P534" s="131">
        <v>67</v>
      </c>
      <c r="Q534" s="131">
        <v>60</v>
      </c>
      <c r="R534" s="131">
        <v>54</v>
      </c>
      <c r="S534" s="131">
        <v>51</v>
      </c>
      <c r="T534" s="131">
        <v>69</v>
      </c>
      <c r="U534" s="131">
        <v>41</v>
      </c>
      <c r="V534" s="131"/>
      <c r="W534" s="131"/>
      <c r="X534" s="131"/>
      <c r="Y534" s="131"/>
      <c r="Z534" s="131"/>
      <c r="AA534" s="131"/>
      <c r="AB534" s="131"/>
      <c r="AC534" s="131"/>
      <c r="AD534" s="131">
        <v>12</v>
      </c>
      <c r="AE534" s="131">
        <v>24</v>
      </c>
      <c r="AF534" s="131"/>
      <c r="AG534" s="131">
        <v>23</v>
      </c>
      <c r="AH534" s="155"/>
    </row>
    <row r="535" spans="1:34" ht="15" customHeight="1" x14ac:dyDescent="0.25">
      <c r="A535" s="124" t="s">
        <v>122</v>
      </c>
      <c r="B535" s="157">
        <v>173236000020</v>
      </c>
      <c r="C535" s="124" t="s">
        <v>226</v>
      </c>
      <c r="D535" s="157">
        <v>173236000259</v>
      </c>
      <c r="E535" s="157">
        <v>17323600002002</v>
      </c>
      <c r="F535" s="124" t="s">
        <v>750</v>
      </c>
      <c r="G535" s="124" t="s">
        <v>1685</v>
      </c>
      <c r="H535" s="131"/>
      <c r="I535" s="131"/>
      <c r="J535" s="131">
        <v>60</v>
      </c>
      <c r="K535" s="131">
        <v>44</v>
      </c>
      <c r="L535" s="131">
        <v>37</v>
      </c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55"/>
    </row>
    <row r="536" spans="1:34" ht="15" customHeight="1" x14ac:dyDescent="0.25">
      <c r="A536" s="124" t="s">
        <v>122</v>
      </c>
      <c r="B536" s="157">
        <v>173236000020</v>
      </c>
      <c r="C536" s="124" t="s">
        <v>226</v>
      </c>
      <c r="D536" s="157">
        <v>173236000275</v>
      </c>
      <c r="E536" s="157">
        <v>17323600002003</v>
      </c>
      <c r="F536" s="124" t="s">
        <v>540</v>
      </c>
      <c r="G536" s="124" t="s">
        <v>1685</v>
      </c>
      <c r="H536" s="131"/>
      <c r="I536" s="131"/>
      <c r="J536" s="131"/>
      <c r="K536" s="131"/>
      <c r="L536" s="131"/>
      <c r="M536" s="131">
        <v>35</v>
      </c>
      <c r="N536" s="131">
        <v>50</v>
      </c>
      <c r="O536" s="131">
        <v>39</v>
      </c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55"/>
    </row>
    <row r="537" spans="1:34" ht="15" customHeight="1" x14ac:dyDescent="0.25">
      <c r="A537" s="124" t="s">
        <v>122</v>
      </c>
      <c r="B537" s="157">
        <v>173236000020</v>
      </c>
      <c r="C537" s="124" t="s">
        <v>226</v>
      </c>
      <c r="D537" s="157">
        <v>273236000148</v>
      </c>
      <c r="E537" s="157">
        <v>17323600002010</v>
      </c>
      <c r="F537" s="124" t="s">
        <v>355</v>
      </c>
      <c r="G537" s="124" t="s">
        <v>1686</v>
      </c>
      <c r="H537" s="131"/>
      <c r="I537" s="131"/>
      <c r="J537" s="131"/>
      <c r="K537" s="131">
        <v>3</v>
      </c>
      <c r="L537" s="131">
        <v>2</v>
      </c>
      <c r="M537" s="131">
        <v>2</v>
      </c>
      <c r="N537" s="131">
        <v>3</v>
      </c>
      <c r="O537" s="131">
        <v>4</v>
      </c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55"/>
    </row>
    <row r="538" spans="1:34" ht="15" customHeight="1" x14ac:dyDescent="0.25">
      <c r="A538" s="124" t="s">
        <v>122</v>
      </c>
      <c r="B538" s="157">
        <v>173236000020</v>
      </c>
      <c r="C538" s="124" t="s">
        <v>226</v>
      </c>
      <c r="D538" s="157">
        <v>273236000199</v>
      </c>
      <c r="E538" s="157">
        <v>17323600002007</v>
      </c>
      <c r="F538" s="124" t="s">
        <v>748</v>
      </c>
      <c r="G538" s="124" t="s">
        <v>1686</v>
      </c>
      <c r="H538" s="131"/>
      <c r="I538" s="131"/>
      <c r="J538" s="131">
        <v>1</v>
      </c>
      <c r="K538" s="131">
        <v>1</v>
      </c>
      <c r="L538" s="131">
        <v>1</v>
      </c>
      <c r="M538" s="131">
        <v>1</v>
      </c>
      <c r="N538" s="131">
        <v>1</v>
      </c>
      <c r="O538" s="131">
        <v>3</v>
      </c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55"/>
    </row>
    <row r="539" spans="1:34" ht="15" customHeight="1" x14ac:dyDescent="0.25">
      <c r="A539" s="124" t="s">
        <v>122</v>
      </c>
      <c r="B539" s="157">
        <v>173236000020</v>
      </c>
      <c r="C539" s="124" t="s">
        <v>226</v>
      </c>
      <c r="D539" s="157">
        <v>273236000202</v>
      </c>
      <c r="E539" s="157">
        <v>17323600002004</v>
      </c>
      <c r="F539" s="124" t="s">
        <v>745</v>
      </c>
      <c r="G539" s="124" t="s">
        <v>1686</v>
      </c>
      <c r="H539" s="131"/>
      <c r="I539" s="131"/>
      <c r="J539" s="131">
        <v>1</v>
      </c>
      <c r="K539" s="131">
        <v>2</v>
      </c>
      <c r="L539" s="131">
        <v>1</v>
      </c>
      <c r="M539" s="131"/>
      <c r="N539" s="131">
        <v>3</v>
      </c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55"/>
    </row>
    <row r="540" spans="1:34" ht="15" customHeight="1" x14ac:dyDescent="0.25">
      <c r="A540" s="124" t="s">
        <v>122</v>
      </c>
      <c r="B540" s="157">
        <v>173236000020</v>
      </c>
      <c r="C540" s="124" t="s">
        <v>226</v>
      </c>
      <c r="D540" s="157">
        <v>273236000318</v>
      </c>
      <c r="E540" s="157">
        <v>17323600002008</v>
      </c>
      <c r="F540" s="124" t="s">
        <v>749</v>
      </c>
      <c r="G540" s="124" t="s">
        <v>1686</v>
      </c>
      <c r="H540" s="131"/>
      <c r="I540" s="131"/>
      <c r="J540" s="131">
        <v>1</v>
      </c>
      <c r="K540" s="131">
        <v>1</v>
      </c>
      <c r="L540" s="131">
        <v>2</v>
      </c>
      <c r="M540" s="131">
        <v>4</v>
      </c>
      <c r="N540" s="131">
        <v>3</v>
      </c>
      <c r="O540" s="131">
        <v>1</v>
      </c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55"/>
    </row>
    <row r="541" spans="1:34" ht="15" customHeight="1" x14ac:dyDescent="0.25">
      <c r="A541" s="124" t="s">
        <v>122</v>
      </c>
      <c r="B541" s="157">
        <v>173236000020</v>
      </c>
      <c r="C541" s="124" t="s">
        <v>226</v>
      </c>
      <c r="D541" s="157">
        <v>273236000491</v>
      </c>
      <c r="E541" s="157">
        <v>17323600002005</v>
      </c>
      <c r="F541" s="124" t="s">
        <v>746</v>
      </c>
      <c r="G541" s="124" t="s">
        <v>1686</v>
      </c>
      <c r="H541" s="131"/>
      <c r="I541" s="131"/>
      <c r="J541" s="131">
        <v>1</v>
      </c>
      <c r="K541" s="131">
        <v>1</v>
      </c>
      <c r="L541" s="131">
        <v>1</v>
      </c>
      <c r="M541" s="131">
        <v>1</v>
      </c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55"/>
    </row>
    <row r="542" spans="1:34" ht="15" customHeight="1" x14ac:dyDescent="0.25">
      <c r="A542" s="124" t="s">
        <v>122</v>
      </c>
      <c r="B542" s="157">
        <v>273236000041</v>
      </c>
      <c r="C542" s="124" t="s">
        <v>170</v>
      </c>
      <c r="D542" s="157">
        <v>273236000041</v>
      </c>
      <c r="E542" s="157">
        <v>27323600004101</v>
      </c>
      <c r="F542" s="124" t="s">
        <v>362</v>
      </c>
      <c r="G542" s="124" t="s">
        <v>1686</v>
      </c>
      <c r="H542" s="131"/>
      <c r="I542" s="131"/>
      <c r="J542" s="131">
        <v>3</v>
      </c>
      <c r="K542" s="131">
        <v>6</v>
      </c>
      <c r="L542" s="131">
        <v>7</v>
      </c>
      <c r="M542" s="131">
        <v>10</v>
      </c>
      <c r="N542" s="131">
        <v>3</v>
      </c>
      <c r="O542" s="131">
        <v>9</v>
      </c>
      <c r="P542" s="131">
        <v>24</v>
      </c>
      <c r="Q542" s="131">
        <v>16</v>
      </c>
      <c r="R542" s="131">
        <v>16</v>
      </c>
      <c r="S542" s="131">
        <v>21</v>
      </c>
      <c r="T542" s="131">
        <v>16</v>
      </c>
      <c r="U542" s="131">
        <v>7</v>
      </c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55"/>
    </row>
    <row r="543" spans="1:34" ht="15" customHeight="1" x14ac:dyDescent="0.25">
      <c r="A543" s="124" t="s">
        <v>122</v>
      </c>
      <c r="B543" s="157">
        <v>273236000041</v>
      </c>
      <c r="C543" s="124" t="s">
        <v>170</v>
      </c>
      <c r="D543" s="157">
        <v>273236000121</v>
      </c>
      <c r="E543" s="157">
        <v>27323600004104</v>
      </c>
      <c r="F543" s="124" t="s">
        <v>283</v>
      </c>
      <c r="G543" s="124" t="s">
        <v>1686</v>
      </c>
      <c r="H543" s="131"/>
      <c r="I543" s="131"/>
      <c r="J543" s="131">
        <v>2</v>
      </c>
      <c r="K543" s="131">
        <v>6</v>
      </c>
      <c r="L543" s="131">
        <v>5</v>
      </c>
      <c r="M543" s="131">
        <v>3</v>
      </c>
      <c r="N543" s="131">
        <v>6</v>
      </c>
      <c r="O543" s="131">
        <v>2</v>
      </c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55"/>
    </row>
    <row r="544" spans="1:34" ht="15" customHeight="1" x14ac:dyDescent="0.25">
      <c r="A544" s="124" t="s">
        <v>122</v>
      </c>
      <c r="B544" s="157">
        <v>273236000041</v>
      </c>
      <c r="C544" s="124" t="s">
        <v>170</v>
      </c>
      <c r="D544" s="157">
        <v>273236000521</v>
      </c>
      <c r="E544" s="157">
        <v>27323600004102</v>
      </c>
      <c r="F544" s="124" t="s">
        <v>756</v>
      </c>
      <c r="G544" s="124" t="s">
        <v>1686</v>
      </c>
      <c r="H544" s="131"/>
      <c r="I544" s="131"/>
      <c r="J544" s="131">
        <v>7</v>
      </c>
      <c r="K544" s="131">
        <v>3</v>
      </c>
      <c r="L544" s="131">
        <v>7</v>
      </c>
      <c r="M544" s="131">
        <v>1</v>
      </c>
      <c r="N544" s="131">
        <v>5</v>
      </c>
      <c r="O544" s="131">
        <v>3</v>
      </c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55"/>
    </row>
    <row r="545" spans="1:34" ht="15" customHeight="1" x14ac:dyDescent="0.25">
      <c r="A545" s="124" t="s">
        <v>122</v>
      </c>
      <c r="B545" s="157">
        <v>273236000041</v>
      </c>
      <c r="C545" s="124" t="s">
        <v>170</v>
      </c>
      <c r="D545" s="157">
        <v>273236000539</v>
      </c>
      <c r="E545" s="157">
        <v>27323600004103</v>
      </c>
      <c r="F545" s="124" t="s">
        <v>755</v>
      </c>
      <c r="G545" s="124" t="s">
        <v>1686</v>
      </c>
      <c r="H545" s="131"/>
      <c r="I545" s="131"/>
      <c r="J545" s="131">
        <v>1</v>
      </c>
      <c r="K545" s="131">
        <v>4</v>
      </c>
      <c r="L545" s="131">
        <v>5</v>
      </c>
      <c r="M545" s="131">
        <v>2</v>
      </c>
      <c r="N545" s="131">
        <v>3</v>
      </c>
      <c r="O545" s="131">
        <v>1</v>
      </c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>
        <v>8</v>
      </c>
      <c r="AE545" s="131">
        <v>3</v>
      </c>
      <c r="AF545" s="131">
        <v>6</v>
      </c>
      <c r="AG545" s="131">
        <v>4</v>
      </c>
      <c r="AH545" s="155"/>
    </row>
    <row r="546" spans="1:34" ht="15" customHeight="1" x14ac:dyDescent="0.25">
      <c r="A546" s="124" t="s">
        <v>122</v>
      </c>
      <c r="B546" s="157">
        <v>273236000041</v>
      </c>
      <c r="C546" s="124" t="s">
        <v>170</v>
      </c>
      <c r="D546" s="157">
        <v>273236000598</v>
      </c>
      <c r="E546" s="157">
        <v>27323600004105</v>
      </c>
      <c r="F546" s="124" t="s">
        <v>757</v>
      </c>
      <c r="G546" s="124" t="s">
        <v>1686</v>
      </c>
      <c r="H546" s="131"/>
      <c r="I546" s="131"/>
      <c r="J546" s="131"/>
      <c r="K546" s="131"/>
      <c r="L546" s="131"/>
      <c r="M546" s="131">
        <v>2</v>
      </c>
      <c r="N546" s="131">
        <v>1</v>
      </c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55"/>
    </row>
    <row r="547" spans="1:34" ht="15" customHeight="1" x14ac:dyDescent="0.25">
      <c r="A547" s="124" t="s">
        <v>122</v>
      </c>
      <c r="B547" s="157">
        <v>273236000041</v>
      </c>
      <c r="C547" s="124" t="s">
        <v>170</v>
      </c>
      <c r="D547" s="157">
        <v>273236000636</v>
      </c>
      <c r="E547" s="157">
        <v>27323600004106</v>
      </c>
      <c r="F547" s="124" t="s">
        <v>758</v>
      </c>
      <c r="G547" s="124" t="s">
        <v>1686</v>
      </c>
      <c r="H547" s="131"/>
      <c r="I547" s="131"/>
      <c r="J547" s="131"/>
      <c r="K547" s="131"/>
      <c r="L547" s="131">
        <v>1</v>
      </c>
      <c r="M547" s="131">
        <v>2</v>
      </c>
      <c r="N547" s="131">
        <v>1</v>
      </c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55"/>
    </row>
    <row r="548" spans="1:34" ht="15" customHeight="1" x14ac:dyDescent="0.25">
      <c r="A548" s="124" t="s">
        <v>122</v>
      </c>
      <c r="B548" s="157">
        <v>273236000041</v>
      </c>
      <c r="C548" s="124" t="s">
        <v>170</v>
      </c>
      <c r="D548" s="157">
        <v>273236000644</v>
      </c>
      <c r="E548" s="157">
        <v>27323600004108</v>
      </c>
      <c r="F548" s="124" t="s">
        <v>759</v>
      </c>
      <c r="G548" s="124" t="s">
        <v>1686</v>
      </c>
      <c r="H548" s="131"/>
      <c r="I548" s="131"/>
      <c r="J548" s="131">
        <v>2</v>
      </c>
      <c r="K548" s="131">
        <v>1</v>
      </c>
      <c r="L548" s="131">
        <v>1</v>
      </c>
      <c r="M548" s="131"/>
      <c r="N548" s="131">
        <v>2</v>
      </c>
      <c r="O548" s="131">
        <v>1</v>
      </c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55"/>
    </row>
    <row r="549" spans="1:34" ht="15" customHeight="1" x14ac:dyDescent="0.25">
      <c r="A549" s="124" t="s">
        <v>122</v>
      </c>
      <c r="B549" s="157">
        <v>273236000172</v>
      </c>
      <c r="C549" s="124" t="s">
        <v>123</v>
      </c>
      <c r="D549" s="157">
        <v>273236000172</v>
      </c>
      <c r="E549" s="157">
        <v>27323600017201</v>
      </c>
      <c r="F549" s="124" t="s">
        <v>751</v>
      </c>
      <c r="G549" s="124" t="s">
        <v>1686</v>
      </c>
      <c r="H549" s="131"/>
      <c r="I549" s="131"/>
      <c r="J549" s="131">
        <v>5</v>
      </c>
      <c r="K549" s="131">
        <v>7</v>
      </c>
      <c r="L549" s="131">
        <v>6</v>
      </c>
      <c r="M549" s="131">
        <v>9</v>
      </c>
      <c r="N549" s="131">
        <v>9</v>
      </c>
      <c r="O549" s="131">
        <v>9</v>
      </c>
      <c r="P549" s="131">
        <v>33</v>
      </c>
      <c r="Q549" s="131">
        <v>20</v>
      </c>
      <c r="R549" s="131">
        <v>26</v>
      </c>
      <c r="S549" s="131">
        <v>20</v>
      </c>
      <c r="T549" s="131">
        <v>8</v>
      </c>
      <c r="U549" s="131">
        <v>15</v>
      </c>
      <c r="V549" s="131"/>
      <c r="W549" s="131"/>
      <c r="X549" s="131"/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55"/>
    </row>
    <row r="550" spans="1:34" ht="15" customHeight="1" x14ac:dyDescent="0.25">
      <c r="A550" s="124" t="s">
        <v>122</v>
      </c>
      <c r="B550" s="157">
        <v>273236000172</v>
      </c>
      <c r="C550" s="124" t="s">
        <v>123</v>
      </c>
      <c r="D550" s="157">
        <v>273236000237</v>
      </c>
      <c r="E550" s="157">
        <v>27323600017202</v>
      </c>
      <c r="F550" s="124" t="s">
        <v>752</v>
      </c>
      <c r="G550" s="124" t="s">
        <v>1686</v>
      </c>
      <c r="H550" s="131"/>
      <c r="I550" s="131"/>
      <c r="J550" s="131">
        <v>3</v>
      </c>
      <c r="K550" s="131">
        <v>1</v>
      </c>
      <c r="L550" s="131">
        <v>4</v>
      </c>
      <c r="M550" s="131">
        <v>4</v>
      </c>
      <c r="N550" s="131">
        <v>1</v>
      </c>
      <c r="O550" s="131">
        <v>2</v>
      </c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55"/>
    </row>
    <row r="551" spans="1:34" ht="15" customHeight="1" x14ac:dyDescent="0.25">
      <c r="A551" s="124" t="s">
        <v>122</v>
      </c>
      <c r="B551" s="157">
        <v>273236000172</v>
      </c>
      <c r="C551" s="124" t="s">
        <v>123</v>
      </c>
      <c r="D551" s="157">
        <v>273236000245</v>
      </c>
      <c r="E551" s="157">
        <v>27323600017207</v>
      </c>
      <c r="F551" s="124" t="s">
        <v>724</v>
      </c>
      <c r="G551" s="124" t="s">
        <v>1686</v>
      </c>
      <c r="H551" s="131"/>
      <c r="I551" s="131"/>
      <c r="J551" s="131">
        <v>3</v>
      </c>
      <c r="K551" s="131">
        <v>2</v>
      </c>
      <c r="L551" s="131"/>
      <c r="M551" s="131">
        <v>2</v>
      </c>
      <c r="N551" s="131">
        <v>2</v>
      </c>
      <c r="O551" s="131">
        <v>1</v>
      </c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55"/>
    </row>
    <row r="552" spans="1:34" ht="15" customHeight="1" x14ac:dyDescent="0.25">
      <c r="A552" s="124" t="s">
        <v>122</v>
      </c>
      <c r="B552" s="157">
        <v>273236000172</v>
      </c>
      <c r="C552" s="124" t="s">
        <v>123</v>
      </c>
      <c r="D552" s="157">
        <v>273236000261</v>
      </c>
      <c r="E552" s="157">
        <v>27323600017203</v>
      </c>
      <c r="F552" s="124" t="s">
        <v>753</v>
      </c>
      <c r="G552" s="124" t="s">
        <v>1686</v>
      </c>
      <c r="H552" s="131"/>
      <c r="I552" s="131"/>
      <c r="J552" s="131">
        <v>5</v>
      </c>
      <c r="K552" s="131">
        <v>2</v>
      </c>
      <c r="L552" s="131">
        <v>2</v>
      </c>
      <c r="M552" s="131">
        <v>1</v>
      </c>
      <c r="N552" s="131">
        <v>1</v>
      </c>
      <c r="O552" s="131">
        <v>1</v>
      </c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55"/>
    </row>
    <row r="553" spans="1:34" ht="15" customHeight="1" x14ac:dyDescent="0.25">
      <c r="A553" s="124" t="s">
        <v>122</v>
      </c>
      <c r="B553" s="157">
        <v>273236000172</v>
      </c>
      <c r="C553" s="124" t="s">
        <v>123</v>
      </c>
      <c r="D553" s="157">
        <v>273236000555</v>
      </c>
      <c r="E553" s="157">
        <v>27323600017204</v>
      </c>
      <c r="F553" s="124" t="s">
        <v>754</v>
      </c>
      <c r="G553" s="124" t="s">
        <v>1686</v>
      </c>
      <c r="H553" s="131"/>
      <c r="I553" s="131"/>
      <c r="J553" s="131">
        <v>7</v>
      </c>
      <c r="K553" s="131">
        <v>6</v>
      </c>
      <c r="L553" s="131">
        <v>9</v>
      </c>
      <c r="M553" s="131">
        <v>10</v>
      </c>
      <c r="N553" s="131">
        <v>12</v>
      </c>
      <c r="O553" s="131">
        <v>10</v>
      </c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55"/>
    </row>
    <row r="554" spans="1:34" ht="15" customHeight="1" x14ac:dyDescent="0.25">
      <c r="A554" s="124" t="s">
        <v>122</v>
      </c>
      <c r="B554" s="157">
        <v>273236000288</v>
      </c>
      <c r="C554" s="124" t="s">
        <v>144</v>
      </c>
      <c r="D554" s="157">
        <v>273236000059</v>
      </c>
      <c r="E554" s="157">
        <v>27323600028803</v>
      </c>
      <c r="F554" s="124" t="s">
        <v>761</v>
      </c>
      <c r="G554" s="124" t="s">
        <v>1686</v>
      </c>
      <c r="H554" s="131"/>
      <c r="I554" s="131"/>
      <c r="J554" s="131">
        <v>4</v>
      </c>
      <c r="K554" s="131">
        <v>7</v>
      </c>
      <c r="L554" s="131">
        <v>4</v>
      </c>
      <c r="M554" s="131">
        <v>4</v>
      </c>
      <c r="N554" s="131">
        <v>6</v>
      </c>
      <c r="O554" s="131">
        <v>3</v>
      </c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55"/>
    </row>
    <row r="555" spans="1:34" ht="15" customHeight="1" x14ac:dyDescent="0.25">
      <c r="A555" s="124" t="s">
        <v>122</v>
      </c>
      <c r="B555" s="157">
        <v>273236000288</v>
      </c>
      <c r="C555" s="124" t="s">
        <v>144</v>
      </c>
      <c r="D555" s="157">
        <v>273236000067</v>
      </c>
      <c r="E555" s="157">
        <v>27323600028802</v>
      </c>
      <c r="F555" s="124" t="s">
        <v>760</v>
      </c>
      <c r="G555" s="124" t="s">
        <v>1686</v>
      </c>
      <c r="H555" s="131"/>
      <c r="I555" s="131"/>
      <c r="J555" s="131">
        <v>1</v>
      </c>
      <c r="K555" s="131">
        <v>3</v>
      </c>
      <c r="L555" s="131"/>
      <c r="M555" s="131">
        <v>1</v>
      </c>
      <c r="N555" s="131">
        <v>2</v>
      </c>
      <c r="O555" s="131">
        <v>4</v>
      </c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55"/>
    </row>
    <row r="556" spans="1:34" ht="15" customHeight="1" x14ac:dyDescent="0.25">
      <c r="A556" s="124" t="s">
        <v>122</v>
      </c>
      <c r="B556" s="157">
        <v>273236000288</v>
      </c>
      <c r="C556" s="124" t="s">
        <v>144</v>
      </c>
      <c r="D556" s="157">
        <v>273236000288</v>
      </c>
      <c r="E556" s="157">
        <v>27323600028801</v>
      </c>
      <c r="F556" s="124" t="s">
        <v>762</v>
      </c>
      <c r="G556" s="124" t="s">
        <v>1686</v>
      </c>
      <c r="H556" s="131"/>
      <c r="I556" s="131"/>
      <c r="J556" s="131">
        <v>8</v>
      </c>
      <c r="K556" s="131">
        <v>9</v>
      </c>
      <c r="L556" s="131">
        <v>11</v>
      </c>
      <c r="M556" s="131">
        <v>12</v>
      </c>
      <c r="N556" s="131">
        <v>5</v>
      </c>
      <c r="O556" s="131">
        <v>6</v>
      </c>
      <c r="P556" s="131">
        <v>16</v>
      </c>
      <c r="Q556" s="131">
        <v>16</v>
      </c>
      <c r="R556" s="131">
        <v>15</v>
      </c>
      <c r="S556" s="131">
        <v>16</v>
      </c>
      <c r="T556" s="131">
        <v>18</v>
      </c>
      <c r="U556" s="131">
        <v>19</v>
      </c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55"/>
    </row>
    <row r="557" spans="1:34" ht="15" customHeight="1" x14ac:dyDescent="0.25">
      <c r="A557" s="124" t="s">
        <v>122</v>
      </c>
      <c r="B557" s="157">
        <v>273236000288</v>
      </c>
      <c r="C557" s="124" t="s">
        <v>144</v>
      </c>
      <c r="D557" s="157">
        <v>273236000504</v>
      </c>
      <c r="E557" s="157">
        <v>27323600028807</v>
      </c>
      <c r="F557" s="124" t="s">
        <v>764</v>
      </c>
      <c r="G557" s="124" t="s">
        <v>1686</v>
      </c>
      <c r="H557" s="131"/>
      <c r="I557" s="131"/>
      <c r="J557" s="131">
        <v>1</v>
      </c>
      <c r="K557" s="131">
        <v>1</v>
      </c>
      <c r="L557" s="131">
        <v>5</v>
      </c>
      <c r="M557" s="131">
        <v>1</v>
      </c>
      <c r="N557" s="131">
        <v>1</v>
      </c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55"/>
    </row>
    <row r="558" spans="1:34" ht="15" customHeight="1" x14ac:dyDescent="0.25">
      <c r="A558" s="124" t="s">
        <v>122</v>
      </c>
      <c r="B558" s="157">
        <v>273236000288</v>
      </c>
      <c r="C558" s="124" t="s">
        <v>144</v>
      </c>
      <c r="D558" s="157">
        <v>273236000512</v>
      </c>
      <c r="E558" s="157">
        <v>27323600028806</v>
      </c>
      <c r="F558" s="124" t="s">
        <v>763</v>
      </c>
      <c r="G558" s="124" t="s">
        <v>1686</v>
      </c>
      <c r="H558" s="131"/>
      <c r="I558" s="131"/>
      <c r="J558" s="131">
        <v>3</v>
      </c>
      <c r="K558" s="131">
        <v>4</v>
      </c>
      <c r="L558" s="131">
        <v>1</v>
      </c>
      <c r="M558" s="131">
        <v>3</v>
      </c>
      <c r="N558" s="131">
        <v>1</v>
      </c>
      <c r="O558" s="131">
        <v>1</v>
      </c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55"/>
    </row>
    <row r="559" spans="1:34" ht="15" customHeight="1" x14ac:dyDescent="0.25">
      <c r="A559" s="124" t="s">
        <v>122</v>
      </c>
      <c r="B559" s="157">
        <v>273236000288</v>
      </c>
      <c r="C559" s="124" t="s">
        <v>144</v>
      </c>
      <c r="D559" s="157">
        <v>273236000547</v>
      </c>
      <c r="E559" s="157">
        <v>27323600028804</v>
      </c>
      <c r="F559" s="124" t="s">
        <v>416</v>
      </c>
      <c r="G559" s="124" t="s">
        <v>1686</v>
      </c>
      <c r="H559" s="131"/>
      <c r="I559" s="131"/>
      <c r="J559" s="131"/>
      <c r="K559" s="131">
        <v>2</v>
      </c>
      <c r="L559" s="131">
        <v>1</v>
      </c>
      <c r="M559" s="131">
        <v>2</v>
      </c>
      <c r="N559" s="131">
        <v>1</v>
      </c>
      <c r="O559" s="131">
        <v>2</v>
      </c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55"/>
    </row>
    <row r="560" spans="1:34" ht="15" customHeight="1" x14ac:dyDescent="0.25">
      <c r="A560" s="124" t="s">
        <v>59</v>
      </c>
      <c r="B560" s="157">
        <v>173268000137</v>
      </c>
      <c r="C560" s="124" t="s">
        <v>131</v>
      </c>
      <c r="D560" s="157">
        <v>173268000137</v>
      </c>
      <c r="E560" s="157">
        <v>17326800013701</v>
      </c>
      <c r="F560" s="124" t="s">
        <v>779</v>
      </c>
      <c r="G560" s="124" t="s">
        <v>1685</v>
      </c>
      <c r="H560" s="131"/>
      <c r="I560" s="131"/>
      <c r="J560" s="131"/>
      <c r="K560" s="131"/>
      <c r="L560" s="131"/>
      <c r="M560" s="131"/>
      <c r="N560" s="131"/>
      <c r="O560" s="131"/>
      <c r="P560" s="131">
        <v>195</v>
      </c>
      <c r="Q560" s="131">
        <v>265</v>
      </c>
      <c r="R560" s="131">
        <v>229</v>
      </c>
      <c r="S560" s="131">
        <v>177</v>
      </c>
      <c r="T560" s="131">
        <v>177</v>
      </c>
      <c r="U560" s="131">
        <v>168</v>
      </c>
      <c r="V560" s="131"/>
      <c r="W560" s="131"/>
      <c r="X560" s="131"/>
      <c r="Y560" s="131"/>
      <c r="Z560" s="131"/>
      <c r="AA560" s="131"/>
      <c r="AB560" s="131"/>
      <c r="AC560" s="131"/>
      <c r="AD560" s="131">
        <v>19</v>
      </c>
      <c r="AE560" s="131">
        <v>22</v>
      </c>
      <c r="AF560" s="131">
        <v>2</v>
      </c>
      <c r="AG560" s="131">
        <v>22</v>
      </c>
      <c r="AH560" s="155"/>
    </row>
    <row r="561" spans="1:34" ht="15" customHeight="1" x14ac:dyDescent="0.25">
      <c r="A561" s="124" t="s">
        <v>59</v>
      </c>
      <c r="B561" s="157">
        <v>173268000137</v>
      </c>
      <c r="C561" s="124" t="s">
        <v>131</v>
      </c>
      <c r="D561" s="157">
        <v>173268000188</v>
      </c>
      <c r="E561" s="157">
        <v>17326800013702</v>
      </c>
      <c r="F561" s="124" t="s">
        <v>781</v>
      </c>
      <c r="G561" s="124" t="s">
        <v>1685</v>
      </c>
      <c r="H561" s="131"/>
      <c r="I561" s="131"/>
      <c r="J561" s="131">
        <v>49</v>
      </c>
      <c r="K561" s="131">
        <v>65</v>
      </c>
      <c r="L561" s="131">
        <v>59</v>
      </c>
      <c r="M561" s="131">
        <v>90</v>
      </c>
      <c r="N561" s="131">
        <v>62</v>
      </c>
      <c r="O561" s="131">
        <v>58</v>
      </c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55"/>
    </row>
    <row r="562" spans="1:34" ht="15" customHeight="1" x14ac:dyDescent="0.25">
      <c r="A562" s="124" t="s">
        <v>59</v>
      </c>
      <c r="B562" s="157">
        <v>173268000137</v>
      </c>
      <c r="C562" s="124" t="s">
        <v>131</v>
      </c>
      <c r="D562" s="157">
        <v>173268000234</v>
      </c>
      <c r="E562" s="157">
        <v>17326800013704</v>
      </c>
      <c r="F562" s="124" t="s">
        <v>780</v>
      </c>
      <c r="G562" s="124" t="s">
        <v>1685</v>
      </c>
      <c r="H562" s="131"/>
      <c r="I562" s="131"/>
      <c r="J562" s="131">
        <v>69</v>
      </c>
      <c r="K562" s="131">
        <v>89</v>
      </c>
      <c r="L562" s="131">
        <v>96</v>
      </c>
      <c r="M562" s="131">
        <v>59</v>
      </c>
      <c r="N562" s="131">
        <v>69</v>
      </c>
      <c r="O562" s="131">
        <v>83</v>
      </c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55"/>
    </row>
    <row r="563" spans="1:34" ht="15" customHeight="1" x14ac:dyDescent="0.25">
      <c r="A563" s="124" t="s">
        <v>59</v>
      </c>
      <c r="B563" s="157">
        <v>173268000137</v>
      </c>
      <c r="C563" s="124" t="s">
        <v>131</v>
      </c>
      <c r="D563" s="157">
        <v>173268000277</v>
      </c>
      <c r="E563" s="157">
        <v>17326800013703</v>
      </c>
      <c r="F563" s="124" t="s">
        <v>782</v>
      </c>
      <c r="G563" s="124" t="s">
        <v>1685</v>
      </c>
      <c r="H563" s="131"/>
      <c r="I563" s="131"/>
      <c r="J563" s="131">
        <v>38</v>
      </c>
      <c r="K563" s="131">
        <v>64</v>
      </c>
      <c r="L563" s="131">
        <v>57</v>
      </c>
      <c r="M563" s="131">
        <v>33</v>
      </c>
      <c r="N563" s="131">
        <v>58</v>
      </c>
      <c r="O563" s="131">
        <v>71</v>
      </c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/>
      <c r="AF563" s="131"/>
      <c r="AG563" s="131"/>
      <c r="AH563" s="155"/>
    </row>
    <row r="564" spans="1:34" ht="15" customHeight="1" x14ac:dyDescent="0.25">
      <c r="A564" s="124" t="s">
        <v>59</v>
      </c>
      <c r="B564" s="157">
        <v>173268000137</v>
      </c>
      <c r="C564" s="124" t="s">
        <v>131</v>
      </c>
      <c r="D564" s="157">
        <v>273268000646</v>
      </c>
      <c r="E564" s="157">
        <v>17326800013705</v>
      </c>
      <c r="F564" s="124" t="s">
        <v>103</v>
      </c>
      <c r="G564" s="124" t="s">
        <v>1686</v>
      </c>
      <c r="H564" s="131"/>
      <c r="I564" s="131"/>
      <c r="J564" s="131">
        <v>5</v>
      </c>
      <c r="K564" s="131">
        <v>12</v>
      </c>
      <c r="L564" s="131">
        <v>13</v>
      </c>
      <c r="M564" s="131">
        <v>11</v>
      </c>
      <c r="N564" s="131">
        <v>6</v>
      </c>
      <c r="O564" s="131">
        <v>10</v>
      </c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55"/>
    </row>
    <row r="565" spans="1:34" ht="15" customHeight="1" x14ac:dyDescent="0.25">
      <c r="A565" s="124" t="s">
        <v>59</v>
      </c>
      <c r="B565" s="157">
        <v>173268000200</v>
      </c>
      <c r="C565" s="124" t="s">
        <v>171</v>
      </c>
      <c r="D565" s="157">
        <v>173268000200</v>
      </c>
      <c r="E565" s="157">
        <v>17326800020001</v>
      </c>
      <c r="F565" s="124" t="s">
        <v>787</v>
      </c>
      <c r="G565" s="124" t="s">
        <v>1685</v>
      </c>
      <c r="H565" s="131"/>
      <c r="I565" s="131"/>
      <c r="J565" s="131"/>
      <c r="K565" s="131"/>
      <c r="L565" s="131"/>
      <c r="M565" s="131"/>
      <c r="N565" s="131"/>
      <c r="O565" s="131"/>
      <c r="P565" s="131">
        <v>217</v>
      </c>
      <c r="Q565" s="131">
        <v>231</v>
      </c>
      <c r="R565" s="131">
        <v>215</v>
      </c>
      <c r="S565" s="131">
        <v>183</v>
      </c>
      <c r="T565" s="131">
        <v>187</v>
      </c>
      <c r="U565" s="131">
        <v>141</v>
      </c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55"/>
    </row>
    <row r="566" spans="1:34" ht="15" customHeight="1" x14ac:dyDescent="0.25">
      <c r="A566" s="124" t="s">
        <v>59</v>
      </c>
      <c r="B566" s="157">
        <v>173268000200</v>
      </c>
      <c r="C566" s="124" t="s">
        <v>171</v>
      </c>
      <c r="D566" s="157">
        <v>173268000285</v>
      </c>
      <c r="E566" s="157">
        <v>17326800020004</v>
      </c>
      <c r="F566" s="124" t="s">
        <v>786</v>
      </c>
      <c r="G566" s="124" t="s">
        <v>1685</v>
      </c>
      <c r="H566" s="131"/>
      <c r="I566" s="131"/>
      <c r="J566" s="131">
        <v>48</v>
      </c>
      <c r="K566" s="131">
        <v>66</v>
      </c>
      <c r="L566" s="131">
        <v>85</v>
      </c>
      <c r="M566" s="131">
        <v>62</v>
      </c>
      <c r="N566" s="131">
        <v>60</v>
      </c>
      <c r="O566" s="131">
        <v>69</v>
      </c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55"/>
    </row>
    <row r="567" spans="1:34" ht="15" customHeight="1" x14ac:dyDescent="0.25">
      <c r="A567" s="124" t="s">
        <v>59</v>
      </c>
      <c r="B567" s="157">
        <v>173268000200</v>
      </c>
      <c r="C567" s="124" t="s">
        <v>171</v>
      </c>
      <c r="D567" s="157">
        <v>173268001338</v>
      </c>
      <c r="E567" s="157">
        <v>17326800020002</v>
      </c>
      <c r="F567" s="124" t="s">
        <v>788</v>
      </c>
      <c r="G567" s="124" t="s">
        <v>1685</v>
      </c>
      <c r="H567" s="131"/>
      <c r="I567" s="131"/>
      <c r="J567" s="131">
        <v>50</v>
      </c>
      <c r="K567" s="131">
        <v>60</v>
      </c>
      <c r="L567" s="131">
        <v>52</v>
      </c>
      <c r="M567" s="131">
        <v>52</v>
      </c>
      <c r="N567" s="131">
        <v>65</v>
      </c>
      <c r="O567" s="131">
        <v>68</v>
      </c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55"/>
    </row>
    <row r="568" spans="1:34" ht="15" customHeight="1" x14ac:dyDescent="0.25">
      <c r="A568" s="124" t="s">
        <v>59</v>
      </c>
      <c r="B568" s="157">
        <v>173268000218</v>
      </c>
      <c r="C568" s="124" t="s">
        <v>1721</v>
      </c>
      <c r="D568" s="157">
        <v>173268000218</v>
      </c>
      <c r="E568" s="157">
        <v>17326800021801</v>
      </c>
      <c r="F568" s="124" t="s">
        <v>793</v>
      </c>
      <c r="G568" s="124" t="s">
        <v>1685</v>
      </c>
      <c r="H568" s="131"/>
      <c r="I568" s="131"/>
      <c r="J568" s="131"/>
      <c r="K568" s="131"/>
      <c r="L568" s="131"/>
      <c r="M568" s="131"/>
      <c r="N568" s="131"/>
      <c r="O568" s="131"/>
      <c r="P568" s="131">
        <v>51</v>
      </c>
      <c r="Q568" s="131">
        <v>68</v>
      </c>
      <c r="R568" s="131">
        <v>64</v>
      </c>
      <c r="S568" s="131">
        <v>45</v>
      </c>
      <c r="T568" s="131">
        <v>37</v>
      </c>
      <c r="U568" s="131">
        <v>25</v>
      </c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55"/>
    </row>
    <row r="569" spans="1:34" ht="15" customHeight="1" x14ac:dyDescent="0.25">
      <c r="A569" s="124" t="s">
        <v>59</v>
      </c>
      <c r="B569" s="157">
        <v>173268000218</v>
      </c>
      <c r="C569" s="124" t="s">
        <v>1721</v>
      </c>
      <c r="D569" s="157">
        <v>173268000242</v>
      </c>
      <c r="E569" s="157">
        <v>17326800021804</v>
      </c>
      <c r="F569" s="124" t="s">
        <v>795</v>
      </c>
      <c r="G569" s="124" t="s">
        <v>1685</v>
      </c>
      <c r="H569" s="131"/>
      <c r="I569" s="131"/>
      <c r="J569" s="131">
        <v>16</v>
      </c>
      <c r="K569" s="131">
        <v>26</v>
      </c>
      <c r="L569" s="131">
        <v>17</v>
      </c>
      <c r="M569" s="131">
        <v>23</v>
      </c>
      <c r="N569" s="131">
        <v>16</v>
      </c>
      <c r="O569" s="131">
        <v>21</v>
      </c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55"/>
    </row>
    <row r="570" spans="1:34" ht="15" customHeight="1" x14ac:dyDescent="0.25">
      <c r="A570" s="124" t="s">
        <v>59</v>
      </c>
      <c r="B570" s="157">
        <v>173268000218</v>
      </c>
      <c r="C570" s="124" t="s">
        <v>1721</v>
      </c>
      <c r="D570" s="157">
        <v>173268000315</v>
      </c>
      <c r="E570" s="157">
        <v>17326800021803</v>
      </c>
      <c r="F570" s="124" t="s">
        <v>794</v>
      </c>
      <c r="G570" s="124" t="s">
        <v>1685</v>
      </c>
      <c r="H570" s="131"/>
      <c r="I570" s="131"/>
      <c r="J570" s="131">
        <v>23</v>
      </c>
      <c r="K570" s="131">
        <v>49</v>
      </c>
      <c r="L570" s="131">
        <v>44</v>
      </c>
      <c r="M570" s="131">
        <v>24</v>
      </c>
      <c r="N570" s="131">
        <v>39</v>
      </c>
      <c r="O570" s="131">
        <v>37</v>
      </c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/>
      <c r="AG570" s="131"/>
      <c r="AH570" s="155"/>
    </row>
    <row r="571" spans="1:34" ht="15" customHeight="1" x14ac:dyDescent="0.25">
      <c r="A571" s="124" t="s">
        <v>59</v>
      </c>
      <c r="B571" s="157">
        <v>173268001010</v>
      </c>
      <c r="C571" s="124" t="s">
        <v>87</v>
      </c>
      <c r="D571" s="157">
        <v>173268000293</v>
      </c>
      <c r="E571" s="157">
        <v>17326800101002</v>
      </c>
      <c r="F571" s="124" t="s">
        <v>791</v>
      </c>
      <c r="G571" s="124" t="s">
        <v>1685</v>
      </c>
      <c r="H571" s="131"/>
      <c r="I571" s="131"/>
      <c r="J571" s="131">
        <v>19</v>
      </c>
      <c r="K571" s="131">
        <v>27</v>
      </c>
      <c r="L571" s="131">
        <v>29</v>
      </c>
      <c r="M571" s="131">
        <v>24</v>
      </c>
      <c r="N571" s="131">
        <v>28</v>
      </c>
      <c r="O571" s="131">
        <v>25</v>
      </c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55"/>
    </row>
    <row r="572" spans="1:34" ht="15" customHeight="1" x14ac:dyDescent="0.25">
      <c r="A572" s="124" t="s">
        <v>59</v>
      </c>
      <c r="B572" s="157">
        <v>173268001010</v>
      </c>
      <c r="C572" s="124" t="s">
        <v>87</v>
      </c>
      <c r="D572" s="157">
        <v>173268001010</v>
      </c>
      <c r="E572" s="157">
        <v>17326800101001</v>
      </c>
      <c r="F572" s="124" t="s">
        <v>789</v>
      </c>
      <c r="G572" s="124" t="s">
        <v>1685</v>
      </c>
      <c r="H572" s="131"/>
      <c r="I572" s="131"/>
      <c r="J572" s="131"/>
      <c r="K572" s="131"/>
      <c r="L572" s="131"/>
      <c r="M572" s="131"/>
      <c r="N572" s="131"/>
      <c r="O572" s="131"/>
      <c r="P572" s="131">
        <v>118</v>
      </c>
      <c r="Q572" s="131">
        <v>112</v>
      </c>
      <c r="R572" s="131">
        <v>91</v>
      </c>
      <c r="S572" s="131">
        <v>80</v>
      </c>
      <c r="T572" s="131">
        <v>53</v>
      </c>
      <c r="U572" s="131">
        <v>33</v>
      </c>
      <c r="V572" s="131"/>
      <c r="W572" s="131"/>
      <c r="X572" s="131"/>
      <c r="Y572" s="131"/>
      <c r="Z572" s="131"/>
      <c r="AA572" s="131"/>
      <c r="AB572" s="131">
        <v>32</v>
      </c>
      <c r="AC572" s="131">
        <v>51</v>
      </c>
      <c r="AD572" s="131">
        <v>78</v>
      </c>
      <c r="AE572" s="131">
        <v>61</v>
      </c>
      <c r="AF572" s="131">
        <v>64</v>
      </c>
      <c r="AG572" s="131">
        <v>12</v>
      </c>
      <c r="AH572" s="155"/>
    </row>
    <row r="573" spans="1:34" ht="15" customHeight="1" x14ac:dyDescent="0.25">
      <c r="A573" s="124" t="s">
        <v>59</v>
      </c>
      <c r="B573" s="157">
        <v>173268001010</v>
      </c>
      <c r="C573" s="124" t="s">
        <v>87</v>
      </c>
      <c r="D573" s="157">
        <v>173268001621</v>
      </c>
      <c r="E573" s="157">
        <v>17326800101005</v>
      </c>
      <c r="F573" s="124" t="s">
        <v>792</v>
      </c>
      <c r="G573" s="124" t="s">
        <v>1685</v>
      </c>
      <c r="H573" s="131"/>
      <c r="I573" s="131"/>
      <c r="J573" s="131">
        <v>23</v>
      </c>
      <c r="K573" s="131">
        <v>33</v>
      </c>
      <c r="L573" s="131">
        <v>31</v>
      </c>
      <c r="M573" s="131">
        <v>28</v>
      </c>
      <c r="N573" s="131">
        <v>32</v>
      </c>
      <c r="O573" s="131">
        <v>25</v>
      </c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55"/>
    </row>
    <row r="574" spans="1:34" ht="15" customHeight="1" x14ac:dyDescent="0.25">
      <c r="A574" s="124" t="s">
        <v>59</v>
      </c>
      <c r="B574" s="157">
        <v>173268001010</v>
      </c>
      <c r="C574" s="124" t="s">
        <v>87</v>
      </c>
      <c r="D574" s="157">
        <v>173268001800</v>
      </c>
      <c r="E574" s="157">
        <v>17326800101006</v>
      </c>
      <c r="F574" s="124" t="s">
        <v>790</v>
      </c>
      <c r="G574" s="124" t="s">
        <v>1685</v>
      </c>
      <c r="H574" s="131"/>
      <c r="I574" s="131"/>
      <c r="J574" s="131">
        <v>39</v>
      </c>
      <c r="K574" s="131">
        <v>65</v>
      </c>
      <c r="L574" s="131">
        <v>62</v>
      </c>
      <c r="M574" s="131">
        <v>49</v>
      </c>
      <c r="N574" s="131">
        <v>45</v>
      </c>
      <c r="O574" s="131">
        <v>48</v>
      </c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55"/>
    </row>
    <row r="575" spans="1:34" ht="15" customHeight="1" x14ac:dyDescent="0.25">
      <c r="A575" s="124" t="s">
        <v>59</v>
      </c>
      <c r="B575" s="157">
        <v>173268001346</v>
      </c>
      <c r="C575" s="124" t="s">
        <v>81</v>
      </c>
      <c r="D575" s="157">
        <v>173268001257</v>
      </c>
      <c r="E575" s="157">
        <v>17326800134603</v>
      </c>
      <c r="F575" s="124" t="s">
        <v>777</v>
      </c>
      <c r="G575" s="124" t="s">
        <v>1685</v>
      </c>
      <c r="H575" s="131"/>
      <c r="I575" s="131"/>
      <c r="J575" s="131">
        <v>17</v>
      </c>
      <c r="K575" s="131">
        <v>30</v>
      </c>
      <c r="L575" s="131">
        <v>18</v>
      </c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55"/>
    </row>
    <row r="576" spans="1:34" ht="15" customHeight="1" x14ac:dyDescent="0.25">
      <c r="A576" s="124" t="s">
        <v>59</v>
      </c>
      <c r="B576" s="157">
        <v>173268001346</v>
      </c>
      <c r="C576" s="124" t="s">
        <v>81</v>
      </c>
      <c r="D576" s="157">
        <v>173268001346</v>
      </c>
      <c r="E576" s="157">
        <v>17326800134601</v>
      </c>
      <c r="F576" s="124" t="s">
        <v>778</v>
      </c>
      <c r="G576" s="124" t="s">
        <v>1685</v>
      </c>
      <c r="H576" s="131"/>
      <c r="I576" s="131"/>
      <c r="J576" s="131">
        <v>20</v>
      </c>
      <c r="K576" s="131">
        <v>35</v>
      </c>
      <c r="L576" s="131">
        <v>26</v>
      </c>
      <c r="M576" s="131">
        <v>32</v>
      </c>
      <c r="N576" s="131">
        <v>43</v>
      </c>
      <c r="O576" s="131">
        <v>28</v>
      </c>
      <c r="P576" s="131">
        <v>56</v>
      </c>
      <c r="Q576" s="131">
        <v>73</v>
      </c>
      <c r="R576" s="131">
        <v>50</v>
      </c>
      <c r="S576" s="131">
        <v>53</v>
      </c>
      <c r="T576" s="131">
        <v>73</v>
      </c>
      <c r="U576" s="131">
        <v>39</v>
      </c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55"/>
    </row>
    <row r="577" spans="1:34" ht="15" customHeight="1" x14ac:dyDescent="0.25">
      <c r="A577" s="124" t="s">
        <v>59</v>
      </c>
      <c r="B577" s="157">
        <v>173268001346</v>
      </c>
      <c r="C577" s="124" t="s">
        <v>81</v>
      </c>
      <c r="D577" s="157">
        <v>273268000344</v>
      </c>
      <c r="E577" s="157">
        <v>17326800134604</v>
      </c>
      <c r="F577" s="124" t="s">
        <v>776</v>
      </c>
      <c r="G577" s="124" t="s">
        <v>1686</v>
      </c>
      <c r="H577" s="131"/>
      <c r="I577" s="131"/>
      <c r="J577" s="131">
        <v>1</v>
      </c>
      <c r="K577" s="131">
        <v>3</v>
      </c>
      <c r="L577" s="131">
        <v>6</v>
      </c>
      <c r="M577" s="131">
        <v>4</v>
      </c>
      <c r="N577" s="131">
        <v>1</v>
      </c>
      <c r="O577" s="131">
        <v>1</v>
      </c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55"/>
    </row>
    <row r="578" spans="1:34" ht="15" customHeight="1" x14ac:dyDescent="0.25">
      <c r="A578" s="124" t="s">
        <v>59</v>
      </c>
      <c r="B578" s="157">
        <v>173268001346</v>
      </c>
      <c r="C578" s="124" t="s">
        <v>81</v>
      </c>
      <c r="D578" s="157">
        <v>273268000484</v>
      </c>
      <c r="E578" s="157">
        <v>17326800134606</v>
      </c>
      <c r="F578" s="124" t="s">
        <v>775</v>
      </c>
      <c r="G578" s="124" t="s">
        <v>1686</v>
      </c>
      <c r="H578" s="131"/>
      <c r="I578" s="131"/>
      <c r="J578" s="131">
        <v>1</v>
      </c>
      <c r="K578" s="131"/>
      <c r="L578" s="131">
        <v>1</v>
      </c>
      <c r="M578" s="131">
        <v>2</v>
      </c>
      <c r="N578" s="131">
        <v>1</v>
      </c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55"/>
    </row>
    <row r="579" spans="1:34" ht="15" customHeight="1" x14ac:dyDescent="0.25">
      <c r="A579" s="124" t="s">
        <v>59</v>
      </c>
      <c r="B579" s="157">
        <v>273268000336</v>
      </c>
      <c r="C579" s="124" t="s">
        <v>60</v>
      </c>
      <c r="D579" s="157">
        <v>273268000336</v>
      </c>
      <c r="E579" s="157">
        <v>27326800033601</v>
      </c>
      <c r="F579" s="124" t="s">
        <v>772</v>
      </c>
      <c r="G579" s="124" t="s">
        <v>1686</v>
      </c>
      <c r="H579" s="131"/>
      <c r="I579" s="131"/>
      <c r="J579" s="131">
        <v>2</v>
      </c>
      <c r="K579" s="131">
        <v>12</v>
      </c>
      <c r="L579" s="131">
        <v>6</v>
      </c>
      <c r="M579" s="131">
        <v>12</v>
      </c>
      <c r="N579" s="131">
        <v>3</v>
      </c>
      <c r="O579" s="131">
        <v>5</v>
      </c>
      <c r="P579" s="131">
        <v>22</v>
      </c>
      <c r="Q579" s="131">
        <v>18</v>
      </c>
      <c r="R579" s="131">
        <v>14</v>
      </c>
      <c r="S579" s="131">
        <v>7</v>
      </c>
      <c r="T579" s="131">
        <v>11</v>
      </c>
      <c r="U579" s="131">
        <v>4</v>
      </c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55"/>
    </row>
    <row r="580" spans="1:34" ht="15" customHeight="1" x14ac:dyDescent="0.25">
      <c r="A580" s="124" t="s">
        <v>59</v>
      </c>
      <c r="B580" s="157">
        <v>273268000336</v>
      </c>
      <c r="C580" s="124" t="s">
        <v>60</v>
      </c>
      <c r="D580" s="157">
        <v>273268000387</v>
      </c>
      <c r="E580" s="157">
        <v>27326800033603</v>
      </c>
      <c r="F580" s="124" t="s">
        <v>774</v>
      </c>
      <c r="G580" s="124" t="s">
        <v>1686</v>
      </c>
      <c r="H580" s="131"/>
      <c r="I580" s="131"/>
      <c r="J580" s="131">
        <v>10</v>
      </c>
      <c r="K580" s="131">
        <v>19</v>
      </c>
      <c r="L580" s="131">
        <v>15</v>
      </c>
      <c r="M580" s="131">
        <v>9</v>
      </c>
      <c r="N580" s="131">
        <v>17</v>
      </c>
      <c r="O580" s="131">
        <v>9</v>
      </c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55"/>
    </row>
    <row r="581" spans="1:34" ht="15" customHeight="1" x14ac:dyDescent="0.25">
      <c r="A581" s="124" t="s">
        <v>59</v>
      </c>
      <c r="B581" s="157">
        <v>273268000336</v>
      </c>
      <c r="C581" s="124" t="s">
        <v>60</v>
      </c>
      <c r="D581" s="157">
        <v>273268000441</v>
      </c>
      <c r="E581" s="157">
        <v>27326800033606</v>
      </c>
      <c r="F581" s="124" t="s">
        <v>489</v>
      </c>
      <c r="G581" s="124" t="s">
        <v>1686</v>
      </c>
      <c r="H581" s="131"/>
      <c r="I581" s="131"/>
      <c r="J581" s="131"/>
      <c r="K581" s="131"/>
      <c r="L581" s="131">
        <v>1</v>
      </c>
      <c r="M581" s="131">
        <v>4</v>
      </c>
      <c r="N581" s="131">
        <v>2</v>
      </c>
      <c r="O581" s="131">
        <v>1</v>
      </c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55"/>
    </row>
    <row r="582" spans="1:34" ht="15" customHeight="1" x14ac:dyDescent="0.25">
      <c r="A582" s="124" t="s">
        <v>59</v>
      </c>
      <c r="B582" s="157">
        <v>273268000336</v>
      </c>
      <c r="C582" s="124" t="s">
        <v>60</v>
      </c>
      <c r="D582" s="157">
        <v>273268000565</v>
      </c>
      <c r="E582" s="157">
        <v>27326800033605</v>
      </c>
      <c r="F582" s="124" t="s">
        <v>770</v>
      </c>
      <c r="G582" s="124" t="s">
        <v>1686</v>
      </c>
      <c r="H582" s="131"/>
      <c r="I582" s="131"/>
      <c r="J582" s="131">
        <v>1</v>
      </c>
      <c r="K582" s="131">
        <v>1</v>
      </c>
      <c r="L582" s="131">
        <v>1</v>
      </c>
      <c r="M582" s="131">
        <v>2</v>
      </c>
      <c r="N582" s="131">
        <v>3</v>
      </c>
      <c r="O582" s="131">
        <v>2</v>
      </c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55"/>
    </row>
    <row r="583" spans="1:34" ht="15" customHeight="1" x14ac:dyDescent="0.25">
      <c r="A583" s="124" t="s">
        <v>59</v>
      </c>
      <c r="B583" s="157">
        <v>273268000336</v>
      </c>
      <c r="C583" s="124" t="s">
        <v>60</v>
      </c>
      <c r="D583" s="157">
        <v>273268000620</v>
      </c>
      <c r="E583" s="157">
        <v>27326800033604</v>
      </c>
      <c r="F583" s="124" t="s">
        <v>773</v>
      </c>
      <c r="G583" s="124" t="s">
        <v>1686</v>
      </c>
      <c r="H583" s="131"/>
      <c r="I583" s="131"/>
      <c r="J583" s="131"/>
      <c r="K583" s="131">
        <v>4</v>
      </c>
      <c r="L583" s="131">
        <v>4</v>
      </c>
      <c r="M583" s="131">
        <v>1</v>
      </c>
      <c r="N583" s="131">
        <v>1</v>
      </c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55"/>
    </row>
    <row r="584" spans="1:34" ht="15" customHeight="1" x14ac:dyDescent="0.25">
      <c r="A584" s="124" t="s">
        <v>59</v>
      </c>
      <c r="B584" s="157">
        <v>273268000336</v>
      </c>
      <c r="C584" s="124" t="s">
        <v>60</v>
      </c>
      <c r="D584" s="157">
        <v>273268001391</v>
      </c>
      <c r="E584" s="157">
        <v>27326800033602</v>
      </c>
      <c r="F584" s="124" t="s">
        <v>771</v>
      </c>
      <c r="G584" s="124" t="s">
        <v>1686</v>
      </c>
      <c r="H584" s="131"/>
      <c r="I584" s="131"/>
      <c r="J584" s="131"/>
      <c r="K584" s="131">
        <v>1</v>
      </c>
      <c r="L584" s="131">
        <v>2</v>
      </c>
      <c r="M584" s="131">
        <v>1</v>
      </c>
      <c r="N584" s="131">
        <v>1</v>
      </c>
      <c r="O584" s="131">
        <v>3</v>
      </c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55"/>
    </row>
    <row r="585" spans="1:34" ht="15" customHeight="1" x14ac:dyDescent="0.25">
      <c r="A585" s="124" t="s">
        <v>59</v>
      </c>
      <c r="B585" s="157">
        <v>273268000476</v>
      </c>
      <c r="C585" s="124" t="s">
        <v>79</v>
      </c>
      <c r="D585" s="157">
        <v>273268000433</v>
      </c>
      <c r="E585" s="157">
        <v>27326800047605</v>
      </c>
      <c r="F585" s="124" t="s">
        <v>766</v>
      </c>
      <c r="G585" s="124" t="s">
        <v>1686</v>
      </c>
      <c r="H585" s="131"/>
      <c r="I585" s="131"/>
      <c r="J585" s="131">
        <v>2</v>
      </c>
      <c r="K585" s="131">
        <v>9</v>
      </c>
      <c r="L585" s="131">
        <v>8</v>
      </c>
      <c r="M585" s="131">
        <v>8</v>
      </c>
      <c r="N585" s="131">
        <v>9</v>
      </c>
      <c r="O585" s="131">
        <v>10</v>
      </c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55"/>
    </row>
    <row r="586" spans="1:34" ht="15" customHeight="1" x14ac:dyDescent="0.25">
      <c r="A586" s="124" t="s">
        <v>59</v>
      </c>
      <c r="B586" s="157">
        <v>273268000476</v>
      </c>
      <c r="C586" s="124" t="s">
        <v>79</v>
      </c>
      <c r="D586" s="157">
        <v>273268000476</v>
      </c>
      <c r="E586" s="157">
        <v>27326800047601</v>
      </c>
      <c r="F586" s="124" t="s">
        <v>767</v>
      </c>
      <c r="G586" s="124" t="s">
        <v>1686</v>
      </c>
      <c r="H586" s="131"/>
      <c r="I586" s="131"/>
      <c r="J586" s="131">
        <v>20</v>
      </c>
      <c r="K586" s="131">
        <v>25</v>
      </c>
      <c r="L586" s="131">
        <v>15</v>
      </c>
      <c r="M586" s="131">
        <v>15</v>
      </c>
      <c r="N586" s="131">
        <v>15</v>
      </c>
      <c r="O586" s="131">
        <v>19</v>
      </c>
      <c r="P586" s="131">
        <v>14</v>
      </c>
      <c r="Q586" s="131">
        <v>23</v>
      </c>
      <c r="R586" s="131">
        <v>13</v>
      </c>
      <c r="S586" s="131">
        <v>20</v>
      </c>
      <c r="T586" s="131">
        <v>12</v>
      </c>
      <c r="U586" s="131">
        <v>15</v>
      </c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55"/>
    </row>
    <row r="587" spans="1:34" ht="15" customHeight="1" x14ac:dyDescent="0.25">
      <c r="A587" s="124" t="s">
        <v>59</v>
      </c>
      <c r="B587" s="157">
        <v>273268000476</v>
      </c>
      <c r="C587" s="124" t="s">
        <v>79</v>
      </c>
      <c r="D587" s="157">
        <v>273268000531</v>
      </c>
      <c r="E587" s="157">
        <v>27326800047606</v>
      </c>
      <c r="F587" s="124" t="s">
        <v>768</v>
      </c>
      <c r="G587" s="124" t="s">
        <v>1686</v>
      </c>
      <c r="H587" s="131"/>
      <c r="I587" s="131"/>
      <c r="J587" s="131">
        <v>3</v>
      </c>
      <c r="K587" s="131">
        <v>4</v>
      </c>
      <c r="L587" s="131">
        <v>2</v>
      </c>
      <c r="M587" s="131">
        <v>3</v>
      </c>
      <c r="N587" s="131">
        <v>9</v>
      </c>
      <c r="O587" s="131">
        <v>4</v>
      </c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55"/>
    </row>
    <row r="588" spans="1:34" ht="15" customHeight="1" x14ac:dyDescent="0.25">
      <c r="A588" s="124" t="s">
        <v>59</v>
      </c>
      <c r="B588" s="157">
        <v>273268000476</v>
      </c>
      <c r="C588" s="124" t="s">
        <v>79</v>
      </c>
      <c r="D588" s="157">
        <v>273268001090</v>
      </c>
      <c r="E588" s="157">
        <v>27326800047602</v>
      </c>
      <c r="F588" s="124" t="s">
        <v>769</v>
      </c>
      <c r="G588" s="124" t="s">
        <v>1686</v>
      </c>
      <c r="H588" s="131"/>
      <c r="I588" s="131"/>
      <c r="J588" s="131"/>
      <c r="K588" s="131">
        <v>2</v>
      </c>
      <c r="L588" s="131">
        <v>3</v>
      </c>
      <c r="M588" s="131"/>
      <c r="N588" s="131">
        <v>2</v>
      </c>
      <c r="O588" s="131">
        <v>2</v>
      </c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55"/>
    </row>
    <row r="589" spans="1:34" ht="15" customHeight="1" x14ac:dyDescent="0.25">
      <c r="A589" s="124" t="s">
        <v>59</v>
      </c>
      <c r="B589" s="157">
        <v>273268000476</v>
      </c>
      <c r="C589" s="124" t="s">
        <v>79</v>
      </c>
      <c r="D589" s="157">
        <v>273268001201</v>
      </c>
      <c r="E589" s="157">
        <v>27326800047604</v>
      </c>
      <c r="F589" s="124" t="s">
        <v>765</v>
      </c>
      <c r="G589" s="124" t="s">
        <v>1686</v>
      </c>
      <c r="H589" s="131"/>
      <c r="I589" s="131"/>
      <c r="J589" s="131"/>
      <c r="K589" s="131"/>
      <c r="L589" s="131"/>
      <c r="M589" s="131"/>
      <c r="N589" s="131"/>
      <c r="O589" s="131"/>
      <c r="P589" s="131">
        <v>16</v>
      </c>
      <c r="Q589" s="131">
        <v>16</v>
      </c>
      <c r="R589" s="131">
        <v>9</v>
      </c>
      <c r="S589" s="131">
        <v>15</v>
      </c>
      <c r="T589" s="131">
        <v>16</v>
      </c>
      <c r="U589" s="131">
        <v>20</v>
      </c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55"/>
    </row>
    <row r="590" spans="1:34" ht="15" customHeight="1" x14ac:dyDescent="0.25">
      <c r="A590" s="124" t="s">
        <v>59</v>
      </c>
      <c r="B590" s="157">
        <v>273268000506</v>
      </c>
      <c r="C590" s="124" t="s">
        <v>121</v>
      </c>
      <c r="D590" s="157">
        <v>273268000379</v>
      </c>
      <c r="E590" s="157">
        <v>27326800050603</v>
      </c>
      <c r="F590" s="124" t="s">
        <v>785</v>
      </c>
      <c r="G590" s="124" t="s">
        <v>1686</v>
      </c>
      <c r="H590" s="131"/>
      <c r="I590" s="131"/>
      <c r="J590" s="131">
        <v>3</v>
      </c>
      <c r="K590" s="131">
        <v>4</v>
      </c>
      <c r="L590" s="131">
        <v>12</v>
      </c>
      <c r="M590" s="131">
        <v>4</v>
      </c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55"/>
    </row>
    <row r="591" spans="1:34" ht="15" customHeight="1" x14ac:dyDescent="0.25">
      <c r="A591" s="124" t="s">
        <v>59</v>
      </c>
      <c r="B591" s="157">
        <v>273268000506</v>
      </c>
      <c r="C591" s="124" t="s">
        <v>121</v>
      </c>
      <c r="D591" s="157">
        <v>273268000450</v>
      </c>
      <c r="E591" s="157">
        <v>27326800050602</v>
      </c>
      <c r="F591" s="124" t="s">
        <v>784</v>
      </c>
      <c r="G591" s="124" t="s">
        <v>1686</v>
      </c>
      <c r="H591" s="131"/>
      <c r="I591" s="131"/>
      <c r="J591" s="131">
        <v>6</v>
      </c>
      <c r="K591" s="131">
        <v>12</v>
      </c>
      <c r="L591" s="131">
        <v>8</v>
      </c>
      <c r="M591" s="131">
        <v>4</v>
      </c>
      <c r="N591" s="131">
        <v>7</v>
      </c>
      <c r="O591" s="131">
        <v>4</v>
      </c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55"/>
    </row>
    <row r="592" spans="1:34" ht="15" customHeight="1" x14ac:dyDescent="0.25">
      <c r="A592" s="124" t="s">
        <v>59</v>
      </c>
      <c r="B592" s="157">
        <v>273268000506</v>
      </c>
      <c r="C592" s="124" t="s">
        <v>121</v>
      </c>
      <c r="D592" s="157">
        <v>273268000506</v>
      </c>
      <c r="E592" s="157">
        <v>27326800050601</v>
      </c>
      <c r="F592" s="124" t="s">
        <v>1701</v>
      </c>
      <c r="G592" s="124" t="s">
        <v>1686</v>
      </c>
      <c r="H592" s="131"/>
      <c r="I592" s="131"/>
      <c r="J592" s="131"/>
      <c r="K592" s="131"/>
      <c r="L592" s="131"/>
      <c r="M592" s="131"/>
      <c r="N592" s="131"/>
      <c r="O592" s="131"/>
      <c r="P592" s="131">
        <v>37</v>
      </c>
      <c r="Q592" s="131">
        <v>37</v>
      </c>
      <c r="R592" s="131">
        <v>37</v>
      </c>
      <c r="S592" s="131">
        <v>43</v>
      </c>
      <c r="T592" s="131">
        <v>33</v>
      </c>
      <c r="U592" s="131">
        <v>40</v>
      </c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55"/>
    </row>
    <row r="593" spans="1:34" ht="15" customHeight="1" x14ac:dyDescent="0.25">
      <c r="A593" s="124" t="s">
        <v>59</v>
      </c>
      <c r="B593" s="157">
        <v>273268000506</v>
      </c>
      <c r="C593" s="124" t="s">
        <v>121</v>
      </c>
      <c r="D593" s="157">
        <v>273268800022</v>
      </c>
      <c r="E593" s="157">
        <v>27326800050604</v>
      </c>
      <c r="F593" s="124" t="s">
        <v>783</v>
      </c>
      <c r="G593" s="124" t="s">
        <v>1686</v>
      </c>
      <c r="H593" s="131"/>
      <c r="I593" s="131"/>
      <c r="J593" s="131">
        <v>12</v>
      </c>
      <c r="K593" s="131">
        <v>23</v>
      </c>
      <c r="L593" s="131">
        <v>20</v>
      </c>
      <c r="M593" s="131">
        <v>26</v>
      </c>
      <c r="N593" s="131">
        <v>30</v>
      </c>
      <c r="O593" s="131">
        <v>31</v>
      </c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55"/>
    </row>
    <row r="594" spans="1:34" ht="15" customHeight="1" x14ac:dyDescent="0.25">
      <c r="A594" s="124" t="s">
        <v>59</v>
      </c>
      <c r="B594" s="157">
        <v>273268001120</v>
      </c>
      <c r="C594" s="124" t="s">
        <v>137</v>
      </c>
      <c r="D594" s="157">
        <v>273268000557</v>
      </c>
      <c r="E594" s="157">
        <v>27326800112004</v>
      </c>
      <c r="F594" s="124" t="s">
        <v>796</v>
      </c>
      <c r="G594" s="124" t="s">
        <v>1686</v>
      </c>
      <c r="H594" s="131"/>
      <c r="I594" s="131"/>
      <c r="J594" s="131">
        <v>78</v>
      </c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55"/>
    </row>
    <row r="595" spans="1:34" ht="15" customHeight="1" x14ac:dyDescent="0.25">
      <c r="A595" s="124" t="s">
        <v>59</v>
      </c>
      <c r="B595" s="157">
        <v>273268001120</v>
      </c>
      <c r="C595" s="124" t="s">
        <v>137</v>
      </c>
      <c r="D595" s="157">
        <v>273268000824</v>
      </c>
      <c r="E595" s="157">
        <v>27326800112003</v>
      </c>
      <c r="F595" s="124" t="s">
        <v>798</v>
      </c>
      <c r="G595" s="124" t="s">
        <v>1686</v>
      </c>
      <c r="H595" s="131"/>
      <c r="I595" s="131"/>
      <c r="J595" s="131"/>
      <c r="K595" s="131"/>
      <c r="L595" s="131"/>
      <c r="M595" s="131">
        <v>110</v>
      </c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55"/>
    </row>
    <row r="596" spans="1:34" ht="15" customHeight="1" x14ac:dyDescent="0.25">
      <c r="A596" s="124" t="s">
        <v>59</v>
      </c>
      <c r="B596" s="157">
        <v>273268001120</v>
      </c>
      <c r="C596" s="124" t="s">
        <v>137</v>
      </c>
      <c r="D596" s="157">
        <v>273268001120</v>
      </c>
      <c r="E596" s="157">
        <v>27326800112001</v>
      </c>
      <c r="F596" s="124" t="s">
        <v>797</v>
      </c>
      <c r="G596" s="124" t="s">
        <v>1686</v>
      </c>
      <c r="H596" s="131"/>
      <c r="I596" s="131"/>
      <c r="J596" s="131"/>
      <c r="K596" s="131"/>
      <c r="L596" s="131"/>
      <c r="M596" s="131"/>
      <c r="N596" s="131"/>
      <c r="O596" s="131"/>
      <c r="P596" s="131">
        <v>100</v>
      </c>
      <c r="Q596" s="131">
        <v>91</v>
      </c>
      <c r="R596" s="131">
        <v>88</v>
      </c>
      <c r="S596" s="131">
        <v>79</v>
      </c>
      <c r="T596" s="131">
        <v>71</v>
      </c>
      <c r="U596" s="131">
        <v>90</v>
      </c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55"/>
    </row>
    <row r="597" spans="1:34" ht="15" customHeight="1" x14ac:dyDescent="0.25">
      <c r="A597" s="124" t="s">
        <v>59</v>
      </c>
      <c r="B597" s="157">
        <v>273268001120</v>
      </c>
      <c r="C597" s="124" t="s">
        <v>137</v>
      </c>
      <c r="D597" s="157">
        <v>273268001154</v>
      </c>
      <c r="E597" s="157">
        <v>27326800112002</v>
      </c>
      <c r="F597" s="124" t="s">
        <v>800</v>
      </c>
      <c r="G597" s="124" t="s">
        <v>1686</v>
      </c>
      <c r="H597" s="131"/>
      <c r="I597" s="131"/>
      <c r="J597" s="131"/>
      <c r="K597" s="131">
        <v>134</v>
      </c>
      <c r="L597" s="131">
        <v>109</v>
      </c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55"/>
    </row>
    <row r="598" spans="1:34" ht="15" customHeight="1" x14ac:dyDescent="0.25">
      <c r="A598" s="124" t="s">
        <v>59</v>
      </c>
      <c r="B598" s="157">
        <v>273268001120</v>
      </c>
      <c r="C598" s="124" t="s">
        <v>137</v>
      </c>
      <c r="D598" s="157">
        <v>273268001766</v>
      </c>
      <c r="E598" s="157">
        <v>27326800112005</v>
      </c>
      <c r="F598" s="124" t="s">
        <v>799</v>
      </c>
      <c r="G598" s="124" t="s">
        <v>1686</v>
      </c>
      <c r="H598" s="131"/>
      <c r="I598" s="131"/>
      <c r="J598" s="131"/>
      <c r="K598" s="131"/>
      <c r="L598" s="131"/>
      <c r="M598" s="131"/>
      <c r="N598" s="131">
        <v>106</v>
      </c>
      <c r="O598" s="131">
        <v>100</v>
      </c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55"/>
    </row>
    <row r="599" spans="1:34" ht="15" customHeight="1" x14ac:dyDescent="0.25">
      <c r="A599" s="124" t="s">
        <v>195</v>
      </c>
      <c r="B599" s="157">
        <v>273270000262</v>
      </c>
      <c r="C599" s="124" t="s">
        <v>270</v>
      </c>
      <c r="D599" s="157">
        <v>273270000122</v>
      </c>
      <c r="E599" s="157">
        <v>27327000026203</v>
      </c>
      <c r="F599" s="124" t="s">
        <v>803</v>
      </c>
      <c r="G599" s="124" t="s">
        <v>1686</v>
      </c>
      <c r="H599" s="131"/>
      <c r="I599" s="131"/>
      <c r="J599" s="131">
        <v>1</v>
      </c>
      <c r="K599" s="131">
        <v>2</v>
      </c>
      <c r="L599" s="131">
        <v>3</v>
      </c>
      <c r="M599" s="131"/>
      <c r="N599" s="131"/>
      <c r="O599" s="131">
        <v>1</v>
      </c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55"/>
    </row>
    <row r="600" spans="1:34" ht="15" customHeight="1" x14ac:dyDescent="0.25">
      <c r="A600" s="124" t="s">
        <v>195</v>
      </c>
      <c r="B600" s="157">
        <v>273270000262</v>
      </c>
      <c r="C600" s="124" t="s">
        <v>270</v>
      </c>
      <c r="D600" s="157">
        <v>273270000262</v>
      </c>
      <c r="E600" s="157">
        <v>27327000026201</v>
      </c>
      <c r="F600" s="124" t="s">
        <v>801</v>
      </c>
      <c r="G600" s="124" t="s">
        <v>1686</v>
      </c>
      <c r="H600" s="131"/>
      <c r="I600" s="131"/>
      <c r="J600" s="131">
        <v>8</v>
      </c>
      <c r="K600" s="131">
        <v>10</v>
      </c>
      <c r="L600" s="131">
        <v>3</v>
      </c>
      <c r="M600" s="131">
        <v>9</v>
      </c>
      <c r="N600" s="131">
        <v>4</v>
      </c>
      <c r="O600" s="131">
        <v>15</v>
      </c>
      <c r="P600" s="131">
        <v>34</v>
      </c>
      <c r="Q600" s="131">
        <v>34</v>
      </c>
      <c r="R600" s="131">
        <v>26</v>
      </c>
      <c r="S600" s="131">
        <v>23</v>
      </c>
      <c r="T600" s="131">
        <v>22</v>
      </c>
      <c r="U600" s="131">
        <v>19</v>
      </c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55"/>
    </row>
    <row r="601" spans="1:34" ht="15" customHeight="1" x14ac:dyDescent="0.25">
      <c r="A601" s="124" t="s">
        <v>195</v>
      </c>
      <c r="B601" s="157">
        <v>273270000262</v>
      </c>
      <c r="C601" s="124" t="s">
        <v>270</v>
      </c>
      <c r="D601" s="157">
        <v>273270000394</v>
      </c>
      <c r="E601" s="157">
        <v>27327000026202</v>
      </c>
      <c r="F601" s="124" t="s">
        <v>802</v>
      </c>
      <c r="G601" s="124" t="s">
        <v>1686</v>
      </c>
      <c r="H601" s="131"/>
      <c r="I601" s="131"/>
      <c r="J601" s="131">
        <v>5</v>
      </c>
      <c r="K601" s="131">
        <v>4</v>
      </c>
      <c r="L601" s="131">
        <v>12</v>
      </c>
      <c r="M601" s="131">
        <v>6</v>
      </c>
      <c r="N601" s="131">
        <v>10</v>
      </c>
      <c r="O601" s="131">
        <v>4</v>
      </c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55"/>
    </row>
    <row r="602" spans="1:34" ht="15" customHeight="1" x14ac:dyDescent="0.25">
      <c r="A602" s="124" t="s">
        <v>195</v>
      </c>
      <c r="B602" s="157">
        <v>273270000661</v>
      </c>
      <c r="C602" s="124" t="s">
        <v>196</v>
      </c>
      <c r="D602" s="157">
        <v>173270000021</v>
      </c>
      <c r="E602" s="157">
        <v>27327000066102</v>
      </c>
      <c r="F602" s="124" t="s">
        <v>817</v>
      </c>
      <c r="G602" s="124" t="s">
        <v>1685</v>
      </c>
      <c r="H602" s="131">
        <v>12</v>
      </c>
      <c r="I602" s="131">
        <v>20</v>
      </c>
      <c r="J602" s="131">
        <v>14</v>
      </c>
      <c r="K602" s="131">
        <v>20</v>
      </c>
      <c r="L602" s="131">
        <v>23</v>
      </c>
      <c r="M602" s="131">
        <v>17</v>
      </c>
      <c r="N602" s="131">
        <v>24</v>
      </c>
      <c r="O602" s="131">
        <v>20</v>
      </c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55"/>
    </row>
    <row r="603" spans="1:34" ht="15" customHeight="1" x14ac:dyDescent="0.25">
      <c r="A603" s="124" t="s">
        <v>195</v>
      </c>
      <c r="B603" s="157">
        <v>273270000661</v>
      </c>
      <c r="C603" s="124" t="s">
        <v>196</v>
      </c>
      <c r="D603" s="157">
        <v>273270000092</v>
      </c>
      <c r="E603" s="157">
        <v>27327000066114</v>
      </c>
      <c r="F603" s="124" t="s">
        <v>813</v>
      </c>
      <c r="G603" s="124" t="s">
        <v>1686</v>
      </c>
      <c r="H603" s="131"/>
      <c r="I603" s="131"/>
      <c r="J603" s="131"/>
      <c r="K603" s="131">
        <v>2</v>
      </c>
      <c r="L603" s="131">
        <v>2</v>
      </c>
      <c r="M603" s="131">
        <v>1</v>
      </c>
      <c r="N603" s="131">
        <v>1</v>
      </c>
      <c r="O603" s="131">
        <v>3</v>
      </c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55"/>
    </row>
    <row r="604" spans="1:34" ht="15" customHeight="1" x14ac:dyDescent="0.25">
      <c r="A604" s="124" t="s">
        <v>195</v>
      </c>
      <c r="B604" s="157">
        <v>273270000661</v>
      </c>
      <c r="C604" s="124" t="s">
        <v>196</v>
      </c>
      <c r="D604" s="157">
        <v>273270000106</v>
      </c>
      <c r="E604" s="157">
        <v>27327000066107</v>
      </c>
      <c r="F604" s="124" t="s">
        <v>826</v>
      </c>
      <c r="G604" s="124" t="s">
        <v>1686</v>
      </c>
      <c r="H604" s="131"/>
      <c r="I604" s="131"/>
      <c r="J604" s="131">
        <v>3</v>
      </c>
      <c r="K604" s="131">
        <v>4</v>
      </c>
      <c r="L604" s="131">
        <v>4</v>
      </c>
      <c r="M604" s="131">
        <v>4</v>
      </c>
      <c r="N604" s="131">
        <v>1</v>
      </c>
      <c r="O604" s="131">
        <v>2</v>
      </c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55"/>
    </row>
    <row r="605" spans="1:34" ht="15" customHeight="1" x14ac:dyDescent="0.25">
      <c r="A605" s="124" t="s">
        <v>195</v>
      </c>
      <c r="B605" s="157">
        <v>273270000661</v>
      </c>
      <c r="C605" s="124" t="s">
        <v>196</v>
      </c>
      <c r="D605" s="157">
        <v>273270000157</v>
      </c>
      <c r="E605" s="157">
        <v>27327000066113</v>
      </c>
      <c r="F605" s="124" t="s">
        <v>816</v>
      </c>
      <c r="G605" s="124" t="s">
        <v>1686</v>
      </c>
      <c r="H605" s="131"/>
      <c r="I605" s="131"/>
      <c r="J605" s="131"/>
      <c r="K605" s="131">
        <v>3</v>
      </c>
      <c r="L605" s="131">
        <v>2</v>
      </c>
      <c r="M605" s="131"/>
      <c r="N605" s="131">
        <v>2</v>
      </c>
      <c r="O605" s="131">
        <v>1</v>
      </c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55"/>
    </row>
    <row r="606" spans="1:34" ht="15" customHeight="1" x14ac:dyDescent="0.25">
      <c r="A606" s="124" t="s">
        <v>195</v>
      </c>
      <c r="B606" s="157">
        <v>273270000661</v>
      </c>
      <c r="C606" s="124" t="s">
        <v>196</v>
      </c>
      <c r="D606" s="157">
        <v>273270000165</v>
      </c>
      <c r="E606" s="157">
        <v>27327000066115</v>
      </c>
      <c r="F606" s="124" t="s">
        <v>822</v>
      </c>
      <c r="G606" s="124" t="s">
        <v>1686</v>
      </c>
      <c r="H606" s="131"/>
      <c r="I606" s="131"/>
      <c r="J606" s="131">
        <v>3</v>
      </c>
      <c r="K606" s="131"/>
      <c r="L606" s="131"/>
      <c r="M606" s="131">
        <v>3</v>
      </c>
      <c r="N606" s="131">
        <v>3</v>
      </c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55"/>
    </row>
    <row r="607" spans="1:34" ht="15" customHeight="1" x14ac:dyDescent="0.25">
      <c r="A607" s="124" t="s">
        <v>195</v>
      </c>
      <c r="B607" s="157">
        <v>273270000661</v>
      </c>
      <c r="C607" s="124" t="s">
        <v>196</v>
      </c>
      <c r="D607" s="157">
        <v>273270000173</v>
      </c>
      <c r="E607" s="157">
        <v>27327000066106</v>
      </c>
      <c r="F607" s="124" t="s">
        <v>824</v>
      </c>
      <c r="G607" s="124" t="s">
        <v>1686</v>
      </c>
      <c r="H607" s="131"/>
      <c r="I607" s="131"/>
      <c r="J607" s="131">
        <v>5</v>
      </c>
      <c r="K607" s="131">
        <v>2</v>
      </c>
      <c r="L607" s="131">
        <v>1</v>
      </c>
      <c r="M607" s="131">
        <v>1</v>
      </c>
      <c r="N607" s="131">
        <v>5</v>
      </c>
      <c r="O607" s="131">
        <v>2</v>
      </c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55"/>
    </row>
    <row r="608" spans="1:34" ht="15" customHeight="1" x14ac:dyDescent="0.25">
      <c r="A608" s="124" t="s">
        <v>195</v>
      </c>
      <c r="B608" s="157">
        <v>273270000661</v>
      </c>
      <c r="C608" s="124" t="s">
        <v>196</v>
      </c>
      <c r="D608" s="157">
        <v>273270000246</v>
      </c>
      <c r="E608" s="157">
        <v>27327000066103</v>
      </c>
      <c r="F608" s="124" t="s">
        <v>818</v>
      </c>
      <c r="G608" s="124" t="s">
        <v>1686</v>
      </c>
      <c r="H608" s="131"/>
      <c r="I608" s="131"/>
      <c r="J608" s="131">
        <v>6</v>
      </c>
      <c r="K608" s="131">
        <v>3</v>
      </c>
      <c r="L608" s="131">
        <v>8</v>
      </c>
      <c r="M608" s="131">
        <v>4</v>
      </c>
      <c r="N608" s="131">
        <v>5</v>
      </c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55"/>
    </row>
    <row r="609" spans="1:34" ht="15" customHeight="1" x14ac:dyDescent="0.25">
      <c r="A609" s="124" t="s">
        <v>195</v>
      </c>
      <c r="B609" s="157">
        <v>273270000661</v>
      </c>
      <c r="C609" s="124" t="s">
        <v>196</v>
      </c>
      <c r="D609" s="157">
        <v>273270000271</v>
      </c>
      <c r="E609" s="157">
        <v>27327000066104</v>
      </c>
      <c r="F609" s="124" t="s">
        <v>825</v>
      </c>
      <c r="G609" s="124" t="s">
        <v>1686</v>
      </c>
      <c r="H609" s="131"/>
      <c r="I609" s="131"/>
      <c r="J609" s="131">
        <v>1</v>
      </c>
      <c r="K609" s="131">
        <v>10</v>
      </c>
      <c r="L609" s="131">
        <v>2</v>
      </c>
      <c r="M609" s="131">
        <v>3</v>
      </c>
      <c r="N609" s="131">
        <v>3</v>
      </c>
      <c r="O609" s="131">
        <v>16</v>
      </c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55"/>
    </row>
    <row r="610" spans="1:34" ht="15" customHeight="1" x14ac:dyDescent="0.25">
      <c r="A610" s="124" t="s">
        <v>195</v>
      </c>
      <c r="B610" s="157">
        <v>273270000661</v>
      </c>
      <c r="C610" s="124" t="s">
        <v>196</v>
      </c>
      <c r="D610" s="157">
        <v>273270000327</v>
      </c>
      <c r="E610" s="157">
        <v>27327000066105</v>
      </c>
      <c r="F610" s="124" t="s">
        <v>823</v>
      </c>
      <c r="G610" s="124" t="s">
        <v>1686</v>
      </c>
      <c r="H610" s="131"/>
      <c r="I610" s="131"/>
      <c r="J610" s="131">
        <v>5</v>
      </c>
      <c r="K610" s="131">
        <v>9</v>
      </c>
      <c r="L610" s="131">
        <v>2</v>
      </c>
      <c r="M610" s="131"/>
      <c r="N610" s="131">
        <v>4</v>
      </c>
      <c r="O610" s="131">
        <v>4</v>
      </c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55"/>
    </row>
    <row r="611" spans="1:34" ht="15" customHeight="1" x14ac:dyDescent="0.25">
      <c r="A611" s="124" t="s">
        <v>195</v>
      </c>
      <c r="B611" s="157">
        <v>273270000661</v>
      </c>
      <c r="C611" s="124" t="s">
        <v>196</v>
      </c>
      <c r="D611" s="157">
        <v>273270000335</v>
      </c>
      <c r="E611" s="157">
        <v>27327000066109</v>
      </c>
      <c r="F611" s="124" t="s">
        <v>821</v>
      </c>
      <c r="G611" s="124" t="s">
        <v>1686</v>
      </c>
      <c r="H611" s="131"/>
      <c r="I611" s="131"/>
      <c r="J611" s="131">
        <v>1</v>
      </c>
      <c r="K611" s="131"/>
      <c r="L611" s="131">
        <v>2</v>
      </c>
      <c r="M611" s="131">
        <v>1</v>
      </c>
      <c r="N611" s="131">
        <v>3</v>
      </c>
      <c r="O611" s="131">
        <v>1</v>
      </c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55"/>
    </row>
    <row r="612" spans="1:34" ht="15" customHeight="1" x14ac:dyDescent="0.25">
      <c r="A612" s="124" t="s">
        <v>195</v>
      </c>
      <c r="B612" s="157">
        <v>273270000661</v>
      </c>
      <c r="C612" s="124" t="s">
        <v>196</v>
      </c>
      <c r="D612" s="157">
        <v>273270000661</v>
      </c>
      <c r="E612" s="157">
        <v>27327000066101</v>
      </c>
      <c r="F612" s="124" t="s">
        <v>819</v>
      </c>
      <c r="G612" s="124" t="s">
        <v>1686</v>
      </c>
      <c r="H612" s="131"/>
      <c r="I612" s="131"/>
      <c r="J612" s="131"/>
      <c r="K612" s="131"/>
      <c r="L612" s="131"/>
      <c r="M612" s="131"/>
      <c r="N612" s="131"/>
      <c r="O612" s="131"/>
      <c r="P612" s="131">
        <v>75</v>
      </c>
      <c r="Q612" s="131">
        <v>71</v>
      </c>
      <c r="R612" s="131">
        <v>80</v>
      </c>
      <c r="S612" s="131">
        <v>66</v>
      </c>
      <c r="T612" s="131">
        <v>78</v>
      </c>
      <c r="U612" s="131">
        <v>72</v>
      </c>
      <c r="V612" s="131"/>
      <c r="W612" s="131">
        <v>10</v>
      </c>
      <c r="X612" s="131">
        <v>17</v>
      </c>
      <c r="Y612" s="131">
        <v>18</v>
      </c>
      <c r="Z612" s="131">
        <v>6</v>
      </c>
      <c r="AA612" s="131">
        <v>27</v>
      </c>
      <c r="AB612" s="131"/>
      <c r="AC612" s="131"/>
      <c r="AD612" s="131"/>
      <c r="AE612" s="131"/>
      <c r="AF612" s="131"/>
      <c r="AG612" s="131"/>
      <c r="AH612" s="155"/>
    </row>
    <row r="613" spans="1:34" ht="15" customHeight="1" x14ac:dyDescent="0.25">
      <c r="A613" s="124" t="s">
        <v>195</v>
      </c>
      <c r="B613" s="157">
        <v>273270000661</v>
      </c>
      <c r="C613" s="124" t="s">
        <v>196</v>
      </c>
      <c r="D613" s="157">
        <v>273270000688</v>
      </c>
      <c r="E613" s="157">
        <v>27327000066108</v>
      </c>
      <c r="F613" s="124" t="s">
        <v>820</v>
      </c>
      <c r="G613" s="124" t="s">
        <v>1686</v>
      </c>
      <c r="H613" s="131"/>
      <c r="I613" s="131"/>
      <c r="J613" s="131">
        <v>5</v>
      </c>
      <c r="K613" s="131">
        <v>8</v>
      </c>
      <c r="L613" s="131">
        <v>8</v>
      </c>
      <c r="M613" s="131">
        <v>6</v>
      </c>
      <c r="N613" s="131">
        <v>7</v>
      </c>
      <c r="O613" s="131">
        <v>6</v>
      </c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55"/>
    </row>
    <row r="614" spans="1:34" ht="15" customHeight="1" x14ac:dyDescent="0.25">
      <c r="A614" s="124" t="s">
        <v>195</v>
      </c>
      <c r="B614" s="157">
        <v>273270000661</v>
      </c>
      <c r="C614" s="124" t="s">
        <v>196</v>
      </c>
      <c r="D614" s="157">
        <v>273270000718</v>
      </c>
      <c r="E614" s="157">
        <v>27327000066112</v>
      </c>
      <c r="F614" s="124" t="s">
        <v>814</v>
      </c>
      <c r="G614" s="124" t="s">
        <v>1686</v>
      </c>
      <c r="H614" s="131"/>
      <c r="I614" s="131"/>
      <c r="J614" s="131">
        <v>2</v>
      </c>
      <c r="K614" s="131"/>
      <c r="L614" s="131">
        <v>3</v>
      </c>
      <c r="M614" s="131">
        <v>1</v>
      </c>
      <c r="N614" s="131"/>
      <c r="O614" s="131">
        <v>1</v>
      </c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55"/>
    </row>
    <row r="615" spans="1:34" ht="15" customHeight="1" x14ac:dyDescent="0.25">
      <c r="A615" s="124" t="s">
        <v>195</v>
      </c>
      <c r="B615" s="157">
        <v>273270000661</v>
      </c>
      <c r="C615" s="124" t="s">
        <v>196</v>
      </c>
      <c r="D615" s="157">
        <v>273270000742</v>
      </c>
      <c r="E615" s="157">
        <v>27327000066111</v>
      </c>
      <c r="F615" s="124" t="s">
        <v>827</v>
      </c>
      <c r="G615" s="124" t="s">
        <v>1686</v>
      </c>
      <c r="H615" s="131"/>
      <c r="I615" s="131"/>
      <c r="J615" s="131"/>
      <c r="K615" s="131"/>
      <c r="L615" s="131">
        <v>2</v>
      </c>
      <c r="M615" s="131">
        <v>2</v>
      </c>
      <c r="N615" s="131">
        <v>2</v>
      </c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55"/>
    </row>
    <row r="616" spans="1:34" ht="15" customHeight="1" x14ac:dyDescent="0.25">
      <c r="A616" s="124" t="s">
        <v>195</v>
      </c>
      <c r="B616" s="157">
        <v>273270000661</v>
      </c>
      <c r="C616" s="124" t="s">
        <v>196</v>
      </c>
      <c r="D616" s="157">
        <v>273270000769</v>
      </c>
      <c r="E616" s="157">
        <v>27327000066110</v>
      </c>
      <c r="F616" s="124" t="s">
        <v>815</v>
      </c>
      <c r="G616" s="124" t="s">
        <v>1686</v>
      </c>
      <c r="H616" s="131"/>
      <c r="I616" s="131"/>
      <c r="J616" s="131">
        <v>4</v>
      </c>
      <c r="K616" s="131">
        <v>4</v>
      </c>
      <c r="L616" s="131">
        <v>3</v>
      </c>
      <c r="M616" s="131">
        <v>5</v>
      </c>
      <c r="N616" s="131">
        <v>7</v>
      </c>
      <c r="O616" s="131">
        <v>3</v>
      </c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55"/>
    </row>
    <row r="617" spans="1:34" ht="15" customHeight="1" x14ac:dyDescent="0.25">
      <c r="A617" s="124" t="s">
        <v>195</v>
      </c>
      <c r="B617" s="157">
        <v>273270000661</v>
      </c>
      <c r="C617" s="124" t="s">
        <v>196</v>
      </c>
      <c r="D617" s="157">
        <v>273270000831</v>
      </c>
      <c r="E617" s="157">
        <v>27327000066116</v>
      </c>
      <c r="F617" s="124" t="s">
        <v>812</v>
      </c>
      <c r="G617" s="124" t="s">
        <v>1686</v>
      </c>
      <c r="H617" s="131"/>
      <c r="I617" s="131"/>
      <c r="J617" s="131"/>
      <c r="K617" s="131">
        <v>2</v>
      </c>
      <c r="L617" s="131">
        <v>1</v>
      </c>
      <c r="M617" s="131">
        <v>3</v>
      </c>
      <c r="N617" s="131">
        <v>1</v>
      </c>
      <c r="O617" s="131">
        <v>1</v>
      </c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55"/>
    </row>
    <row r="618" spans="1:34" ht="15" customHeight="1" x14ac:dyDescent="0.25">
      <c r="A618" s="124" t="s">
        <v>195</v>
      </c>
      <c r="B618" s="157">
        <v>273270000726</v>
      </c>
      <c r="C618" s="124" t="s">
        <v>203</v>
      </c>
      <c r="D618" s="157">
        <v>273270000033</v>
      </c>
      <c r="E618" s="157">
        <v>27327000072602</v>
      </c>
      <c r="F618" s="124" t="s">
        <v>556</v>
      </c>
      <c r="G618" s="124" t="s">
        <v>1686</v>
      </c>
      <c r="H618" s="131"/>
      <c r="I618" s="131"/>
      <c r="J618" s="131">
        <v>10</v>
      </c>
      <c r="K618" s="131">
        <v>15</v>
      </c>
      <c r="L618" s="131">
        <v>10</v>
      </c>
      <c r="M618" s="131">
        <v>17</v>
      </c>
      <c r="N618" s="131">
        <v>25</v>
      </c>
      <c r="O618" s="131">
        <v>11</v>
      </c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55"/>
    </row>
    <row r="619" spans="1:34" ht="15" customHeight="1" x14ac:dyDescent="0.25">
      <c r="A619" s="124" t="s">
        <v>195</v>
      </c>
      <c r="B619" s="157">
        <v>273270000726</v>
      </c>
      <c r="C619" s="124" t="s">
        <v>203</v>
      </c>
      <c r="D619" s="157">
        <v>273270000084</v>
      </c>
      <c r="E619" s="157">
        <v>27327000072608</v>
      </c>
      <c r="F619" s="124" t="s">
        <v>435</v>
      </c>
      <c r="G619" s="124" t="s">
        <v>1686</v>
      </c>
      <c r="H619" s="131"/>
      <c r="I619" s="131"/>
      <c r="J619" s="131"/>
      <c r="K619" s="131">
        <v>1</v>
      </c>
      <c r="L619" s="131">
        <v>1</v>
      </c>
      <c r="M619" s="131">
        <v>1</v>
      </c>
      <c r="N619" s="131"/>
      <c r="O619" s="131">
        <v>1</v>
      </c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55"/>
    </row>
    <row r="620" spans="1:34" ht="15" customHeight="1" x14ac:dyDescent="0.25">
      <c r="A620" s="124" t="s">
        <v>195</v>
      </c>
      <c r="B620" s="157">
        <v>273270000726</v>
      </c>
      <c r="C620" s="124" t="s">
        <v>203</v>
      </c>
      <c r="D620" s="157">
        <v>273270000149</v>
      </c>
      <c r="E620" s="157">
        <v>27327000072603</v>
      </c>
      <c r="F620" s="124" t="s">
        <v>805</v>
      </c>
      <c r="G620" s="124" t="s">
        <v>1686</v>
      </c>
      <c r="H620" s="131"/>
      <c r="I620" s="131"/>
      <c r="J620" s="131">
        <v>4</v>
      </c>
      <c r="K620" s="131">
        <v>4</v>
      </c>
      <c r="L620" s="131">
        <v>6</v>
      </c>
      <c r="M620" s="131">
        <v>9</v>
      </c>
      <c r="N620" s="131">
        <v>1</v>
      </c>
      <c r="O620" s="131">
        <v>1</v>
      </c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55"/>
    </row>
    <row r="621" spans="1:34" ht="15" customHeight="1" x14ac:dyDescent="0.25">
      <c r="A621" s="124" t="s">
        <v>195</v>
      </c>
      <c r="B621" s="157">
        <v>273270000726</v>
      </c>
      <c r="C621" s="124" t="s">
        <v>203</v>
      </c>
      <c r="D621" s="157">
        <v>273270000319</v>
      </c>
      <c r="E621" s="157">
        <v>27327000072605</v>
      </c>
      <c r="F621" s="124" t="s">
        <v>808</v>
      </c>
      <c r="G621" s="124" t="s">
        <v>1686</v>
      </c>
      <c r="H621" s="131"/>
      <c r="I621" s="131"/>
      <c r="J621" s="131">
        <v>1</v>
      </c>
      <c r="K621" s="131">
        <v>3</v>
      </c>
      <c r="L621" s="131">
        <v>2</v>
      </c>
      <c r="M621" s="131"/>
      <c r="N621" s="131">
        <v>2</v>
      </c>
      <c r="O621" s="131">
        <v>6</v>
      </c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55"/>
    </row>
    <row r="622" spans="1:34" ht="15" customHeight="1" x14ac:dyDescent="0.25">
      <c r="A622" s="124" t="s">
        <v>195</v>
      </c>
      <c r="B622" s="157">
        <v>273270000726</v>
      </c>
      <c r="C622" s="124" t="s">
        <v>203</v>
      </c>
      <c r="D622" s="157">
        <v>273270000645</v>
      </c>
      <c r="E622" s="157">
        <v>27327000072604</v>
      </c>
      <c r="F622" s="124" t="s">
        <v>811</v>
      </c>
      <c r="G622" s="124" t="s">
        <v>1686</v>
      </c>
      <c r="H622" s="131"/>
      <c r="I622" s="131"/>
      <c r="J622" s="131"/>
      <c r="K622" s="131">
        <v>7</v>
      </c>
      <c r="L622" s="131">
        <v>3</v>
      </c>
      <c r="M622" s="131">
        <v>2</v>
      </c>
      <c r="N622" s="131">
        <v>4</v>
      </c>
      <c r="O622" s="131">
        <v>3</v>
      </c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55"/>
    </row>
    <row r="623" spans="1:34" ht="15" customHeight="1" x14ac:dyDescent="0.25">
      <c r="A623" s="124" t="s">
        <v>195</v>
      </c>
      <c r="B623" s="157">
        <v>273270000726</v>
      </c>
      <c r="C623" s="124" t="s">
        <v>203</v>
      </c>
      <c r="D623" s="157">
        <v>273270000696</v>
      </c>
      <c r="E623" s="157">
        <v>27327000072609</v>
      </c>
      <c r="F623" s="124" t="s">
        <v>806</v>
      </c>
      <c r="G623" s="124" t="s">
        <v>1686</v>
      </c>
      <c r="H623" s="131"/>
      <c r="I623" s="131"/>
      <c r="J623" s="131">
        <v>2</v>
      </c>
      <c r="K623" s="131">
        <v>2</v>
      </c>
      <c r="L623" s="131">
        <v>2</v>
      </c>
      <c r="M623" s="131">
        <v>2</v>
      </c>
      <c r="N623" s="131">
        <v>3</v>
      </c>
      <c r="O623" s="131">
        <v>3</v>
      </c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55"/>
    </row>
    <row r="624" spans="1:34" ht="15" customHeight="1" x14ac:dyDescent="0.25">
      <c r="A624" s="124" t="s">
        <v>195</v>
      </c>
      <c r="B624" s="157">
        <v>273270000726</v>
      </c>
      <c r="C624" s="124" t="s">
        <v>203</v>
      </c>
      <c r="D624" s="157">
        <v>273270000726</v>
      </c>
      <c r="E624" s="157">
        <v>27327000072601</v>
      </c>
      <c r="F624" s="124" t="s">
        <v>809</v>
      </c>
      <c r="G624" s="124" t="s">
        <v>1686</v>
      </c>
      <c r="H624" s="131"/>
      <c r="I624" s="131"/>
      <c r="J624" s="131"/>
      <c r="K624" s="131"/>
      <c r="L624" s="131"/>
      <c r="M624" s="131"/>
      <c r="N624" s="131"/>
      <c r="O624" s="131"/>
      <c r="P624" s="131">
        <v>40</v>
      </c>
      <c r="Q624" s="131">
        <v>32</v>
      </c>
      <c r="R624" s="131">
        <v>35</v>
      </c>
      <c r="S624" s="131">
        <v>42</v>
      </c>
      <c r="T624" s="131">
        <v>32</v>
      </c>
      <c r="U624" s="131">
        <v>30</v>
      </c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55"/>
    </row>
    <row r="625" spans="1:34" ht="15" customHeight="1" x14ac:dyDescent="0.25">
      <c r="A625" s="124" t="s">
        <v>195</v>
      </c>
      <c r="B625" s="157">
        <v>273270000726</v>
      </c>
      <c r="C625" s="124" t="s">
        <v>203</v>
      </c>
      <c r="D625" s="157">
        <v>273270000793</v>
      </c>
      <c r="E625" s="157">
        <v>27327000072607</v>
      </c>
      <c r="F625" s="124" t="s">
        <v>804</v>
      </c>
      <c r="G625" s="124" t="s">
        <v>1686</v>
      </c>
      <c r="H625" s="131"/>
      <c r="I625" s="131"/>
      <c r="J625" s="131">
        <v>3</v>
      </c>
      <c r="K625" s="131">
        <v>2</v>
      </c>
      <c r="L625" s="131">
        <v>2</v>
      </c>
      <c r="M625" s="131">
        <v>2</v>
      </c>
      <c r="N625" s="131">
        <v>1</v>
      </c>
      <c r="O625" s="131">
        <v>3</v>
      </c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55"/>
    </row>
    <row r="626" spans="1:34" ht="15" customHeight="1" x14ac:dyDescent="0.25">
      <c r="A626" s="124" t="s">
        <v>195</v>
      </c>
      <c r="B626" s="157">
        <v>273270000726</v>
      </c>
      <c r="C626" s="124" t="s">
        <v>203</v>
      </c>
      <c r="D626" s="157">
        <v>273270000807</v>
      </c>
      <c r="E626" s="157">
        <v>27327000072606</v>
      </c>
      <c r="F626" s="124" t="s">
        <v>807</v>
      </c>
      <c r="G626" s="124" t="s">
        <v>1686</v>
      </c>
      <c r="H626" s="131"/>
      <c r="I626" s="131"/>
      <c r="J626" s="131"/>
      <c r="K626" s="131"/>
      <c r="L626" s="131">
        <v>2</v>
      </c>
      <c r="M626" s="131">
        <v>1</v>
      </c>
      <c r="N626" s="131">
        <v>1</v>
      </c>
      <c r="O626" s="131">
        <v>1</v>
      </c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55"/>
    </row>
    <row r="627" spans="1:34" ht="15" customHeight="1" x14ac:dyDescent="0.25">
      <c r="A627" s="124" t="s">
        <v>195</v>
      </c>
      <c r="B627" s="157">
        <v>273270000726</v>
      </c>
      <c r="C627" s="124" t="s">
        <v>203</v>
      </c>
      <c r="D627" s="157">
        <v>273270000858</v>
      </c>
      <c r="E627" s="157">
        <v>27327000072611</v>
      </c>
      <c r="F627" s="124" t="s">
        <v>640</v>
      </c>
      <c r="G627" s="124" t="s">
        <v>1686</v>
      </c>
      <c r="H627" s="131"/>
      <c r="I627" s="131"/>
      <c r="J627" s="131">
        <v>1</v>
      </c>
      <c r="K627" s="131">
        <v>2</v>
      </c>
      <c r="L627" s="131">
        <v>1</v>
      </c>
      <c r="M627" s="131">
        <v>1</v>
      </c>
      <c r="N627" s="131">
        <v>2</v>
      </c>
      <c r="O627" s="131">
        <v>2</v>
      </c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55"/>
    </row>
    <row r="628" spans="1:34" ht="15" customHeight="1" x14ac:dyDescent="0.25">
      <c r="A628" s="124" t="s">
        <v>195</v>
      </c>
      <c r="B628" s="157">
        <v>273270000726</v>
      </c>
      <c r="C628" s="124" t="s">
        <v>203</v>
      </c>
      <c r="D628" s="157">
        <v>273270000866</v>
      </c>
      <c r="E628" s="157">
        <v>27327000072610</v>
      </c>
      <c r="F628" s="124" t="s">
        <v>810</v>
      </c>
      <c r="G628" s="124" t="s">
        <v>1686</v>
      </c>
      <c r="H628" s="131"/>
      <c r="I628" s="131"/>
      <c r="J628" s="131">
        <v>4</v>
      </c>
      <c r="K628" s="131">
        <v>2</v>
      </c>
      <c r="L628" s="131">
        <v>4</v>
      </c>
      <c r="M628" s="131">
        <v>1</v>
      </c>
      <c r="N628" s="131"/>
      <c r="O628" s="131">
        <v>1</v>
      </c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55"/>
    </row>
    <row r="629" spans="1:34" ht="15" customHeight="1" x14ac:dyDescent="0.25">
      <c r="A629" s="124" t="s">
        <v>191</v>
      </c>
      <c r="B629" s="157">
        <v>173275000037</v>
      </c>
      <c r="C629" s="124" t="s">
        <v>239</v>
      </c>
      <c r="D629" s="157">
        <v>173275000037</v>
      </c>
      <c r="E629" s="157">
        <v>17327500003701</v>
      </c>
      <c r="F629" s="124" t="s">
        <v>831</v>
      </c>
      <c r="G629" s="124" t="s">
        <v>1685</v>
      </c>
      <c r="H629" s="131"/>
      <c r="I629" s="131"/>
      <c r="J629" s="131">
        <v>29</v>
      </c>
      <c r="K629" s="131">
        <v>47</v>
      </c>
      <c r="L629" s="131">
        <v>36</v>
      </c>
      <c r="M629" s="131">
        <v>33</v>
      </c>
      <c r="N629" s="131">
        <v>25</v>
      </c>
      <c r="O629" s="131">
        <v>28</v>
      </c>
      <c r="P629" s="131">
        <v>76</v>
      </c>
      <c r="Q629" s="131">
        <v>77</v>
      </c>
      <c r="R629" s="131">
        <v>51</v>
      </c>
      <c r="S629" s="131">
        <v>42</v>
      </c>
      <c r="T629" s="131">
        <v>38</v>
      </c>
      <c r="U629" s="131">
        <v>34</v>
      </c>
      <c r="V629" s="131"/>
      <c r="W629" s="131"/>
      <c r="X629" s="131"/>
      <c r="Y629" s="131"/>
      <c r="Z629" s="131"/>
      <c r="AA629" s="131"/>
      <c r="AB629" s="131"/>
      <c r="AC629" s="131"/>
      <c r="AD629" s="131">
        <v>16</v>
      </c>
      <c r="AE629" s="131">
        <v>10</v>
      </c>
      <c r="AF629" s="131"/>
      <c r="AG629" s="131"/>
      <c r="AH629" s="155"/>
    </row>
    <row r="630" spans="1:34" ht="15" customHeight="1" x14ac:dyDescent="0.25">
      <c r="A630" s="124" t="s">
        <v>191</v>
      </c>
      <c r="B630" s="157">
        <v>173275000037</v>
      </c>
      <c r="C630" s="124" t="s">
        <v>239</v>
      </c>
      <c r="D630" s="157">
        <v>173275000100</v>
      </c>
      <c r="E630" s="157">
        <v>17327500003702</v>
      </c>
      <c r="F630" s="124" t="s">
        <v>164</v>
      </c>
      <c r="G630" s="124" t="s">
        <v>1685</v>
      </c>
      <c r="H630" s="131"/>
      <c r="I630" s="131"/>
      <c r="J630" s="131">
        <v>15</v>
      </c>
      <c r="K630" s="131">
        <v>28</v>
      </c>
      <c r="L630" s="131">
        <v>13</v>
      </c>
      <c r="M630" s="131">
        <v>12</v>
      </c>
      <c r="N630" s="131">
        <v>15</v>
      </c>
      <c r="O630" s="131">
        <v>13</v>
      </c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55"/>
    </row>
    <row r="631" spans="1:34" ht="15" customHeight="1" x14ac:dyDescent="0.25">
      <c r="A631" s="124" t="s">
        <v>191</v>
      </c>
      <c r="B631" s="157">
        <v>173275000037</v>
      </c>
      <c r="C631" s="124" t="s">
        <v>239</v>
      </c>
      <c r="D631" s="157">
        <v>273275000228</v>
      </c>
      <c r="E631" s="157">
        <v>17327500003703</v>
      </c>
      <c r="F631" s="124" t="s">
        <v>808</v>
      </c>
      <c r="G631" s="124" t="s">
        <v>1686</v>
      </c>
      <c r="H631" s="131"/>
      <c r="I631" s="131"/>
      <c r="J631" s="131">
        <v>2</v>
      </c>
      <c r="K631" s="131">
        <v>3</v>
      </c>
      <c r="L631" s="131">
        <v>3</v>
      </c>
      <c r="M631" s="131">
        <v>4</v>
      </c>
      <c r="N631" s="131">
        <v>4</v>
      </c>
      <c r="O631" s="131">
        <v>8</v>
      </c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55"/>
    </row>
    <row r="632" spans="1:34" ht="15" customHeight="1" x14ac:dyDescent="0.25">
      <c r="A632" s="124" t="s">
        <v>191</v>
      </c>
      <c r="B632" s="157">
        <v>173275000118</v>
      </c>
      <c r="C632" s="124" t="s">
        <v>1722</v>
      </c>
      <c r="D632" s="157">
        <v>173275000053</v>
      </c>
      <c r="E632" s="157">
        <v>17327500011802</v>
      </c>
      <c r="F632" s="124" t="s">
        <v>614</v>
      </c>
      <c r="G632" s="124" t="s">
        <v>1685</v>
      </c>
      <c r="H632" s="131"/>
      <c r="I632" s="131"/>
      <c r="J632" s="131">
        <v>33</v>
      </c>
      <c r="K632" s="131">
        <v>64</v>
      </c>
      <c r="L632" s="131">
        <v>49</v>
      </c>
      <c r="M632" s="131">
        <v>54</v>
      </c>
      <c r="N632" s="131">
        <v>34</v>
      </c>
      <c r="O632" s="131">
        <v>45</v>
      </c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55"/>
    </row>
    <row r="633" spans="1:34" ht="15" customHeight="1" x14ac:dyDescent="0.25">
      <c r="A633" s="124" t="s">
        <v>191</v>
      </c>
      <c r="B633" s="157">
        <v>173275000118</v>
      </c>
      <c r="C633" s="124" t="s">
        <v>1722</v>
      </c>
      <c r="D633" s="157">
        <v>173275000088</v>
      </c>
      <c r="E633" s="157">
        <v>17327500011803</v>
      </c>
      <c r="F633" s="124" t="s">
        <v>833</v>
      </c>
      <c r="G633" s="124" t="s">
        <v>1685</v>
      </c>
      <c r="H633" s="131"/>
      <c r="I633" s="131"/>
      <c r="J633" s="131">
        <v>26</v>
      </c>
      <c r="K633" s="131">
        <v>34</v>
      </c>
      <c r="L633" s="131">
        <v>33</v>
      </c>
      <c r="M633" s="131">
        <v>32</v>
      </c>
      <c r="N633" s="131">
        <v>31</v>
      </c>
      <c r="O633" s="131">
        <v>32</v>
      </c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55"/>
    </row>
    <row r="634" spans="1:34" ht="15" customHeight="1" x14ac:dyDescent="0.25">
      <c r="A634" s="124" t="s">
        <v>191</v>
      </c>
      <c r="B634" s="157">
        <v>173275000118</v>
      </c>
      <c r="C634" s="124" t="s">
        <v>1722</v>
      </c>
      <c r="D634" s="157">
        <v>173275000118</v>
      </c>
      <c r="E634" s="157">
        <v>17327500011801</v>
      </c>
      <c r="F634" s="124" t="s">
        <v>832</v>
      </c>
      <c r="G634" s="124" t="s">
        <v>1685</v>
      </c>
      <c r="H634" s="131"/>
      <c r="I634" s="131"/>
      <c r="J634" s="131"/>
      <c r="K634" s="131"/>
      <c r="L634" s="131"/>
      <c r="M634" s="131"/>
      <c r="N634" s="131"/>
      <c r="O634" s="131"/>
      <c r="P634" s="131">
        <v>123</v>
      </c>
      <c r="Q634" s="131">
        <v>109</v>
      </c>
      <c r="R634" s="131">
        <v>116</v>
      </c>
      <c r="S634" s="131">
        <v>92</v>
      </c>
      <c r="T634" s="131">
        <v>86</v>
      </c>
      <c r="U634" s="131">
        <v>67</v>
      </c>
      <c r="V634" s="131"/>
      <c r="W634" s="131"/>
      <c r="X634" s="131"/>
      <c r="Y634" s="131"/>
      <c r="Z634" s="131"/>
      <c r="AA634" s="131"/>
      <c r="AB634" s="131"/>
      <c r="AC634" s="131">
        <v>4</v>
      </c>
      <c r="AD634" s="131">
        <v>21</v>
      </c>
      <c r="AE634" s="131">
        <v>33</v>
      </c>
      <c r="AF634" s="131">
        <v>2</v>
      </c>
      <c r="AG634" s="131">
        <v>19</v>
      </c>
      <c r="AH634" s="155"/>
    </row>
    <row r="635" spans="1:34" ht="15" customHeight="1" x14ac:dyDescent="0.25">
      <c r="A635" s="124" t="s">
        <v>191</v>
      </c>
      <c r="B635" s="157">
        <v>173275000428</v>
      </c>
      <c r="C635" s="124" t="s">
        <v>218</v>
      </c>
      <c r="D635" s="157">
        <v>173275000045</v>
      </c>
      <c r="E635" s="157">
        <v>17327500042802</v>
      </c>
      <c r="F635" s="124" t="s">
        <v>830</v>
      </c>
      <c r="G635" s="124" t="s">
        <v>1685</v>
      </c>
      <c r="H635" s="131"/>
      <c r="I635" s="131"/>
      <c r="J635" s="131">
        <v>47</v>
      </c>
      <c r="K635" s="131">
        <v>52</v>
      </c>
      <c r="L635" s="131">
        <v>42</v>
      </c>
      <c r="M635" s="131">
        <v>49</v>
      </c>
      <c r="N635" s="131">
        <v>36</v>
      </c>
      <c r="O635" s="131">
        <v>33</v>
      </c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55"/>
    </row>
    <row r="636" spans="1:34" ht="15" customHeight="1" x14ac:dyDescent="0.25">
      <c r="A636" s="124" t="s">
        <v>191</v>
      </c>
      <c r="B636" s="157">
        <v>173275000428</v>
      </c>
      <c r="C636" s="124" t="s">
        <v>218</v>
      </c>
      <c r="D636" s="157">
        <v>173275000134</v>
      </c>
      <c r="E636" s="157">
        <v>17327500042804</v>
      </c>
      <c r="F636" s="124" t="s">
        <v>829</v>
      </c>
      <c r="G636" s="124" t="s">
        <v>1685</v>
      </c>
      <c r="H636" s="131"/>
      <c r="I636" s="131"/>
      <c r="J636" s="131">
        <v>40</v>
      </c>
      <c r="K636" s="131">
        <v>48</v>
      </c>
      <c r="L636" s="131">
        <v>22</v>
      </c>
      <c r="M636" s="131">
        <v>26</v>
      </c>
      <c r="N636" s="131">
        <v>21</v>
      </c>
      <c r="O636" s="131">
        <v>26</v>
      </c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55"/>
    </row>
    <row r="637" spans="1:34" ht="15" customHeight="1" x14ac:dyDescent="0.25">
      <c r="A637" s="124" t="s">
        <v>191</v>
      </c>
      <c r="B637" s="157">
        <v>173275000428</v>
      </c>
      <c r="C637" s="124" t="s">
        <v>218</v>
      </c>
      <c r="D637" s="157">
        <v>173275000215</v>
      </c>
      <c r="E637" s="157">
        <v>17327500042803</v>
      </c>
      <c r="F637" s="124" t="s">
        <v>828</v>
      </c>
      <c r="G637" s="124" t="s">
        <v>1685</v>
      </c>
      <c r="H637" s="131"/>
      <c r="I637" s="131"/>
      <c r="J637" s="131">
        <v>51</v>
      </c>
      <c r="K637" s="131">
        <v>61</v>
      </c>
      <c r="L637" s="131">
        <v>62</v>
      </c>
      <c r="M637" s="131">
        <v>62</v>
      </c>
      <c r="N637" s="131">
        <v>58</v>
      </c>
      <c r="O637" s="131">
        <v>60</v>
      </c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55"/>
    </row>
    <row r="638" spans="1:34" ht="15" customHeight="1" x14ac:dyDescent="0.25">
      <c r="A638" s="124" t="s">
        <v>191</v>
      </c>
      <c r="B638" s="157">
        <v>173275000428</v>
      </c>
      <c r="C638" s="124" t="s">
        <v>218</v>
      </c>
      <c r="D638" s="157">
        <v>173275000428</v>
      </c>
      <c r="E638" s="157">
        <v>17327500042801</v>
      </c>
      <c r="F638" s="124" t="s">
        <v>399</v>
      </c>
      <c r="G638" s="124" t="s">
        <v>1685</v>
      </c>
      <c r="H638" s="131"/>
      <c r="I638" s="131"/>
      <c r="J638" s="131"/>
      <c r="K638" s="131"/>
      <c r="L638" s="131"/>
      <c r="M638" s="131"/>
      <c r="N638" s="131"/>
      <c r="O638" s="131"/>
      <c r="P638" s="131">
        <v>88</v>
      </c>
      <c r="Q638" s="131">
        <v>98</v>
      </c>
      <c r="R638" s="131">
        <v>68</v>
      </c>
      <c r="S638" s="131">
        <v>79</v>
      </c>
      <c r="T638" s="131">
        <v>57</v>
      </c>
      <c r="U638" s="131">
        <v>33</v>
      </c>
      <c r="V638" s="131"/>
      <c r="W638" s="131"/>
      <c r="X638" s="131"/>
      <c r="Y638" s="131"/>
      <c r="Z638" s="131"/>
      <c r="AA638" s="131"/>
      <c r="AB638" s="131"/>
      <c r="AC638" s="131"/>
      <c r="AD638" s="131">
        <v>21</v>
      </c>
      <c r="AE638" s="131">
        <v>35</v>
      </c>
      <c r="AF638" s="131"/>
      <c r="AG638" s="131">
        <v>33</v>
      </c>
      <c r="AH638" s="155"/>
    </row>
    <row r="639" spans="1:34" ht="15" customHeight="1" x14ac:dyDescent="0.25">
      <c r="A639" s="124" t="s">
        <v>191</v>
      </c>
      <c r="B639" s="157">
        <v>273275000163</v>
      </c>
      <c r="C639" s="124" t="s">
        <v>192</v>
      </c>
      <c r="D639" s="157">
        <v>273275000147</v>
      </c>
      <c r="E639" s="157">
        <v>27327500016304</v>
      </c>
      <c r="F639" s="124" t="s">
        <v>839</v>
      </c>
      <c r="G639" s="124" t="s">
        <v>1686</v>
      </c>
      <c r="H639" s="131"/>
      <c r="I639" s="131"/>
      <c r="J639" s="131">
        <v>2</v>
      </c>
      <c r="K639" s="131">
        <v>1</v>
      </c>
      <c r="L639" s="131">
        <v>1</v>
      </c>
      <c r="M639" s="131"/>
      <c r="N639" s="131">
        <v>1</v>
      </c>
      <c r="O639" s="131">
        <v>3</v>
      </c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55"/>
    </row>
    <row r="640" spans="1:34" ht="15" customHeight="1" x14ac:dyDescent="0.25">
      <c r="A640" s="124" t="s">
        <v>191</v>
      </c>
      <c r="B640" s="157">
        <v>273275000163</v>
      </c>
      <c r="C640" s="124" t="s">
        <v>192</v>
      </c>
      <c r="D640" s="157">
        <v>273275000163</v>
      </c>
      <c r="E640" s="157">
        <v>27327500016301</v>
      </c>
      <c r="F640" s="124" t="s">
        <v>835</v>
      </c>
      <c r="G640" s="124" t="s">
        <v>1686</v>
      </c>
      <c r="H640" s="131"/>
      <c r="I640" s="131"/>
      <c r="J640" s="131">
        <v>9</v>
      </c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55"/>
    </row>
    <row r="641" spans="1:34" ht="15" customHeight="1" x14ac:dyDescent="0.25">
      <c r="A641" s="124" t="s">
        <v>191</v>
      </c>
      <c r="B641" s="157">
        <v>273275000163</v>
      </c>
      <c r="C641" s="124" t="s">
        <v>192</v>
      </c>
      <c r="D641" s="157">
        <v>273275000171</v>
      </c>
      <c r="E641" s="157">
        <v>27327500016305</v>
      </c>
      <c r="F641" s="124" t="s">
        <v>834</v>
      </c>
      <c r="G641" s="124" t="s">
        <v>1686</v>
      </c>
      <c r="H641" s="131"/>
      <c r="I641" s="131"/>
      <c r="J641" s="131">
        <v>15</v>
      </c>
      <c r="K641" s="131">
        <v>15</v>
      </c>
      <c r="L641" s="131">
        <v>12</v>
      </c>
      <c r="M641" s="131">
        <v>13</v>
      </c>
      <c r="N641" s="131">
        <v>9</v>
      </c>
      <c r="O641" s="131">
        <v>14</v>
      </c>
      <c r="P641" s="131">
        <v>18</v>
      </c>
      <c r="Q641" s="131">
        <v>21</v>
      </c>
      <c r="R641" s="131">
        <v>21</v>
      </c>
      <c r="S641" s="131">
        <v>20</v>
      </c>
      <c r="T641" s="131">
        <v>19</v>
      </c>
      <c r="U641" s="131">
        <v>21</v>
      </c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55"/>
    </row>
    <row r="642" spans="1:34" ht="15" customHeight="1" x14ac:dyDescent="0.25">
      <c r="A642" s="124" t="s">
        <v>191</v>
      </c>
      <c r="B642" s="157">
        <v>273275000163</v>
      </c>
      <c r="C642" s="124" t="s">
        <v>192</v>
      </c>
      <c r="D642" s="157">
        <v>273275000180</v>
      </c>
      <c r="E642" s="157">
        <v>27327500016306</v>
      </c>
      <c r="F642" s="124" t="s">
        <v>841</v>
      </c>
      <c r="G642" s="124" t="s">
        <v>1686</v>
      </c>
      <c r="H642" s="131"/>
      <c r="I642" s="131"/>
      <c r="J642" s="131">
        <v>12</v>
      </c>
      <c r="K642" s="131">
        <v>6</v>
      </c>
      <c r="L642" s="131">
        <v>7</v>
      </c>
      <c r="M642" s="131">
        <v>4</v>
      </c>
      <c r="N642" s="131">
        <v>7</v>
      </c>
      <c r="O642" s="131">
        <v>6</v>
      </c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55"/>
    </row>
    <row r="643" spans="1:34" ht="15" customHeight="1" x14ac:dyDescent="0.25">
      <c r="A643" s="124" t="s">
        <v>191</v>
      </c>
      <c r="B643" s="157">
        <v>273275000163</v>
      </c>
      <c r="C643" s="124" t="s">
        <v>192</v>
      </c>
      <c r="D643" s="157">
        <v>273275000198</v>
      </c>
      <c r="E643" s="157">
        <v>27327500016303</v>
      </c>
      <c r="F643" s="124" t="s">
        <v>838</v>
      </c>
      <c r="G643" s="124" t="s">
        <v>1686</v>
      </c>
      <c r="H643" s="131"/>
      <c r="I643" s="131"/>
      <c r="J643" s="131"/>
      <c r="K643" s="131"/>
      <c r="L643" s="131"/>
      <c r="M643" s="131"/>
      <c r="N643" s="131"/>
      <c r="O643" s="131"/>
      <c r="P643" s="131">
        <v>19</v>
      </c>
      <c r="Q643" s="131">
        <v>22</v>
      </c>
      <c r="R643" s="131">
        <v>18</v>
      </c>
      <c r="S643" s="131">
        <v>14</v>
      </c>
      <c r="T643" s="131">
        <v>12</v>
      </c>
      <c r="U643" s="131">
        <v>12</v>
      </c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55"/>
    </row>
    <row r="644" spans="1:34" ht="15" customHeight="1" x14ac:dyDescent="0.25">
      <c r="A644" s="124" t="s">
        <v>191</v>
      </c>
      <c r="B644" s="157">
        <v>273275000163</v>
      </c>
      <c r="C644" s="124" t="s">
        <v>192</v>
      </c>
      <c r="D644" s="157">
        <v>273275000201</v>
      </c>
      <c r="E644" s="157">
        <v>27327500016302</v>
      </c>
      <c r="F644" s="124" t="s">
        <v>836</v>
      </c>
      <c r="G644" s="124" t="s">
        <v>1686</v>
      </c>
      <c r="H644" s="131"/>
      <c r="I644" s="131"/>
      <c r="J644" s="131">
        <v>1</v>
      </c>
      <c r="K644" s="131">
        <v>2</v>
      </c>
      <c r="L644" s="131">
        <v>1</v>
      </c>
      <c r="M644" s="131"/>
      <c r="N644" s="131">
        <v>1</v>
      </c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55"/>
    </row>
    <row r="645" spans="1:34" ht="15" customHeight="1" x14ac:dyDescent="0.25">
      <c r="A645" s="124" t="s">
        <v>191</v>
      </c>
      <c r="B645" s="157">
        <v>273275000163</v>
      </c>
      <c r="C645" s="124" t="s">
        <v>192</v>
      </c>
      <c r="D645" s="157">
        <v>273275000465</v>
      </c>
      <c r="E645" s="157">
        <v>27327500016307</v>
      </c>
      <c r="F645" s="124" t="s">
        <v>840</v>
      </c>
      <c r="G645" s="124" t="s">
        <v>1686</v>
      </c>
      <c r="H645" s="131"/>
      <c r="I645" s="131"/>
      <c r="J645" s="131">
        <v>7</v>
      </c>
      <c r="K645" s="131"/>
      <c r="L645" s="131"/>
      <c r="M645" s="131">
        <v>2</v>
      </c>
      <c r="N645" s="131">
        <v>2</v>
      </c>
      <c r="O645" s="131">
        <v>1</v>
      </c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55"/>
    </row>
    <row r="646" spans="1:34" ht="15" customHeight="1" x14ac:dyDescent="0.25">
      <c r="A646" s="124" t="s">
        <v>191</v>
      </c>
      <c r="B646" s="157">
        <v>273275000163</v>
      </c>
      <c r="C646" s="124" t="s">
        <v>192</v>
      </c>
      <c r="D646" s="157">
        <v>273275000601</v>
      </c>
      <c r="E646" s="157">
        <v>27327500016308</v>
      </c>
      <c r="F646" s="124" t="s">
        <v>837</v>
      </c>
      <c r="G646" s="124" t="s">
        <v>1686</v>
      </c>
      <c r="H646" s="131"/>
      <c r="I646" s="131"/>
      <c r="J646" s="131"/>
      <c r="K646" s="131">
        <v>6</v>
      </c>
      <c r="L646" s="131">
        <v>15</v>
      </c>
      <c r="M646" s="131">
        <v>12</v>
      </c>
      <c r="N646" s="131">
        <v>14</v>
      </c>
      <c r="O646" s="131">
        <v>9</v>
      </c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>
        <v>8</v>
      </c>
      <c r="AE646" s="131">
        <v>5</v>
      </c>
      <c r="AF646" s="131">
        <v>19</v>
      </c>
      <c r="AG646" s="131"/>
      <c r="AH646" s="155"/>
    </row>
    <row r="647" spans="1:34" ht="15" customHeight="1" x14ac:dyDescent="0.25">
      <c r="A647" s="124" t="s">
        <v>143</v>
      </c>
      <c r="B647" s="157">
        <v>173283000011</v>
      </c>
      <c r="C647" s="124" t="s">
        <v>242</v>
      </c>
      <c r="D647" s="157">
        <v>173283000011</v>
      </c>
      <c r="E647" s="157">
        <v>17328300001101</v>
      </c>
      <c r="F647" s="124" t="s">
        <v>877</v>
      </c>
      <c r="G647" s="124" t="s">
        <v>1685</v>
      </c>
      <c r="H647" s="131"/>
      <c r="I647" s="131"/>
      <c r="J647" s="131"/>
      <c r="K647" s="131"/>
      <c r="L647" s="131"/>
      <c r="M647" s="131"/>
      <c r="N647" s="131"/>
      <c r="O647" s="131"/>
      <c r="P647" s="131">
        <v>101</v>
      </c>
      <c r="Q647" s="131">
        <v>83</v>
      </c>
      <c r="R647" s="131">
        <v>81</v>
      </c>
      <c r="S647" s="131">
        <v>71</v>
      </c>
      <c r="T647" s="131">
        <v>66</v>
      </c>
      <c r="U647" s="131">
        <v>53</v>
      </c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55"/>
    </row>
    <row r="648" spans="1:34" ht="15" customHeight="1" x14ac:dyDescent="0.25">
      <c r="A648" s="124" t="s">
        <v>143</v>
      </c>
      <c r="B648" s="157">
        <v>173283000011</v>
      </c>
      <c r="C648" s="124" t="s">
        <v>242</v>
      </c>
      <c r="D648" s="157">
        <v>173283000267</v>
      </c>
      <c r="E648" s="157">
        <v>17328300001103</v>
      </c>
      <c r="F648" s="124" t="s">
        <v>879</v>
      </c>
      <c r="G648" s="124" t="s">
        <v>1685</v>
      </c>
      <c r="H648" s="131"/>
      <c r="I648" s="131"/>
      <c r="J648" s="131">
        <v>67</v>
      </c>
      <c r="K648" s="131">
        <v>74</v>
      </c>
      <c r="L648" s="131">
        <v>68</v>
      </c>
      <c r="M648" s="131">
        <v>38</v>
      </c>
      <c r="N648" s="131">
        <v>37</v>
      </c>
      <c r="O648" s="131">
        <v>59</v>
      </c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55"/>
    </row>
    <row r="649" spans="1:34" ht="15" customHeight="1" x14ac:dyDescent="0.25">
      <c r="A649" s="124" t="s">
        <v>143</v>
      </c>
      <c r="B649" s="157">
        <v>173283000011</v>
      </c>
      <c r="C649" s="124" t="s">
        <v>242</v>
      </c>
      <c r="D649" s="157">
        <v>173283000305</v>
      </c>
      <c r="E649" s="157">
        <v>17328300001104</v>
      </c>
      <c r="F649" s="124" t="s">
        <v>878</v>
      </c>
      <c r="G649" s="124" t="s">
        <v>1685</v>
      </c>
      <c r="H649" s="131"/>
      <c r="I649" s="131"/>
      <c r="J649" s="131">
        <v>19</v>
      </c>
      <c r="K649" s="131">
        <v>34</v>
      </c>
      <c r="L649" s="131">
        <v>27</v>
      </c>
      <c r="M649" s="131">
        <v>31</v>
      </c>
      <c r="N649" s="131">
        <v>29</v>
      </c>
      <c r="O649" s="131">
        <v>30</v>
      </c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55"/>
    </row>
    <row r="650" spans="1:34" ht="15" customHeight="1" x14ac:dyDescent="0.25">
      <c r="A650" s="124" t="s">
        <v>143</v>
      </c>
      <c r="B650" s="157">
        <v>173283000011</v>
      </c>
      <c r="C650" s="124" t="s">
        <v>242</v>
      </c>
      <c r="D650" s="157">
        <v>273283000156</v>
      </c>
      <c r="E650" s="157">
        <v>17328300001109</v>
      </c>
      <c r="F650" s="124" t="s">
        <v>626</v>
      </c>
      <c r="G650" s="124" t="s">
        <v>1686</v>
      </c>
      <c r="H650" s="131"/>
      <c r="I650" s="131"/>
      <c r="J650" s="131">
        <v>2</v>
      </c>
      <c r="K650" s="131">
        <v>1</v>
      </c>
      <c r="L650" s="131">
        <v>1</v>
      </c>
      <c r="M650" s="131">
        <v>4</v>
      </c>
      <c r="N650" s="131">
        <v>2</v>
      </c>
      <c r="O650" s="131">
        <v>1</v>
      </c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55"/>
    </row>
    <row r="651" spans="1:34" ht="15" customHeight="1" x14ac:dyDescent="0.25">
      <c r="A651" s="124" t="s">
        <v>143</v>
      </c>
      <c r="B651" s="157">
        <v>173283000011</v>
      </c>
      <c r="C651" s="124" t="s">
        <v>242</v>
      </c>
      <c r="D651" s="157">
        <v>273283000695</v>
      </c>
      <c r="E651" s="157">
        <v>17328300001106</v>
      </c>
      <c r="F651" s="124" t="s">
        <v>875</v>
      </c>
      <c r="G651" s="124" t="s">
        <v>1686</v>
      </c>
      <c r="H651" s="131"/>
      <c r="I651" s="131"/>
      <c r="J651" s="131">
        <v>4</v>
      </c>
      <c r="K651" s="131">
        <v>2</v>
      </c>
      <c r="L651" s="131">
        <v>2</v>
      </c>
      <c r="M651" s="131">
        <v>3</v>
      </c>
      <c r="N651" s="131"/>
      <c r="O651" s="131">
        <v>5</v>
      </c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55"/>
    </row>
    <row r="652" spans="1:34" ht="15" customHeight="1" x14ac:dyDescent="0.25">
      <c r="A652" s="124" t="s">
        <v>143</v>
      </c>
      <c r="B652" s="157">
        <v>173283000011</v>
      </c>
      <c r="C652" s="124" t="s">
        <v>242</v>
      </c>
      <c r="D652" s="157">
        <v>273283001004</v>
      </c>
      <c r="E652" s="157">
        <v>17328300001105</v>
      </c>
      <c r="F652" s="124" t="s">
        <v>446</v>
      </c>
      <c r="G652" s="124" t="s">
        <v>1686</v>
      </c>
      <c r="H652" s="131"/>
      <c r="I652" s="131"/>
      <c r="J652" s="131">
        <v>4</v>
      </c>
      <c r="K652" s="131">
        <v>2</v>
      </c>
      <c r="L652" s="131">
        <v>5</v>
      </c>
      <c r="M652" s="131">
        <v>3</v>
      </c>
      <c r="N652" s="131"/>
      <c r="O652" s="131">
        <v>5</v>
      </c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55"/>
    </row>
    <row r="653" spans="1:34" ht="15" customHeight="1" x14ac:dyDescent="0.25">
      <c r="A653" s="124" t="s">
        <v>143</v>
      </c>
      <c r="B653" s="157">
        <v>173283000011</v>
      </c>
      <c r="C653" s="124" t="s">
        <v>242</v>
      </c>
      <c r="D653" s="157">
        <v>273283001152</v>
      </c>
      <c r="E653" s="157">
        <v>17328300001102</v>
      </c>
      <c r="F653" s="124" t="s">
        <v>164</v>
      </c>
      <c r="G653" s="124" t="s">
        <v>1685</v>
      </c>
      <c r="H653" s="131"/>
      <c r="I653" s="131"/>
      <c r="J653" s="131">
        <v>3</v>
      </c>
      <c r="K653" s="131">
        <v>10</v>
      </c>
      <c r="L653" s="131">
        <v>15</v>
      </c>
      <c r="M653" s="131">
        <v>12</v>
      </c>
      <c r="N653" s="131">
        <v>3</v>
      </c>
      <c r="O653" s="131">
        <v>6</v>
      </c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55"/>
    </row>
    <row r="654" spans="1:34" ht="15" customHeight="1" x14ac:dyDescent="0.25">
      <c r="A654" s="124" t="s">
        <v>143</v>
      </c>
      <c r="B654" s="157">
        <v>173283000011</v>
      </c>
      <c r="C654" s="124" t="s">
        <v>242</v>
      </c>
      <c r="D654" s="157">
        <v>273283001403</v>
      </c>
      <c r="E654" s="157">
        <v>17328300001108</v>
      </c>
      <c r="F654" s="124" t="s">
        <v>876</v>
      </c>
      <c r="G654" s="124" t="s">
        <v>1686</v>
      </c>
      <c r="H654" s="131"/>
      <c r="I654" s="131"/>
      <c r="J654" s="131"/>
      <c r="K654" s="131">
        <v>4</v>
      </c>
      <c r="L654" s="131"/>
      <c r="M654" s="131">
        <v>1</v>
      </c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55"/>
    </row>
    <row r="655" spans="1:34" ht="15" customHeight="1" x14ac:dyDescent="0.25">
      <c r="A655" s="124" t="s">
        <v>143</v>
      </c>
      <c r="B655" s="157">
        <v>173283000011</v>
      </c>
      <c r="C655" s="124" t="s">
        <v>242</v>
      </c>
      <c r="D655" s="157">
        <v>273283001411</v>
      </c>
      <c r="E655" s="157">
        <v>17328300001107</v>
      </c>
      <c r="F655" s="124" t="s">
        <v>571</v>
      </c>
      <c r="G655" s="124" t="s">
        <v>1686</v>
      </c>
      <c r="H655" s="131"/>
      <c r="I655" s="131"/>
      <c r="J655" s="131">
        <v>4</v>
      </c>
      <c r="K655" s="131">
        <v>2</v>
      </c>
      <c r="L655" s="131">
        <v>1</v>
      </c>
      <c r="M655" s="131"/>
      <c r="N655" s="131">
        <v>1</v>
      </c>
      <c r="O655" s="131">
        <v>1</v>
      </c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55"/>
    </row>
    <row r="656" spans="1:34" ht="15" customHeight="1" x14ac:dyDescent="0.25">
      <c r="A656" s="124" t="s">
        <v>143</v>
      </c>
      <c r="B656" s="157">
        <v>173283000020</v>
      </c>
      <c r="C656" s="124" t="s">
        <v>1723</v>
      </c>
      <c r="D656" s="157">
        <v>173283000020</v>
      </c>
      <c r="E656" s="157">
        <v>17328300002001</v>
      </c>
      <c r="F656" s="124" t="s">
        <v>881</v>
      </c>
      <c r="G656" s="124" t="s">
        <v>1685</v>
      </c>
      <c r="H656" s="131"/>
      <c r="I656" s="131"/>
      <c r="J656" s="131">
        <v>74</v>
      </c>
      <c r="K656" s="131">
        <v>68</v>
      </c>
      <c r="L656" s="131">
        <v>55</v>
      </c>
      <c r="M656" s="131">
        <v>51</v>
      </c>
      <c r="N656" s="131">
        <v>51</v>
      </c>
      <c r="O656" s="131">
        <v>49</v>
      </c>
      <c r="P656" s="131">
        <v>110</v>
      </c>
      <c r="Q656" s="131">
        <v>101</v>
      </c>
      <c r="R656" s="131">
        <v>103</v>
      </c>
      <c r="S656" s="131">
        <v>89</v>
      </c>
      <c r="T656" s="131">
        <v>92</v>
      </c>
      <c r="U656" s="131">
        <v>80</v>
      </c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55"/>
    </row>
    <row r="657" spans="1:34" ht="15" customHeight="1" x14ac:dyDescent="0.25">
      <c r="A657" s="124" t="s">
        <v>143</v>
      </c>
      <c r="B657" s="157">
        <v>173283000020</v>
      </c>
      <c r="C657" s="124" t="s">
        <v>1723</v>
      </c>
      <c r="D657" s="157">
        <v>173283000283</v>
      </c>
      <c r="E657" s="157">
        <v>17328300002002</v>
      </c>
      <c r="F657" s="124" t="s">
        <v>880</v>
      </c>
      <c r="G657" s="124" t="s">
        <v>1685</v>
      </c>
      <c r="H657" s="131"/>
      <c r="I657" s="131"/>
      <c r="J657" s="131">
        <v>28</v>
      </c>
      <c r="K657" s="131">
        <v>51</v>
      </c>
      <c r="L657" s="131">
        <v>41</v>
      </c>
      <c r="M657" s="131">
        <v>52</v>
      </c>
      <c r="N657" s="131">
        <v>42</v>
      </c>
      <c r="O657" s="131">
        <v>48</v>
      </c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55"/>
    </row>
    <row r="658" spans="1:34" ht="15" customHeight="1" x14ac:dyDescent="0.25">
      <c r="A658" s="124" t="s">
        <v>143</v>
      </c>
      <c r="B658" s="157">
        <v>173283000020</v>
      </c>
      <c r="C658" s="124" t="s">
        <v>1723</v>
      </c>
      <c r="D658" s="157">
        <v>273283000181</v>
      </c>
      <c r="E658" s="157">
        <v>17328300002005</v>
      </c>
      <c r="F658" s="124" t="s">
        <v>567</v>
      </c>
      <c r="G658" s="124" t="s">
        <v>1686</v>
      </c>
      <c r="H658" s="131"/>
      <c r="I658" s="131"/>
      <c r="J658" s="131">
        <v>3</v>
      </c>
      <c r="K658" s="131">
        <v>5</v>
      </c>
      <c r="L658" s="131">
        <v>3</v>
      </c>
      <c r="M658" s="131">
        <v>3</v>
      </c>
      <c r="N658" s="131">
        <v>2</v>
      </c>
      <c r="O658" s="131">
        <v>1</v>
      </c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55"/>
    </row>
    <row r="659" spans="1:34" ht="15" customHeight="1" x14ac:dyDescent="0.25">
      <c r="A659" s="124" t="s">
        <v>143</v>
      </c>
      <c r="B659" s="157">
        <v>173283000020</v>
      </c>
      <c r="C659" s="124" t="s">
        <v>1723</v>
      </c>
      <c r="D659" s="157">
        <v>273283000474</v>
      </c>
      <c r="E659" s="157">
        <v>17328300002004</v>
      </c>
      <c r="F659" s="124" t="s">
        <v>623</v>
      </c>
      <c r="G659" s="124" t="s">
        <v>1686</v>
      </c>
      <c r="H659" s="131"/>
      <c r="I659" s="131"/>
      <c r="J659" s="131">
        <v>4</v>
      </c>
      <c r="K659" s="131">
        <v>2</v>
      </c>
      <c r="L659" s="131">
        <v>2</v>
      </c>
      <c r="M659" s="131">
        <v>5</v>
      </c>
      <c r="N659" s="131">
        <v>3</v>
      </c>
      <c r="O659" s="131">
        <v>2</v>
      </c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55"/>
    </row>
    <row r="660" spans="1:34" ht="15" customHeight="1" x14ac:dyDescent="0.25">
      <c r="A660" s="124" t="s">
        <v>143</v>
      </c>
      <c r="B660" s="157">
        <v>173283000038</v>
      </c>
      <c r="C660" s="124" t="s">
        <v>144</v>
      </c>
      <c r="D660" s="157">
        <v>173283000038</v>
      </c>
      <c r="E660" s="157">
        <v>17328300003801</v>
      </c>
      <c r="F660" s="124" t="s">
        <v>762</v>
      </c>
      <c r="G660" s="124" t="s">
        <v>1685</v>
      </c>
      <c r="H660" s="131"/>
      <c r="I660" s="131"/>
      <c r="J660" s="131"/>
      <c r="K660" s="131"/>
      <c r="L660" s="131"/>
      <c r="M660" s="131"/>
      <c r="N660" s="131"/>
      <c r="O660" s="131"/>
      <c r="P660" s="131">
        <v>82</v>
      </c>
      <c r="Q660" s="131">
        <v>101</v>
      </c>
      <c r="R660" s="131">
        <v>73</v>
      </c>
      <c r="S660" s="131">
        <v>63</v>
      </c>
      <c r="T660" s="131">
        <v>81</v>
      </c>
      <c r="U660" s="131">
        <v>45</v>
      </c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55"/>
    </row>
    <row r="661" spans="1:34" ht="15" customHeight="1" x14ac:dyDescent="0.25">
      <c r="A661" s="124" t="s">
        <v>143</v>
      </c>
      <c r="B661" s="157">
        <v>173283000038</v>
      </c>
      <c r="C661" s="124" t="s">
        <v>144</v>
      </c>
      <c r="D661" s="157">
        <v>173283000291</v>
      </c>
      <c r="E661" s="157">
        <v>17328300003803</v>
      </c>
      <c r="F661" s="124" t="s">
        <v>556</v>
      </c>
      <c r="G661" s="124" t="s">
        <v>1685</v>
      </c>
      <c r="H661" s="131"/>
      <c r="I661" s="131"/>
      <c r="J661" s="131">
        <v>43</v>
      </c>
      <c r="K661" s="131">
        <v>57</v>
      </c>
      <c r="L661" s="131">
        <v>56</v>
      </c>
      <c r="M661" s="131">
        <v>48</v>
      </c>
      <c r="N661" s="131">
        <v>40</v>
      </c>
      <c r="O661" s="131">
        <v>44</v>
      </c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55"/>
    </row>
    <row r="662" spans="1:34" ht="15" customHeight="1" x14ac:dyDescent="0.25">
      <c r="A662" s="124" t="s">
        <v>143</v>
      </c>
      <c r="B662" s="157">
        <v>173283000038</v>
      </c>
      <c r="C662" s="124" t="s">
        <v>144</v>
      </c>
      <c r="D662" s="157">
        <v>173283000879</v>
      </c>
      <c r="E662" s="157">
        <v>17328300003802</v>
      </c>
      <c r="F662" s="124" t="s">
        <v>891</v>
      </c>
      <c r="G662" s="124" t="s">
        <v>1685</v>
      </c>
      <c r="H662" s="131"/>
      <c r="I662" s="131"/>
      <c r="J662" s="131">
        <v>15</v>
      </c>
      <c r="K662" s="131">
        <v>16</v>
      </c>
      <c r="L662" s="131">
        <v>14</v>
      </c>
      <c r="M662" s="131">
        <v>9</v>
      </c>
      <c r="N662" s="131">
        <v>14</v>
      </c>
      <c r="O662" s="131">
        <v>8</v>
      </c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55"/>
    </row>
    <row r="663" spans="1:34" ht="15" customHeight="1" x14ac:dyDescent="0.25">
      <c r="A663" s="124" t="s">
        <v>143</v>
      </c>
      <c r="B663" s="157">
        <v>173283000038</v>
      </c>
      <c r="C663" s="124" t="s">
        <v>144</v>
      </c>
      <c r="D663" s="157">
        <v>273283000148</v>
      </c>
      <c r="E663" s="157">
        <v>17328300003804</v>
      </c>
      <c r="F663" s="124" t="s">
        <v>895</v>
      </c>
      <c r="G663" s="124" t="s">
        <v>1686</v>
      </c>
      <c r="H663" s="131"/>
      <c r="I663" s="131"/>
      <c r="J663" s="131"/>
      <c r="K663" s="131">
        <v>2</v>
      </c>
      <c r="L663" s="131">
        <v>5</v>
      </c>
      <c r="M663" s="131">
        <v>2</v>
      </c>
      <c r="N663" s="131">
        <v>3</v>
      </c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55"/>
    </row>
    <row r="664" spans="1:34" ht="15" customHeight="1" x14ac:dyDescent="0.25">
      <c r="A664" s="124" t="s">
        <v>143</v>
      </c>
      <c r="B664" s="157">
        <v>173283000038</v>
      </c>
      <c r="C664" s="124" t="s">
        <v>144</v>
      </c>
      <c r="D664" s="157">
        <v>273283000431</v>
      </c>
      <c r="E664" s="157">
        <v>17328300003806</v>
      </c>
      <c r="F664" s="124" t="s">
        <v>896</v>
      </c>
      <c r="G664" s="124" t="s">
        <v>1686</v>
      </c>
      <c r="H664" s="131"/>
      <c r="I664" s="131"/>
      <c r="J664" s="131">
        <v>11</v>
      </c>
      <c r="K664" s="131">
        <v>8</v>
      </c>
      <c r="L664" s="131">
        <v>12</v>
      </c>
      <c r="M664" s="131">
        <v>5</v>
      </c>
      <c r="N664" s="131">
        <v>8</v>
      </c>
      <c r="O664" s="131">
        <v>4</v>
      </c>
      <c r="P664" s="131">
        <v>6</v>
      </c>
      <c r="Q664" s="131">
        <v>11</v>
      </c>
      <c r="R664" s="131">
        <v>8</v>
      </c>
      <c r="S664" s="131">
        <v>10</v>
      </c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55"/>
    </row>
    <row r="665" spans="1:34" ht="15" customHeight="1" x14ac:dyDescent="0.25">
      <c r="A665" s="124" t="s">
        <v>143</v>
      </c>
      <c r="B665" s="157">
        <v>173283000038</v>
      </c>
      <c r="C665" s="124" t="s">
        <v>144</v>
      </c>
      <c r="D665" s="157">
        <v>273283000890</v>
      </c>
      <c r="E665" s="157">
        <v>17328300003810</v>
      </c>
      <c r="F665" s="124" t="s">
        <v>893</v>
      </c>
      <c r="G665" s="124" t="s">
        <v>1686</v>
      </c>
      <c r="H665" s="131"/>
      <c r="I665" s="131"/>
      <c r="J665" s="131">
        <v>1</v>
      </c>
      <c r="K665" s="131">
        <v>4</v>
      </c>
      <c r="L665" s="131">
        <v>1</v>
      </c>
      <c r="M665" s="131">
        <v>2</v>
      </c>
      <c r="N665" s="131">
        <v>1</v>
      </c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55"/>
    </row>
    <row r="666" spans="1:34" ht="15" customHeight="1" x14ac:dyDescent="0.25">
      <c r="A666" s="124" t="s">
        <v>143</v>
      </c>
      <c r="B666" s="157">
        <v>173283000038</v>
      </c>
      <c r="C666" s="124" t="s">
        <v>144</v>
      </c>
      <c r="D666" s="157">
        <v>273283000903</v>
      </c>
      <c r="E666" s="157">
        <v>17328300003808</v>
      </c>
      <c r="F666" s="124" t="s">
        <v>894</v>
      </c>
      <c r="G666" s="124" t="s">
        <v>1686</v>
      </c>
      <c r="H666" s="131"/>
      <c r="I666" s="131"/>
      <c r="J666" s="131">
        <v>3</v>
      </c>
      <c r="K666" s="131">
        <v>3</v>
      </c>
      <c r="L666" s="131">
        <v>2</v>
      </c>
      <c r="M666" s="131">
        <v>1</v>
      </c>
      <c r="N666" s="131">
        <v>1</v>
      </c>
      <c r="O666" s="131">
        <v>4</v>
      </c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55"/>
    </row>
    <row r="667" spans="1:34" ht="15" customHeight="1" x14ac:dyDescent="0.25">
      <c r="A667" s="124" t="s">
        <v>143</v>
      </c>
      <c r="B667" s="157">
        <v>173283000038</v>
      </c>
      <c r="C667" s="124" t="s">
        <v>144</v>
      </c>
      <c r="D667" s="157">
        <v>273283000920</v>
      </c>
      <c r="E667" s="157">
        <v>17328300003807</v>
      </c>
      <c r="F667" s="124" t="s">
        <v>892</v>
      </c>
      <c r="G667" s="124" t="s">
        <v>1686</v>
      </c>
      <c r="H667" s="131"/>
      <c r="I667" s="131"/>
      <c r="J667" s="131">
        <v>4</v>
      </c>
      <c r="K667" s="131">
        <v>4</v>
      </c>
      <c r="L667" s="131"/>
      <c r="M667" s="131"/>
      <c r="N667" s="131">
        <v>3</v>
      </c>
      <c r="O667" s="131">
        <v>1</v>
      </c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55"/>
    </row>
    <row r="668" spans="1:34" ht="15" customHeight="1" x14ac:dyDescent="0.25">
      <c r="A668" s="124" t="s">
        <v>143</v>
      </c>
      <c r="B668" s="157">
        <v>173283000038</v>
      </c>
      <c r="C668" s="124" t="s">
        <v>144</v>
      </c>
      <c r="D668" s="157">
        <v>273283001314</v>
      </c>
      <c r="E668" s="157">
        <v>17328300003811</v>
      </c>
      <c r="F668" s="124" t="s">
        <v>897</v>
      </c>
      <c r="G668" s="124" t="s">
        <v>1686</v>
      </c>
      <c r="H668" s="131"/>
      <c r="I668" s="131"/>
      <c r="J668" s="131">
        <v>4</v>
      </c>
      <c r="K668" s="131">
        <v>3</v>
      </c>
      <c r="L668" s="131">
        <v>1</v>
      </c>
      <c r="M668" s="131">
        <v>1</v>
      </c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55"/>
    </row>
    <row r="669" spans="1:34" ht="15" customHeight="1" x14ac:dyDescent="0.25">
      <c r="A669" s="124" t="s">
        <v>143</v>
      </c>
      <c r="B669" s="157">
        <v>273283000075</v>
      </c>
      <c r="C669" s="124" t="s">
        <v>1702</v>
      </c>
      <c r="D669" s="157">
        <v>273283000075</v>
      </c>
      <c r="E669" s="157">
        <v>27328300007501</v>
      </c>
      <c r="F669" s="124" t="s">
        <v>844</v>
      </c>
      <c r="G669" s="124" t="s">
        <v>1686</v>
      </c>
      <c r="H669" s="131"/>
      <c r="I669" s="131"/>
      <c r="J669" s="131">
        <v>11</v>
      </c>
      <c r="K669" s="131">
        <v>9</v>
      </c>
      <c r="L669" s="131">
        <v>5</v>
      </c>
      <c r="M669" s="131">
        <v>4</v>
      </c>
      <c r="N669" s="131">
        <v>6</v>
      </c>
      <c r="O669" s="131">
        <v>9</v>
      </c>
      <c r="P669" s="131">
        <v>22</v>
      </c>
      <c r="Q669" s="131">
        <v>23</v>
      </c>
      <c r="R669" s="131">
        <v>19</v>
      </c>
      <c r="S669" s="131">
        <v>11</v>
      </c>
      <c r="T669" s="131">
        <v>9</v>
      </c>
      <c r="U669" s="131">
        <v>14</v>
      </c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55"/>
    </row>
    <row r="670" spans="1:34" ht="15" customHeight="1" x14ac:dyDescent="0.25">
      <c r="A670" s="124" t="s">
        <v>143</v>
      </c>
      <c r="B670" s="157">
        <v>273283000075</v>
      </c>
      <c r="C670" s="124" t="s">
        <v>1702</v>
      </c>
      <c r="D670" s="157">
        <v>273283000318</v>
      </c>
      <c r="E670" s="157">
        <v>27328300007502</v>
      </c>
      <c r="F670" s="124" t="s">
        <v>845</v>
      </c>
      <c r="G670" s="124" t="s">
        <v>1686</v>
      </c>
      <c r="H670" s="131"/>
      <c r="I670" s="131"/>
      <c r="J670" s="131">
        <v>1</v>
      </c>
      <c r="K670" s="131">
        <v>3</v>
      </c>
      <c r="L670" s="131"/>
      <c r="M670" s="131">
        <v>2</v>
      </c>
      <c r="N670" s="131"/>
      <c r="O670" s="131">
        <v>3</v>
      </c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55"/>
    </row>
    <row r="671" spans="1:34" ht="15" customHeight="1" x14ac:dyDescent="0.25">
      <c r="A671" s="124" t="s">
        <v>143</v>
      </c>
      <c r="B671" s="157">
        <v>273283000075</v>
      </c>
      <c r="C671" s="124" t="s">
        <v>1702</v>
      </c>
      <c r="D671" s="157">
        <v>273283001179</v>
      </c>
      <c r="E671" s="157">
        <v>27328300007503</v>
      </c>
      <c r="F671" s="124" t="s">
        <v>843</v>
      </c>
      <c r="G671" s="124" t="s">
        <v>1686</v>
      </c>
      <c r="H671" s="131"/>
      <c r="I671" s="131"/>
      <c r="J671" s="131">
        <v>1</v>
      </c>
      <c r="K671" s="131">
        <v>2</v>
      </c>
      <c r="L671" s="131">
        <v>3</v>
      </c>
      <c r="M671" s="131">
        <v>4</v>
      </c>
      <c r="N671" s="131">
        <v>3</v>
      </c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55"/>
    </row>
    <row r="672" spans="1:34" ht="15" customHeight="1" x14ac:dyDescent="0.25">
      <c r="A672" s="124" t="s">
        <v>143</v>
      </c>
      <c r="B672" s="157">
        <v>273283000075</v>
      </c>
      <c r="C672" s="124" t="s">
        <v>1702</v>
      </c>
      <c r="D672" s="157">
        <v>273283001250</v>
      </c>
      <c r="E672" s="157">
        <v>27328300007504</v>
      </c>
      <c r="F672" s="124" t="s">
        <v>842</v>
      </c>
      <c r="G672" s="124" t="s">
        <v>1686</v>
      </c>
      <c r="H672" s="131"/>
      <c r="I672" s="131"/>
      <c r="J672" s="131">
        <v>1</v>
      </c>
      <c r="K672" s="131">
        <v>2</v>
      </c>
      <c r="L672" s="131">
        <v>2</v>
      </c>
      <c r="M672" s="131">
        <v>2</v>
      </c>
      <c r="N672" s="131"/>
      <c r="O672" s="131">
        <v>1</v>
      </c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55"/>
    </row>
    <row r="673" spans="1:34" ht="15" customHeight="1" x14ac:dyDescent="0.25">
      <c r="A673" s="124" t="s">
        <v>143</v>
      </c>
      <c r="B673" s="157">
        <v>273283000245</v>
      </c>
      <c r="C673" s="124" t="s">
        <v>154</v>
      </c>
      <c r="D673" s="157">
        <v>273283000130</v>
      </c>
      <c r="E673" s="157">
        <v>27328300024505</v>
      </c>
      <c r="F673" s="124" t="s">
        <v>855</v>
      </c>
      <c r="G673" s="124" t="s">
        <v>1686</v>
      </c>
      <c r="H673" s="131"/>
      <c r="I673" s="131"/>
      <c r="J673" s="131">
        <v>1</v>
      </c>
      <c r="K673" s="131">
        <v>2</v>
      </c>
      <c r="L673" s="131">
        <v>2</v>
      </c>
      <c r="M673" s="131">
        <v>6</v>
      </c>
      <c r="N673" s="131">
        <v>4</v>
      </c>
      <c r="O673" s="131">
        <v>2</v>
      </c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55"/>
    </row>
    <row r="674" spans="1:34" ht="15" customHeight="1" x14ac:dyDescent="0.25">
      <c r="A674" s="124" t="s">
        <v>143</v>
      </c>
      <c r="B674" s="157">
        <v>273283000245</v>
      </c>
      <c r="C674" s="124" t="s">
        <v>154</v>
      </c>
      <c r="D674" s="157">
        <v>273283000164</v>
      </c>
      <c r="E674" s="157">
        <v>27328300024504</v>
      </c>
      <c r="F674" s="124" t="s">
        <v>846</v>
      </c>
      <c r="G674" s="124" t="s">
        <v>1686</v>
      </c>
      <c r="H674" s="131"/>
      <c r="I674" s="131"/>
      <c r="J674" s="131">
        <v>1</v>
      </c>
      <c r="K674" s="131">
        <v>1</v>
      </c>
      <c r="L674" s="131">
        <v>3</v>
      </c>
      <c r="M674" s="131"/>
      <c r="N674" s="131">
        <v>2</v>
      </c>
      <c r="O674" s="131">
        <v>1</v>
      </c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55"/>
    </row>
    <row r="675" spans="1:34" ht="15" customHeight="1" x14ac:dyDescent="0.25">
      <c r="A675" s="124" t="s">
        <v>143</v>
      </c>
      <c r="B675" s="157">
        <v>273283000245</v>
      </c>
      <c r="C675" s="124" t="s">
        <v>154</v>
      </c>
      <c r="D675" s="157">
        <v>273283000199</v>
      </c>
      <c r="E675" s="157">
        <v>27328300024510</v>
      </c>
      <c r="F675" s="124" t="s">
        <v>103</v>
      </c>
      <c r="G675" s="124" t="s">
        <v>1686</v>
      </c>
      <c r="H675" s="131"/>
      <c r="I675" s="131"/>
      <c r="J675" s="131">
        <v>2</v>
      </c>
      <c r="K675" s="131">
        <v>3</v>
      </c>
      <c r="L675" s="131">
        <v>2</v>
      </c>
      <c r="M675" s="131">
        <v>2</v>
      </c>
      <c r="N675" s="131">
        <v>2</v>
      </c>
      <c r="O675" s="131">
        <v>1</v>
      </c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55"/>
    </row>
    <row r="676" spans="1:34" ht="15" customHeight="1" x14ac:dyDescent="0.25">
      <c r="A676" s="124" t="s">
        <v>143</v>
      </c>
      <c r="B676" s="157">
        <v>273283000245</v>
      </c>
      <c r="C676" s="124" t="s">
        <v>154</v>
      </c>
      <c r="D676" s="157">
        <v>273283000237</v>
      </c>
      <c r="E676" s="157">
        <v>27328300024512</v>
      </c>
      <c r="F676" s="124" t="s">
        <v>852</v>
      </c>
      <c r="G676" s="124" t="s">
        <v>1686</v>
      </c>
      <c r="H676" s="131"/>
      <c r="I676" s="131"/>
      <c r="J676" s="131">
        <v>1</v>
      </c>
      <c r="K676" s="131">
        <v>5</v>
      </c>
      <c r="L676" s="131">
        <v>4</v>
      </c>
      <c r="M676" s="131">
        <v>4</v>
      </c>
      <c r="N676" s="131">
        <v>1</v>
      </c>
      <c r="O676" s="131">
        <v>2</v>
      </c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55"/>
    </row>
    <row r="677" spans="1:34" ht="15" customHeight="1" x14ac:dyDescent="0.25">
      <c r="A677" s="124" t="s">
        <v>143</v>
      </c>
      <c r="B677" s="157">
        <v>273283000245</v>
      </c>
      <c r="C677" s="124" t="s">
        <v>154</v>
      </c>
      <c r="D677" s="157">
        <v>273283000245</v>
      </c>
      <c r="E677" s="157">
        <v>27328300024501</v>
      </c>
      <c r="F677" s="124" t="s">
        <v>849</v>
      </c>
      <c r="G677" s="124" t="s">
        <v>1686</v>
      </c>
      <c r="H677" s="131"/>
      <c r="I677" s="131"/>
      <c r="J677" s="131">
        <v>7</v>
      </c>
      <c r="K677" s="131">
        <v>11</v>
      </c>
      <c r="L677" s="131">
        <v>10</v>
      </c>
      <c r="M677" s="131">
        <v>7</v>
      </c>
      <c r="N677" s="131">
        <v>7</v>
      </c>
      <c r="O677" s="131">
        <v>7</v>
      </c>
      <c r="P677" s="131">
        <v>22</v>
      </c>
      <c r="Q677" s="131">
        <v>26</v>
      </c>
      <c r="R677" s="131">
        <v>20</v>
      </c>
      <c r="S677" s="131">
        <v>25</v>
      </c>
      <c r="T677" s="131">
        <v>13</v>
      </c>
      <c r="U677" s="131">
        <v>12</v>
      </c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55"/>
    </row>
    <row r="678" spans="1:34" ht="15" customHeight="1" x14ac:dyDescent="0.25">
      <c r="A678" s="124" t="s">
        <v>143</v>
      </c>
      <c r="B678" s="157">
        <v>273283000245</v>
      </c>
      <c r="C678" s="124" t="s">
        <v>154</v>
      </c>
      <c r="D678" s="157">
        <v>273283000351</v>
      </c>
      <c r="E678" s="157">
        <v>27328300024511</v>
      </c>
      <c r="F678" s="124" t="s">
        <v>853</v>
      </c>
      <c r="G678" s="124" t="s">
        <v>1686</v>
      </c>
      <c r="H678" s="131"/>
      <c r="I678" s="131"/>
      <c r="J678" s="131">
        <v>2</v>
      </c>
      <c r="K678" s="131">
        <v>2</v>
      </c>
      <c r="L678" s="131">
        <v>6</v>
      </c>
      <c r="M678" s="131">
        <v>5</v>
      </c>
      <c r="N678" s="131">
        <v>2</v>
      </c>
      <c r="O678" s="131">
        <v>3</v>
      </c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55"/>
    </row>
    <row r="679" spans="1:34" ht="15" customHeight="1" x14ac:dyDescent="0.25">
      <c r="A679" s="124" t="s">
        <v>143</v>
      </c>
      <c r="B679" s="157">
        <v>273283000245</v>
      </c>
      <c r="C679" s="124" t="s">
        <v>154</v>
      </c>
      <c r="D679" s="157">
        <v>273283000458</v>
      </c>
      <c r="E679" s="157">
        <v>27328300024508</v>
      </c>
      <c r="F679" s="124" t="s">
        <v>854</v>
      </c>
      <c r="G679" s="124" t="s">
        <v>1686</v>
      </c>
      <c r="H679" s="131"/>
      <c r="I679" s="131"/>
      <c r="J679" s="131"/>
      <c r="K679" s="131">
        <v>1</v>
      </c>
      <c r="L679" s="131">
        <v>1</v>
      </c>
      <c r="M679" s="131">
        <v>1</v>
      </c>
      <c r="N679" s="131"/>
      <c r="O679" s="131">
        <v>1</v>
      </c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55"/>
    </row>
    <row r="680" spans="1:34" ht="15" customHeight="1" x14ac:dyDescent="0.25">
      <c r="A680" s="124" t="s">
        <v>143</v>
      </c>
      <c r="B680" s="157">
        <v>273283000245</v>
      </c>
      <c r="C680" s="124" t="s">
        <v>154</v>
      </c>
      <c r="D680" s="157">
        <v>273283000539</v>
      </c>
      <c r="E680" s="157">
        <v>27328300024506</v>
      </c>
      <c r="F680" s="124" t="s">
        <v>857</v>
      </c>
      <c r="G680" s="124" t="s">
        <v>1686</v>
      </c>
      <c r="H680" s="131"/>
      <c r="I680" s="131"/>
      <c r="J680" s="131">
        <v>1</v>
      </c>
      <c r="K680" s="131">
        <v>3</v>
      </c>
      <c r="L680" s="131">
        <v>4</v>
      </c>
      <c r="M680" s="131">
        <v>2</v>
      </c>
      <c r="N680" s="131">
        <v>2</v>
      </c>
      <c r="O680" s="131">
        <v>1</v>
      </c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55"/>
    </row>
    <row r="681" spans="1:34" ht="15" customHeight="1" x14ac:dyDescent="0.25">
      <c r="A681" s="124" t="s">
        <v>143</v>
      </c>
      <c r="B681" s="157">
        <v>273283000245</v>
      </c>
      <c r="C681" s="124" t="s">
        <v>154</v>
      </c>
      <c r="D681" s="157">
        <v>273283000598</v>
      </c>
      <c r="E681" s="157">
        <v>27328300024513</v>
      </c>
      <c r="F681" s="124" t="s">
        <v>847</v>
      </c>
      <c r="G681" s="124" t="s">
        <v>1686</v>
      </c>
      <c r="H681" s="131"/>
      <c r="I681" s="131"/>
      <c r="J681" s="131"/>
      <c r="K681" s="131">
        <v>1</v>
      </c>
      <c r="L681" s="131">
        <v>1</v>
      </c>
      <c r="M681" s="131"/>
      <c r="N681" s="131">
        <v>4</v>
      </c>
      <c r="O681" s="131">
        <v>1</v>
      </c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55"/>
    </row>
    <row r="682" spans="1:34" ht="15" customHeight="1" x14ac:dyDescent="0.25">
      <c r="A682" s="124" t="s">
        <v>143</v>
      </c>
      <c r="B682" s="157">
        <v>273283000245</v>
      </c>
      <c r="C682" s="124" t="s">
        <v>154</v>
      </c>
      <c r="D682" s="157">
        <v>273283000636</v>
      </c>
      <c r="E682" s="157">
        <v>27328300024503</v>
      </c>
      <c r="F682" s="124" t="s">
        <v>848</v>
      </c>
      <c r="G682" s="124" t="s">
        <v>1686</v>
      </c>
      <c r="H682" s="131"/>
      <c r="I682" s="131"/>
      <c r="J682" s="131">
        <v>1</v>
      </c>
      <c r="K682" s="131"/>
      <c r="L682" s="131">
        <v>2</v>
      </c>
      <c r="M682" s="131">
        <v>6</v>
      </c>
      <c r="N682" s="131">
        <v>2</v>
      </c>
      <c r="O682" s="131">
        <v>5</v>
      </c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55"/>
    </row>
    <row r="683" spans="1:34" ht="15" customHeight="1" x14ac:dyDescent="0.25">
      <c r="A683" s="124" t="s">
        <v>143</v>
      </c>
      <c r="B683" s="157">
        <v>273283000245</v>
      </c>
      <c r="C683" s="124" t="s">
        <v>154</v>
      </c>
      <c r="D683" s="157">
        <v>273283001110</v>
      </c>
      <c r="E683" s="157">
        <v>27328300024507</v>
      </c>
      <c r="F683" s="124" t="s">
        <v>850</v>
      </c>
      <c r="G683" s="124" t="s">
        <v>1686</v>
      </c>
      <c r="H683" s="131"/>
      <c r="I683" s="131"/>
      <c r="J683" s="131"/>
      <c r="K683" s="131"/>
      <c r="L683" s="131">
        <v>2</v>
      </c>
      <c r="M683" s="131">
        <v>1</v>
      </c>
      <c r="N683" s="131">
        <v>2</v>
      </c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55"/>
    </row>
    <row r="684" spans="1:34" ht="15" customHeight="1" x14ac:dyDescent="0.25">
      <c r="A684" s="124" t="s">
        <v>143</v>
      </c>
      <c r="B684" s="157">
        <v>273283000245</v>
      </c>
      <c r="C684" s="124" t="s">
        <v>154</v>
      </c>
      <c r="D684" s="157">
        <v>273283001365</v>
      </c>
      <c r="E684" s="157">
        <v>27328300024502</v>
      </c>
      <c r="F684" s="124" t="s">
        <v>851</v>
      </c>
      <c r="G684" s="124" t="s">
        <v>1686</v>
      </c>
      <c r="H684" s="131"/>
      <c r="I684" s="131"/>
      <c r="J684" s="131">
        <v>5</v>
      </c>
      <c r="K684" s="131">
        <v>7</v>
      </c>
      <c r="L684" s="131">
        <v>7</v>
      </c>
      <c r="M684" s="131">
        <v>3</v>
      </c>
      <c r="N684" s="131">
        <v>6</v>
      </c>
      <c r="O684" s="131">
        <v>9</v>
      </c>
      <c r="P684" s="131">
        <v>17</v>
      </c>
      <c r="Q684" s="131">
        <v>16</v>
      </c>
      <c r="R684" s="131">
        <v>10</v>
      </c>
      <c r="S684" s="131">
        <v>9</v>
      </c>
      <c r="T684" s="131">
        <v>14</v>
      </c>
      <c r="U684" s="131">
        <v>14</v>
      </c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55"/>
    </row>
    <row r="685" spans="1:34" ht="15" customHeight="1" x14ac:dyDescent="0.25">
      <c r="A685" s="124" t="s">
        <v>143</v>
      </c>
      <c r="B685" s="157">
        <v>273283000245</v>
      </c>
      <c r="C685" s="124" t="s">
        <v>154</v>
      </c>
      <c r="D685" s="157">
        <v>273283001535</v>
      </c>
      <c r="E685" s="157">
        <v>27328300024509</v>
      </c>
      <c r="F685" s="124" t="s">
        <v>856</v>
      </c>
      <c r="G685" s="124" t="s">
        <v>1686</v>
      </c>
      <c r="H685" s="131"/>
      <c r="I685" s="131"/>
      <c r="J685" s="131">
        <v>3</v>
      </c>
      <c r="K685" s="131">
        <v>2</v>
      </c>
      <c r="L685" s="131">
        <v>3</v>
      </c>
      <c r="M685" s="131"/>
      <c r="N685" s="131">
        <v>1</v>
      </c>
      <c r="O685" s="131">
        <v>1</v>
      </c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55"/>
    </row>
    <row r="686" spans="1:34" ht="15" customHeight="1" x14ac:dyDescent="0.25">
      <c r="A686" s="124" t="s">
        <v>143</v>
      </c>
      <c r="B686" s="157">
        <v>273283000326</v>
      </c>
      <c r="C686" s="124" t="s">
        <v>236</v>
      </c>
      <c r="D686" s="157">
        <v>273283000326</v>
      </c>
      <c r="E686" s="157">
        <v>27328300032601</v>
      </c>
      <c r="F686" s="124" t="s">
        <v>870</v>
      </c>
      <c r="G686" s="124" t="s">
        <v>1686</v>
      </c>
      <c r="H686" s="131"/>
      <c r="I686" s="131"/>
      <c r="J686" s="131">
        <v>8</v>
      </c>
      <c r="K686" s="131">
        <v>16</v>
      </c>
      <c r="L686" s="131">
        <v>14</v>
      </c>
      <c r="M686" s="131">
        <v>9</v>
      </c>
      <c r="N686" s="131">
        <v>14</v>
      </c>
      <c r="O686" s="131">
        <v>13</v>
      </c>
      <c r="P686" s="131">
        <v>31</v>
      </c>
      <c r="Q686" s="131">
        <v>26</v>
      </c>
      <c r="R686" s="131">
        <v>16</v>
      </c>
      <c r="S686" s="131">
        <v>19</v>
      </c>
      <c r="T686" s="131">
        <v>13</v>
      </c>
      <c r="U686" s="131">
        <v>10</v>
      </c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55"/>
    </row>
    <row r="687" spans="1:34" ht="15" customHeight="1" x14ac:dyDescent="0.25">
      <c r="A687" s="124" t="s">
        <v>143</v>
      </c>
      <c r="B687" s="157">
        <v>273283000326</v>
      </c>
      <c r="C687" s="124" t="s">
        <v>236</v>
      </c>
      <c r="D687" s="157">
        <v>273283000644</v>
      </c>
      <c r="E687" s="157">
        <v>27328300032603</v>
      </c>
      <c r="F687" s="124" t="s">
        <v>868</v>
      </c>
      <c r="G687" s="124" t="s">
        <v>1686</v>
      </c>
      <c r="H687" s="131"/>
      <c r="I687" s="131"/>
      <c r="J687" s="131">
        <v>2</v>
      </c>
      <c r="K687" s="131">
        <v>7</v>
      </c>
      <c r="L687" s="131">
        <v>2</v>
      </c>
      <c r="M687" s="131">
        <v>1</v>
      </c>
      <c r="N687" s="131">
        <v>3</v>
      </c>
      <c r="O687" s="131">
        <v>3</v>
      </c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55"/>
    </row>
    <row r="688" spans="1:34" ht="15" customHeight="1" x14ac:dyDescent="0.25">
      <c r="A688" s="124" t="s">
        <v>143</v>
      </c>
      <c r="B688" s="157">
        <v>273283000326</v>
      </c>
      <c r="C688" s="124" t="s">
        <v>236</v>
      </c>
      <c r="D688" s="157">
        <v>273283000652</v>
      </c>
      <c r="E688" s="157">
        <v>27328300032605</v>
      </c>
      <c r="F688" s="124" t="s">
        <v>873</v>
      </c>
      <c r="G688" s="124" t="s">
        <v>1686</v>
      </c>
      <c r="H688" s="131"/>
      <c r="I688" s="131"/>
      <c r="J688" s="131">
        <v>4</v>
      </c>
      <c r="K688" s="131">
        <v>5</v>
      </c>
      <c r="L688" s="131">
        <v>5</v>
      </c>
      <c r="M688" s="131">
        <v>2</v>
      </c>
      <c r="N688" s="131">
        <v>1</v>
      </c>
      <c r="O688" s="131">
        <v>1</v>
      </c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55"/>
    </row>
    <row r="689" spans="1:34" ht="15" customHeight="1" x14ac:dyDescent="0.25">
      <c r="A689" s="124" t="s">
        <v>143</v>
      </c>
      <c r="B689" s="157">
        <v>273283000326</v>
      </c>
      <c r="C689" s="124" t="s">
        <v>236</v>
      </c>
      <c r="D689" s="157">
        <v>273283000962</v>
      </c>
      <c r="E689" s="157">
        <v>27328300032602</v>
      </c>
      <c r="F689" s="124" t="s">
        <v>872</v>
      </c>
      <c r="G689" s="124" t="s">
        <v>1686</v>
      </c>
      <c r="H689" s="131"/>
      <c r="I689" s="131"/>
      <c r="J689" s="131">
        <v>8</v>
      </c>
      <c r="K689" s="131">
        <v>6</v>
      </c>
      <c r="L689" s="131">
        <v>8</v>
      </c>
      <c r="M689" s="131">
        <v>8</v>
      </c>
      <c r="N689" s="131">
        <v>10</v>
      </c>
      <c r="O689" s="131">
        <v>6</v>
      </c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55"/>
    </row>
    <row r="690" spans="1:34" ht="15" customHeight="1" x14ac:dyDescent="0.25">
      <c r="A690" s="124" t="s">
        <v>143</v>
      </c>
      <c r="B690" s="157">
        <v>273283000326</v>
      </c>
      <c r="C690" s="124" t="s">
        <v>236</v>
      </c>
      <c r="D690" s="157">
        <v>273283001136</v>
      </c>
      <c r="E690" s="157">
        <v>27328300032606</v>
      </c>
      <c r="F690" s="124" t="s">
        <v>874</v>
      </c>
      <c r="G690" s="124" t="s">
        <v>1686</v>
      </c>
      <c r="H690" s="131"/>
      <c r="I690" s="131"/>
      <c r="J690" s="131"/>
      <c r="K690" s="131"/>
      <c r="L690" s="131">
        <v>2</v>
      </c>
      <c r="M690" s="131"/>
      <c r="N690" s="131"/>
      <c r="O690" s="131">
        <v>1</v>
      </c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55"/>
    </row>
    <row r="691" spans="1:34" ht="15" customHeight="1" x14ac:dyDescent="0.25">
      <c r="A691" s="124" t="s">
        <v>143</v>
      </c>
      <c r="B691" s="157">
        <v>273283000326</v>
      </c>
      <c r="C691" s="124" t="s">
        <v>236</v>
      </c>
      <c r="D691" s="157">
        <v>273283001292</v>
      </c>
      <c r="E691" s="157">
        <v>27328300032607</v>
      </c>
      <c r="F691" s="124" t="s">
        <v>871</v>
      </c>
      <c r="G691" s="124" t="s">
        <v>1686</v>
      </c>
      <c r="H691" s="131"/>
      <c r="I691" s="131"/>
      <c r="J691" s="131">
        <v>4</v>
      </c>
      <c r="K691" s="131">
        <v>3</v>
      </c>
      <c r="L691" s="131">
        <v>4</v>
      </c>
      <c r="M691" s="131">
        <v>1</v>
      </c>
      <c r="N691" s="131"/>
      <c r="O691" s="131">
        <v>3</v>
      </c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55"/>
    </row>
    <row r="692" spans="1:34" ht="15" customHeight="1" x14ac:dyDescent="0.25">
      <c r="A692" s="124" t="s">
        <v>143</v>
      </c>
      <c r="B692" s="157">
        <v>273283000326</v>
      </c>
      <c r="C692" s="124" t="s">
        <v>236</v>
      </c>
      <c r="D692" s="157">
        <v>273283001454</v>
      </c>
      <c r="E692" s="157">
        <v>27328300032604</v>
      </c>
      <c r="F692" s="124" t="s">
        <v>869</v>
      </c>
      <c r="G692" s="124" t="s">
        <v>1686</v>
      </c>
      <c r="H692" s="131"/>
      <c r="I692" s="131"/>
      <c r="J692" s="131"/>
      <c r="K692" s="131">
        <v>1</v>
      </c>
      <c r="L692" s="131">
        <v>2</v>
      </c>
      <c r="M692" s="131">
        <v>1</v>
      </c>
      <c r="N692" s="131">
        <v>1</v>
      </c>
      <c r="O692" s="131">
        <v>4</v>
      </c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55"/>
    </row>
    <row r="693" spans="1:34" ht="15" customHeight="1" x14ac:dyDescent="0.25">
      <c r="A693" s="124" t="s">
        <v>143</v>
      </c>
      <c r="B693" s="157">
        <v>273283000521</v>
      </c>
      <c r="C693" s="124" t="s">
        <v>176</v>
      </c>
      <c r="D693" s="157">
        <v>273283000083</v>
      </c>
      <c r="E693" s="157">
        <v>27328300052109</v>
      </c>
      <c r="F693" s="124" t="s">
        <v>350</v>
      </c>
      <c r="G693" s="124" t="s">
        <v>1686</v>
      </c>
      <c r="H693" s="131"/>
      <c r="I693" s="131"/>
      <c r="J693" s="131">
        <v>1</v>
      </c>
      <c r="K693" s="131">
        <v>3</v>
      </c>
      <c r="L693" s="131">
        <v>1</v>
      </c>
      <c r="M693" s="131">
        <v>2</v>
      </c>
      <c r="N693" s="131">
        <v>4</v>
      </c>
      <c r="O693" s="131">
        <v>1</v>
      </c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55"/>
    </row>
    <row r="694" spans="1:34" ht="15" customHeight="1" x14ac:dyDescent="0.25">
      <c r="A694" s="124" t="s">
        <v>143</v>
      </c>
      <c r="B694" s="157">
        <v>273283000521</v>
      </c>
      <c r="C694" s="124" t="s">
        <v>176</v>
      </c>
      <c r="D694" s="157">
        <v>273283000172</v>
      </c>
      <c r="E694" s="157">
        <v>27328300052105</v>
      </c>
      <c r="F694" s="124" t="s">
        <v>865</v>
      </c>
      <c r="G694" s="124" t="s">
        <v>1686</v>
      </c>
      <c r="H694" s="131"/>
      <c r="I694" s="131"/>
      <c r="J694" s="131">
        <v>3</v>
      </c>
      <c r="K694" s="131">
        <v>2</v>
      </c>
      <c r="L694" s="131">
        <v>3</v>
      </c>
      <c r="M694" s="131">
        <v>2</v>
      </c>
      <c r="N694" s="131">
        <v>5</v>
      </c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55"/>
    </row>
    <row r="695" spans="1:34" ht="15" customHeight="1" x14ac:dyDescent="0.25">
      <c r="A695" s="124" t="s">
        <v>143</v>
      </c>
      <c r="B695" s="157">
        <v>273283000521</v>
      </c>
      <c r="C695" s="124" t="s">
        <v>176</v>
      </c>
      <c r="D695" s="157">
        <v>273283000377</v>
      </c>
      <c r="E695" s="157">
        <v>27328300052112</v>
      </c>
      <c r="F695" s="124" t="s">
        <v>858</v>
      </c>
      <c r="G695" s="124" t="s">
        <v>1686</v>
      </c>
      <c r="H695" s="131"/>
      <c r="I695" s="131"/>
      <c r="J695" s="131">
        <v>1</v>
      </c>
      <c r="K695" s="131"/>
      <c r="L695" s="131"/>
      <c r="M695" s="131">
        <v>1</v>
      </c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55"/>
    </row>
    <row r="696" spans="1:34" ht="15" customHeight="1" x14ac:dyDescent="0.25">
      <c r="A696" s="124" t="s">
        <v>143</v>
      </c>
      <c r="B696" s="157">
        <v>273283000521</v>
      </c>
      <c r="C696" s="124" t="s">
        <v>176</v>
      </c>
      <c r="D696" s="157">
        <v>273283000521</v>
      </c>
      <c r="E696" s="157">
        <v>27328300052101</v>
      </c>
      <c r="F696" s="124" t="s">
        <v>862</v>
      </c>
      <c r="G696" s="124" t="s">
        <v>1686</v>
      </c>
      <c r="H696" s="131"/>
      <c r="I696" s="131"/>
      <c r="J696" s="131">
        <v>5</v>
      </c>
      <c r="K696" s="131">
        <v>7</v>
      </c>
      <c r="L696" s="131">
        <v>10</v>
      </c>
      <c r="M696" s="131">
        <v>5</v>
      </c>
      <c r="N696" s="131">
        <v>9</v>
      </c>
      <c r="O696" s="131">
        <v>9</v>
      </c>
      <c r="P696" s="131">
        <v>20</v>
      </c>
      <c r="Q696" s="131">
        <v>19</v>
      </c>
      <c r="R696" s="131">
        <v>19</v>
      </c>
      <c r="S696" s="131">
        <v>24</v>
      </c>
      <c r="T696" s="131">
        <v>18</v>
      </c>
      <c r="U696" s="131">
        <v>19</v>
      </c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55"/>
    </row>
    <row r="697" spans="1:34" ht="15" customHeight="1" x14ac:dyDescent="0.25">
      <c r="A697" s="124" t="s">
        <v>143</v>
      </c>
      <c r="B697" s="157">
        <v>273283000521</v>
      </c>
      <c r="C697" s="124" t="s">
        <v>176</v>
      </c>
      <c r="D697" s="157">
        <v>273283000610</v>
      </c>
      <c r="E697" s="157">
        <v>27328300052110</v>
      </c>
      <c r="F697" s="124" t="s">
        <v>863</v>
      </c>
      <c r="G697" s="124" t="s">
        <v>1686</v>
      </c>
      <c r="H697" s="131"/>
      <c r="I697" s="131"/>
      <c r="J697" s="131">
        <v>5</v>
      </c>
      <c r="K697" s="131"/>
      <c r="L697" s="131">
        <v>5</v>
      </c>
      <c r="M697" s="131"/>
      <c r="N697" s="131">
        <v>2</v>
      </c>
      <c r="O697" s="131">
        <v>3</v>
      </c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/>
      <c r="AF697" s="131"/>
      <c r="AG697" s="131"/>
      <c r="AH697" s="155"/>
    </row>
    <row r="698" spans="1:34" ht="15" customHeight="1" x14ac:dyDescent="0.25">
      <c r="A698" s="124" t="s">
        <v>143</v>
      </c>
      <c r="B698" s="157">
        <v>273283000521</v>
      </c>
      <c r="C698" s="124" t="s">
        <v>176</v>
      </c>
      <c r="D698" s="157">
        <v>273283000628</v>
      </c>
      <c r="E698" s="157">
        <v>27328300052102</v>
      </c>
      <c r="F698" s="124" t="s">
        <v>836</v>
      </c>
      <c r="G698" s="124" t="s">
        <v>1686</v>
      </c>
      <c r="H698" s="131"/>
      <c r="I698" s="131"/>
      <c r="J698" s="131">
        <v>5</v>
      </c>
      <c r="K698" s="131">
        <v>4</v>
      </c>
      <c r="L698" s="131">
        <v>5</v>
      </c>
      <c r="M698" s="131">
        <v>5</v>
      </c>
      <c r="N698" s="131">
        <v>6</v>
      </c>
      <c r="O698" s="131">
        <v>7</v>
      </c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/>
      <c r="AF698" s="131"/>
      <c r="AG698" s="131"/>
      <c r="AH698" s="155"/>
    </row>
    <row r="699" spans="1:34" ht="15" customHeight="1" x14ac:dyDescent="0.25">
      <c r="A699" s="124" t="s">
        <v>143</v>
      </c>
      <c r="B699" s="157">
        <v>273283000521</v>
      </c>
      <c r="C699" s="124" t="s">
        <v>176</v>
      </c>
      <c r="D699" s="157">
        <v>273283000997</v>
      </c>
      <c r="E699" s="157">
        <v>27328300052104</v>
      </c>
      <c r="F699" s="124" t="s">
        <v>866</v>
      </c>
      <c r="G699" s="124" t="s">
        <v>1686</v>
      </c>
      <c r="H699" s="131"/>
      <c r="I699" s="131"/>
      <c r="J699" s="131">
        <v>3</v>
      </c>
      <c r="K699" s="131">
        <v>6</v>
      </c>
      <c r="L699" s="131">
        <v>5</v>
      </c>
      <c r="M699" s="131">
        <v>3</v>
      </c>
      <c r="N699" s="131"/>
      <c r="O699" s="131">
        <v>3</v>
      </c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/>
      <c r="AF699" s="131"/>
      <c r="AG699" s="131"/>
      <c r="AH699" s="155"/>
    </row>
    <row r="700" spans="1:34" ht="15" customHeight="1" x14ac:dyDescent="0.25">
      <c r="A700" s="124" t="s">
        <v>143</v>
      </c>
      <c r="B700" s="157">
        <v>273283000521</v>
      </c>
      <c r="C700" s="124" t="s">
        <v>176</v>
      </c>
      <c r="D700" s="157">
        <v>273283001012</v>
      </c>
      <c r="E700" s="157">
        <v>27328300052114</v>
      </c>
      <c r="F700" s="124" t="s">
        <v>860</v>
      </c>
      <c r="G700" s="124" t="s">
        <v>1686</v>
      </c>
      <c r="H700" s="131"/>
      <c r="I700" s="131"/>
      <c r="J700" s="131">
        <v>1</v>
      </c>
      <c r="K700" s="131">
        <v>4</v>
      </c>
      <c r="L700" s="131">
        <v>1</v>
      </c>
      <c r="M700" s="131">
        <v>2</v>
      </c>
      <c r="N700" s="131"/>
      <c r="O700" s="131">
        <v>6</v>
      </c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/>
      <c r="AF700" s="131"/>
      <c r="AG700" s="131"/>
      <c r="AH700" s="155"/>
    </row>
    <row r="701" spans="1:34" ht="15" customHeight="1" x14ac:dyDescent="0.25">
      <c r="A701" s="124" t="s">
        <v>143</v>
      </c>
      <c r="B701" s="157">
        <v>273283000521</v>
      </c>
      <c r="C701" s="124" t="s">
        <v>176</v>
      </c>
      <c r="D701" s="157">
        <v>273283001047</v>
      </c>
      <c r="E701" s="157">
        <v>27328300052103</v>
      </c>
      <c r="F701" s="124" t="s">
        <v>864</v>
      </c>
      <c r="G701" s="124" t="s">
        <v>1686</v>
      </c>
      <c r="H701" s="131"/>
      <c r="I701" s="131"/>
      <c r="J701" s="131">
        <v>6</v>
      </c>
      <c r="K701" s="131">
        <v>4</v>
      </c>
      <c r="L701" s="131">
        <v>8</v>
      </c>
      <c r="M701" s="131">
        <v>10</v>
      </c>
      <c r="N701" s="131">
        <v>7</v>
      </c>
      <c r="O701" s="131">
        <v>12</v>
      </c>
      <c r="P701" s="131">
        <v>17</v>
      </c>
      <c r="Q701" s="131">
        <v>14</v>
      </c>
      <c r="R701" s="131">
        <v>12</v>
      </c>
      <c r="S701" s="131">
        <v>12</v>
      </c>
      <c r="T701" s="131">
        <v>13</v>
      </c>
      <c r="U701" s="131">
        <v>13</v>
      </c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55"/>
    </row>
    <row r="702" spans="1:34" ht="15" customHeight="1" x14ac:dyDescent="0.25">
      <c r="A702" s="124" t="s">
        <v>143</v>
      </c>
      <c r="B702" s="157">
        <v>273283000521</v>
      </c>
      <c r="C702" s="124" t="s">
        <v>176</v>
      </c>
      <c r="D702" s="157">
        <v>273283001268</v>
      </c>
      <c r="E702" s="157">
        <v>27328300052108</v>
      </c>
      <c r="F702" s="124" t="s">
        <v>445</v>
      </c>
      <c r="G702" s="124" t="s">
        <v>1686</v>
      </c>
      <c r="H702" s="131"/>
      <c r="I702" s="131"/>
      <c r="J702" s="131">
        <v>3</v>
      </c>
      <c r="K702" s="131"/>
      <c r="L702" s="131">
        <v>2</v>
      </c>
      <c r="M702" s="131">
        <v>1</v>
      </c>
      <c r="N702" s="131">
        <v>1</v>
      </c>
      <c r="O702" s="131">
        <v>3</v>
      </c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55"/>
    </row>
    <row r="703" spans="1:34" ht="15" customHeight="1" x14ac:dyDescent="0.25">
      <c r="A703" s="124" t="s">
        <v>143</v>
      </c>
      <c r="B703" s="157">
        <v>273283000521</v>
      </c>
      <c r="C703" s="124" t="s">
        <v>176</v>
      </c>
      <c r="D703" s="157">
        <v>273283001306</v>
      </c>
      <c r="E703" s="157">
        <v>27328300052106</v>
      </c>
      <c r="F703" s="124" t="s">
        <v>859</v>
      </c>
      <c r="G703" s="124" t="s">
        <v>1686</v>
      </c>
      <c r="H703" s="131"/>
      <c r="I703" s="131"/>
      <c r="J703" s="131">
        <v>2</v>
      </c>
      <c r="K703" s="131">
        <v>3</v>
      </c>
      <c r="L703" s="131">
        <v>3</v>
      </c>
      <c r="M703" s="131"/>
      <c r="N703" s="131">
        <v>4</v>
      </c>
      <c r="O703" s="131">
        <v>2</v>
      </c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55"/>
    </row>
    <row r="704" spans="1:34" ht="15" customHeight="1" x14ac:dyDescent="0.25">
      <c r="A704" s="124" t="s">
        <v>143</v>
      </c>
      <c r="B704" s="157">
        <v>273283000521</v>
      </c>
      <c r="C704" s="124" t="s">
        <v>176</v>
      </c>
      <c r="D704" s="157">
        <v>273283001349</v>
      </c>
      <c r="E704" s="157">
        <v>27328300052107</v>
      </c>
      <c r="F704" s="124" t="s">
        <v>861</v>
      </c>
      <c r="G704" s="124" t="s">
        <v>1686</v>
      </c>
      <c r="H704" s="131"/>
      <c r="I704" s="131"/>
      <c r="J704" s="131">
        <v>7</v>
      </c>
      <c r="K704" s="131">
        <v>4</v>
      </c>
      <c r="L704" s="131">
        <v>3</v>
      </c>
      <c r="M704" s="131">
        <v>5</v>
      </c>
      <c r="N704" s="131">
        <v>3</v>
      </c>
      <c r="O704" s="131">
        <v>9</v>
      </c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55"/>
    </row>
    <row r="705" spans="1:34" ht="15" customHeight="1" x14ac:dyDescent="0.25">
      <c r="A705" s="124" t="s">
        <v>143</v>
      </c>
      <c r="B705" s="157">
        <v>273283000521</v>
      </c>
      <c r="C705" s="124" t="s">
        <v>176</v>
      </c>
      <c r="D705" s="157">
        <v>273283001390</v>
      </c>
      <c r="E705" s="157">
        <v>27328300052111</v>
      </c>
      <c r="F705" s="124" t="s">
        <v>867</v>
      </c>
      <c r="G705" s="124" t="s">
        <v>1686</v>
      </c>
      <c r="H705" s="131"/>
      <c r="I705" s="131"/>
      <c r="J705" s="131">
        <v>4</v>
      </c>
      <c r="K705" s="131"/>
      <c r="L705" s="131">
        <v>2</v>
      </c>
      <c r="M705" s="131">
        <v>3</v>
      </c>
      <c r="N705" s="131">
        <v>1</v>
      </c>
      <c r="O705" s="131">
        <v>1</v>
      </c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  <c r="AA705" s="131"/>
      <c r="AB705" s="131"/>
      <c r="AC705" s="131"/>
      <c r="AD705" s="131"/>
      <c r="AE705" s="131"/>
      <c r="AF705" s="131"/>
      <c r="AG705" s="131"/>
      <c r="AH705" s="155"/>
    </row>
    <row r="706" spans="1:34" ht="15" customHeight="1" x14ac:dyDescent="0.25">
      <c r="A706" s="124" t="s">
        <v>143</v>
      </c>
      <c r="B706" s="157">
        <v>273283000521</v>
      </c>
      <c r="C706" s="124" t="s">
        <v>176</v>
      </c>
      <c r="D706" s="157">
        <v>273283001420</v>
      </c>
      <c r="E706" s="157">
        <v>27328300052113</v>
      </c>
      <c r="F706" s="124" t="s">
        <v>326</v>
      </c>
      <c r="G706" s="124" t="s">
        <v>1686</v>
      </c>
      <c r="H706" s="131"/>
      <c r="I706" s="131"/>
      <c r="J706" s="131">
        <v>6</v>
      </c>
      <c r="K706" s="131">
        <v>4</v>
      </c>
      <c r="L706" s="131">
        <v>3</v>
      </c>
      <c r="M706" s="131">
        <v>2</v>
      </c>
      <c r="N706" s="131">
        <v>1</v>
      </c>
      <c r="O706" s="131">
        <v>1</v>
      </c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  <c r="AA706" s="131"/>
      <c r="AB706" s="131"/>
      <c r="AC706" s="131"/>
      <c r="AD706" s="131"/>
      <c r="AE706" s="131"/>
      <c r="AF706" s="131"/>
      <c r="AG706" s="131"/>
      <c r="AH706" s="155"/>
    </row>
    <row r="707" spans="1:34" ht="15" customHeight="1" x14ac:dyDescent="0.25">
      <c r="A707" s="124" t="s">
        <v>143</v>
      </c>
      <c r="B707" s="157">
        <v>273283001331</v>
      </c>
      <c r="C707" s="124" t="s">
        <v>1724</v>
      </c>
      <c r="D707" s="157">
        <v>273283000229</v>
      </c>
      <c r="E707" s="157">
        <v>27328300133109</v>
      </c>
      <c r="F707" s="124" t="s">
        <v>885</v>
      </c>
      <c r="G707" s="124" t="s">
        <v>1686</v>
      </c>
      <c r="H707" s="131"/>
      <c r="I707" s="131"/>
      <c r="J707" s="131">
        <v>2</v>
      </c>
      <c r="K707" s="131">
        <v>2</v>
      </c>
      <c r="L707" s="131">
        <v>1</v>
      </c>
      <c r="M707" s="131">
        <v>2</v>
      </c>
      <c r="N707" s="131">
        <v>2</v>
      </c>
      <c r="O707" s="131">
        <v>4</v>
      </c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55"/>
    </row>
    <row r="708" spans="1:34" ht="15" customHeight="1" x14ac:dyDescent="0.25">
      <c r="A708" s="124" t="s">
        <v>143</v>
      </c>
      <c r="B708" s="157">
        <v>273283001331</v>
      </c>
      <c r="C708" s="124" t="s">
        <v>1724</v>
      </c>
      <c r="D708" s="157">
        <v>273283000253</v>
      </c>
      <c r="E708" s="157">
        <v>27328300133102</v>
      </c>
      <c r="F708" s="124" t="s">
        <v>882</v>
      </c>
      <c r="G708" s="124" t="s">
        <v>1686</v>
      </c>
      <c r="H708" s="131"/>
      <c r="I708" s="131"/>
      <c r="J708" s="131">
        <v>15</v>
      </c>
      <c r="K708" s="131">
        <v>22</v>
      </c>
      <c r="L708" s="131">
        <v>22</v>
      </c>
      <c r="M708" s="131">
        <v>18</v>
      </c>
      <c r="N708" s="131">
        <v>13</v>
      </c>
      <c r="O708" s="131">
        <v>19</v>
      </c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55"/>
    </row>
    <row r="709" spans="1:34" ht="15" customHeight="1" x14ac:dyDescent="0.25">
      <c r="A709" s="124" t="s">
        <v>143</v>
      </c>
      <c r="B709" s="157">
        <v>273283001331</v>
      </c>
      <c r="C709" s="124" t="s">
        <v>1724</v>
      </c>
      <c r="D709" s="157">
        <v>273283000270</v>
      </c>
      <c r="E709" s="157">
        <v>27328300133106</v>
      </c>
      <c r="F709" s="124" t="s">
        <v>886</v>
      </c>
      <c r="G709" s="124" t="s">
        <v>1686</v>
      </c>
      <c r="H709" s="131"/>
      <c r="I709" s="131"/>
      <c r="J709" s="131">
        <v>2</v>
      </c>
      <c r="K709" s="131">
        <v>3</v>
      </c>
      <c r="L709" s="131">
        <v>3</v>
      </c>
      <c r="M709" s="131">
        <v>2</v>
      </c>
      <c r="N709" s="131"/>
      <c r="O709" s="131">
        <v>1</v>
      </c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55"/>
    </row>
    <row r="710" spans="1:34" ht="15" customHeight="1" x14ac:dyDescent="0.25">
      <c r="A710" s="124" t="s">
        <v>143</v>
      </c>
      <c r="B710" s="157">
        <v>273283001331</v>
      </c>
      <c r="C710" s="124" t="s">
        <v>1724</v>
      </c>
      <c r="D710" s="157">
        <v>273283000415</v>
      </c>
      <c r="E710" s="157">
        <v>27328300133114</v>
      </c>
      <c r="F710" s="124" t="s">
        <v>883</v>
      </c>
      <c r="G710" s="124" t="s">
        <v>1686</v>
      </c>
      <c r="H710" s="131"/>
      <c r="I710" s="131"/>
      <c r="J710" s="131">
        <v>2</v>
      </c>
      <c r="K710" s="131">
        <v>1</v>
      </c>
      <c r="L710" s="131">
        <v>5</v>
      </c>
      <c r="M710" s="131">
        <v>3</v>
      </c>
      <c r="N710" s="131">
        <v>1</v>
      </c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55"/>
    </row>
    <row r="711" spans="1:34" ht="15" customHeight="1" x14ac:dyDescent="0.25">
      <c r="A711" s="124" t="s">
        <v>143</v>
      </c>
      <c r="B711" s="157">
        <v>273283001331</v>
      </c>
      <c r="C711" s="124" t="s">
        <v>1724</v>
      </c>
      <c r="D711" s="157">
        <v>273283000440</v>
      </c>
      <c r="E711" s="157">
        <v>27328300133107</v>
      </c>
      <c r="F711" s="124" t="s">
        <v>664</v>
      </c>
      <c r="G711" s="124" t="s">
        <v>1686</v>
      </c>
      <c r="H711" s="131"/>
      <c r="I711" s="131"/>
      <c r="J711" s="131">
        <v>5</v>
      </c>
      <c r="K711" s="131">
        <v>13</v>
      </c>
      <c r="L711" s="131">
        <v>7</v>
      </c>
      <c r="M711" s="131">
        <v>10</v>
      </c>
      <c r="N711" s="131">
        <v>5</v>
      </c>
      <c r="O711" s="131">
        <v>6</v>
      </c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55"/>
    </row>
    <row r="712" spans="1:34" ht="15" customHeight="1" x14ac:dyDescent="0.25">
      <c r="A712" s="124" t="s">
        <v>143</v>
      </c>
      <c r="B712" s="157">
        <v>273283001331</v>
      </c>
      <c r="C712" s="124" t="s">
        <v>1724</v>
      </c>
      <c r="D712" s="157">
        <v>273283000466</v>
      </c>
      <c r="E712" s="157">
        <v>27328300133111</v>
      </c>
      <c r="F712" s="124" t="s">
        <v>890</v>
      </c>
      <c r="G712" s="124" t="s">
        <v>1686</v>
      </c>
      <c r="H712" s="131"/>
      <c r="I712" s="131"/>
      <c r="J712" s="131">
        <v>1</v>
      </c>
      <c r="K712" s="131">
        <v>1</v>
      </c>
      <c r="L712" s="131">
        <v>1</v>
      </c>
      <c r="M712" s="131">
        <v>1</v>
      </c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/>
      <c r="AF712" s="131"/>
      <c r="AG712" s="131"/>
      <c r="AH712" s="155"/>
    </row>
    <row r="713" spans="1:34" ht="15" customHeight="1" x14ac:dyDescent="0.25">
      <c r="A713" s="124" t="s">
        <v>143</v>
      </c>
      <c r="B713" s="157">
        <v>273283001331</v>
      </c>
      <c r="C713" s="124" t="s">
        <v>1724</v>
      </c>
      <c r="D713" s="157">
        <v>273283000491</v>
      </c>
      <c r="E713" s="157">
        <v>27328300133103</v>
      </c>
      <c r="F713" s="124" t="s">
        <v>888</v>
      </c>
      <c r="G713" s="124" t="s">
        <v>1686</v>
      </c>
      <c r="H713" s="131"/>
      <c r="I713" s="131"/>
      <c r="J713" s="131">
        <v>10</v>
      </c>
      <c r="K713" s="131">
        <v>12</v>
      </c>
      <c r="L713" s="131">
        <v>14</v>
      </c>
      <c r="M713" s="131">
        <v>10</v>
      </c>
      <c r="N713" s="131">
        <v>14</v>
      </c>
      <c r="O713" s="131">
        <v>8</v>
      </c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/>
      <c r="AF713" s="131"/>
      <c r="AG713" s="131"/>
      <c r="AH713" s="155"/>
    </row>
    <row r="714" spans="1:34" ht="15" customHeight="1" x14ac:dyDescent="0.25">
      <c r="A714" s="124" t="s">
        <v>143</v>
      </c>
      <c r="B714" s="157">
        <v>273283001331</v>
      </c>
      <c r="C714" s="124" t="s">
        <v>1724</v>
      </c>
      <c r="D714" s="157">
        <v>273283000938</v>
      </c>
      <c r="E714" s="157">
        <v>27328300133108</v>
      </c>
      <c r="F714" s="124" t="s">
        <v>884</v>
      </c>
      <c r="G714" s="124" t="s">
        <v>1686</v>
      </c>
      <c r="H714" s="131"/>
      <c r="I714" s="131"/>
      <c r="J714" s="131">
        <v>4</v>
      </c>
      <c r="K714" s="131">
        <v>3</v>
      </c>
      <c r="L714" s="131">
        <v>2</v>
      </c>
      <c r="M714" s="131">
        <v>3</v>
      </c>
      <c r="N714" s="131">
        <v>3</v>
      </c>
      <c r="O714" s="131">
        <v>6</v>
      </c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/>
      <c r="AF714" s="131"/>
      <c r="AG714" s="131"/>
      <c r="AH714" s="155"/>
    </row>
    <row r="715" spans="1:34" ht="15" customHeight="1" x14ac:dyDescent="0.25">
      <c r="A715" s="124" t="s">
        <v>143</v>
      </c>
      <c r="B715" s="157">
        <v>273283001331</v>
      </c>
      <c r="C715" s="124" t="s">
        <v>1724</v>
      </c>
      <c r="D715" s="157">
        <v>273283000971</v>
      </c>
      <c r="E715" s="157">
        <v>27328300133112</v>
      </c>
      <c r="F715" s="124" t="s">
        <v>889</v>
      </c>
      <c r="G715" s="124" t="s">
        <v>1686</v>
      </c>
      <c r="H715" s="131"/>
      <c r="I715" s="131"/>
      <c r="J715" s="131">
        <v>2</v>
      </c>
      <c r="K715" s="131">
        <v>1</v>
      </c>
      <c r="L715" s="131">
        <v>1</v>
      </c>
      <c r="M715" s="131">
        <v>1</v>
      </c>
      <c r="N715" s="131">
        <v>1</v>
      </c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/>
      <c r="AF715" s="131"/>
      <c r="AG715" s="131"/>
      <c r="AH715" s="155"/>
    </row>
    <row r="716" spans="1:34" ht="15" customHeight="1" x14ac:dyDescent="0.25">
      <c r="A716" s="124" t="s">
        <v>143</v>
      </c>
      <c r="B716" s="157">
        <v>273283001331</v>
      </c>
      <c r="C716" s="124" t="s">
        <v>1724</v>
      </c>
      <c r="D716" s="157">
        <v>273283001021</v>
      </c>
      <c r="E716" s="157">
        <v>27328300133104</v>
      </c>
      <c r="F716" s="124" t="s">
        <v>697</v>
      </c>
      <c r="G716" s="124" t="s">
        <v>1686</v>
      </c>
      <c r="H716" s="131"/>
      <c r="I716" s="131"/>
      <c r="J716" s="131"/>
      <c r="K716" s="131"/>
      <c r="L716" s="131">
        <v>2</v>
      </c>
      <c r="M716" s="131">
        <v>3</v>
      </c>
      <c r="N716" s="131"/>
      <c r="O716" s="131">
        <v>1</v>
      </c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/>
      <c r="AF716" s="131"/>
      <c r="AG716" s="131"/>
      <c r="AH716" s="155"/>
    </row>
    <row r="717" spans="1:34" ht="15" customHeight="1" x14ac:dyDescent="0.25">
      <c r="A717" s="124" t="s">
        <v>143</v>
      </c>
      <c r="B717" s="157">
        <v>273283001331</v>
      </c>
      <c r="C717" s="124" t="s">
        <v>1724</v>
      </c>
      <c r="D717" s="157">
        <v>273283001331</v>
      </c>
      <c r="E717" s="157">
        <v>27328300133101</v>
      </c>
      <c r="F717" s="124" t="s">
        <v>1703</v>
      </c>
      <c r="G717" s="124" t="s">
        <v>1686</v>
      </c>
      <c r="H717" s="131"/>
      <c r="I717" s="131"/>
      <c r="J717" s="131"/>
      <c r="K717" s="131"/>
      <c r="L717" s="131"/>
      <c r="M717" s="131"/>
      <c r="N717" s="131"/>
      <c r="O717" s="131"/>
      <c r="P717" s="131">
        <v>61</v>
      </c>
      <c r="Q717" s="131">
        <v>50</v>
      </c>
      <c r="R717" s="131">
        <v>34</v>
      </c>
      <c r="S717" s="131">
        <v>32</v>
      </c>
      <c r="T717" s="131">
        <v>45</v>
      </c>
      <c r="U717" s="131">
        <v>23</v>
      </c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/>
      <c r="AF717" s="131"/>
      <c r="AG717" s="131"/>
      <c r="AH717" s="155"/>
    </row>
    <row r="718" spans="1:34" ht="15" customHeight="1" x14ac:dyDescent="0.25">
      <c r="A718" s="124" t="s">
        <v>143</v>
      </c>
      <c r="B718" s="157">
        <v>273283001331</v>
      </c>
      <c r="C718" s="124" t="s">
        <v>1724</v>
      </c>
      <c r="D718" s="157">
        <v>273283001381</v>
      </c>
      <c r="E718" s="157">
        <v>27328300133105</v>
      </c>
      <c r="F718" s="124" t="s">
        <v>887</v>
      </c>
      <c r="G718" s="124" t="s">
        <v>1686</v>
      </c>
      <c r="H718" s="131"/>
      <c r="I718" s="131"/>
      <c r="J718" s="131">
        <v>2</v>
      </c>
      <c r="K718" s="131">
        <v>5</v>
      </c>
      <c r="L718" s="131">
        <v>1</v>
      </c>
      <c r="M718" s="131">
        <v>1</v>
      </c>
      <c r="N718" s="131">
        <v>1</v>
      </c>
      <c r="O718" s="131">
        <v>3</v>
      </c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/>
      <c r="AF718" s="131"/>
      <c r="AG718" s="131"/>
      <c r="AH718" s="155"/>
    </row>
    <row r="719" spans="1:34" ht="15" customHeight="1" x14ac:dyDescent="0.25">
      <c r="A719" s="124" t="s">
        <v>143</v>
      </c>
      <c r="B719" s="157">
        <v>273283001331</v>
      </c>
      <c r="C719" s="124" t="s">
        <v>1724</v>
      </c>
      <c r="D719" s="157">
        <v>273283001446</v>
      </c>
      <c r="E719" s="157">
        <v>27328300133113</v>
      </c>
      <c r="F719" s="124" t="s">
        <v>423</v>
      </c>
      <c r="G719" s="124" t="s">
        <v>1686</v>
      </c>
      <c r="H719" s="131"/>
      <c r="I719" s="131"/>
      <c r="J719" s="131">
        <v>2</v>
      </c>
      <c r="K719" s="131">
        <v>1</v>
      </c>
      <c r="L719" s="131">
        <v>4</v>
      </c>
      <c r="M719" s="131">
        <v>2</v>
      </c>
      <c r="N719" s="131">
        <v>2</v>
      </c>
      <c r="O719" s="131">
        <v>1</v>
      </c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/>
      <c r="AF719" s="131"/>
      <c r="AG719" s="131"/>
      <c r="AH719" s="155"/>
    </row>
    <row r="720" spans="1:34" ht="15" customHeight="1" x14ac:dyDescent="0.25">
      <c r="A720" s="124" t="s">
        <v>143</v>
      </c>
      <c r="B720" s="157">
        <v>273283001331</v>
      </c>
      <c r="C720" s="124" t="s">
        <v>1724</v>
      </c>
      <c r="D720" s="157">
        <v>273283001519</v>
      </c>
      <c r="E720" s="157">
        <v>27328300133110</v>
      </c>
      <c r="F720" s="124" t="s">
        <v>425</v>
      </c>
      <c r="G720" s="124" t="s">
        <v>1686</v>
      </c>
      <c r="H720" s="131"/>
      <c r="I720" s="131"/>
      <c r="J720" s="131">
        <v>3</v>
      </c>
      <c r="K720" s="131">
        <v>7</v>
      </c>
      <c r="L720" s="131">
        <v>4</v>
      </c>
      <c r="M720" s="131">
        <v>2</v>
      </c>
      <c r="N720" s="131">
        <v>2</v>
      </c>
      <c r="O720" s="131">
        <v>8</v>
      </c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/>
      <c r="AF720" s="131"/>
      <c r="AG720" s="131"/>
      <c r="AH720" s="155"/>
    </row>
    <row r="721" spans="1:34" ht="15" customHeight="1" x14ac:dyDescent="0.25">
      <c r="A721" s="124" t="s">
        <v>42</v>
      </c>
      <c r="B721" s="157">
        <v>173319000072</v>
      </c>
      <c r="C721" s="124" t="s">
        <v>265</v>
      </c>
      <c r="D721" s="157">
        <v>173319000072</v>
      </c>
      <c r="E721" s="157">
        <v>17331900007201</v>
      </c>
      <c r="F721" s="124" t="s">
        <v>920</v>
      </c>
      <c r="G721" s="124" t="s">
        <v>1685</v>
      </c>
      <c r="H721" s="131"/>
      <c r="I721" s="131"/>
      <c r="J721" s="131"/>
      <c r="K721" s="131"/>
      <c r="L721" s="131"/>
      <c r="M721" s="131"/>
      <c r="N721" s="131"/>
      <c r="O721" s="131"/>
      <c r="P721" s="131">
        <v>220</v>
      </c>
      <c r="Q721" s="131">
        <v>155</v>
      </c>
      <c r="R721" s="131">
        <v>140</v>
      </c>
      <c r="S721" s="131">
        <v>166</v>
      </c>
      <c r="T721" s="131">
        <v>141</v>
      </c>
      <c r="U721" s="131">
        <v>142</v>
      </c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/>
      <c r="AF721" s="131"/>
      <c r="AG721" s="131"/>
      <c r="AH721" s="155"/>
    </row>
    <row r="722" spans="1:34" ht="15" customHeight="1" x14ac:dyDescent="0.25">
      <c r="A722" s="124" t="s">
        <v>42</v>
      </c>
      <c r="B722" s="157">
        <v>173319000072</v>
      </c>
      <c r="C722" s="124" t="s">
        <v>265</v>
      </c>
      <c r="D722" s="157">
        <v>173319000561</v>
      </c>
      <c r="E722" s="157">
        <v>17331900007207</v>
      </c>
      <c r="F722" s="124" t="s">
        <v>283</v>
      </c>
      <c r="G722" s="124" t="s">
        <v>1685</v>
      </c>
      <c r="H722" s="131"/>
      <c r="I722" s="131"/>
      <c r="J722" s="131">
        <v>28</v>
      </c>
      <c r="K722" s="131">
        <v>30</v>
      </c>
      <c r="L722" s="131">
        <v>26</v>
      </c>
      <c r="M722" s="131">
        <v>24</v>
      </c>
      <c r="N722" s="131">
        <v>32</v>
      </c>
      <c r="O722" s="131">
        <v>23</v>
      </c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/>
      <c r="AF722" s="131"/>
      <c r="AG722" s="131"/>
      <c r="AH722" s="155"/>
    </row>
    <row r="723" spans="1:34" ht="15" customHeight="1" x14ac:dyDescent="0.25">
      <c r="A723" s="124" t="s">
        <v>42</v>
      </c>
      <c r="B723" s="157">
        <v>173319000072</v>
      </c>
      <c r="C723" s="124" t="s">
        <v>265</v>
      </c>
      <c r="D723" s="157">
        <v>173319000579</v>
      </c>
      <c r="E723" s="157">
        <v>17331900007205</v>
      </c>
      <c r="F723" s="124" t="s">
        <v>926</v>
      </c>
      <c r="G723" s="124" t="s">
        <v>1685</v>
      </c>
      <c r="H723" s="131"/>
      <c r="I723" s="131"/>
      <c r="J723" s="131">
        <v>56</v>
      </c>
      <c r="K723" s="131">
        <v>85</v>
      </c>
      <c r="L723" s="131">
        <v>73</v>
      </c>
      <c r="M723" s="131">
        <v>61</v>
      </c>
      <c r="N723" s="131">
        <v>58</v>
      </c>
      <c r="O723" s="131">
        <v>70</v>
      </c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/>
      <c r="AF723" s="131"/>
      <c r="AG723" s="131"/>
      <c r="AH723" s="155"/>
    </row>
    <row r="724" spans="1:34" ht="15" customHeight="1" x14ac:dyDescent="0.25">
      <c r="A724" s="124" t="s">
        <v>42</v>
      </c>
      <c r="B724" s="157">
        <v>173319000072</v>
      </c>
      <c r="C724" s="124" t="s">
        <v>265</v>
      </c>
      <c r="D724" s="157">
        <v>173319000595</v>
      </c>
      <c r="E724" s="157">
        <v>17331900007202</v>
      </c>
      <c r="F724" s="124" t="s">
        <v>791</v>
      </c>
      <c r="G724" s="124" t="s">
        <v>1685</v>
      </c>
      <c r="H724" s="131"/>
      <c r="I724" s="131"/>
      <c r="J724" s="131">
        <v>25</v>
      </c>
      <c r="K724" s="131">
        <v>30</v>
      </c>
      <c r="L724" s="131">
        <v>23</v>
      </c>
      <c r="M724" s="131">
        <v>24</v>
      </c>
      <c r="N724" s="131">
        <v>38</v>
      </c>
      <c r="O724" s="131">
        <v>31</v>
      </c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/>
      <c r="AF724" s="131"/>
      <c r="AG724" s="131"/>
      <c r="AH724" s="155"/>
    </row>
    <row r="725" spans="1:34" ht="15" customHeight="1" x14ac:dyDescent="0.25">
      <c r="A725" s="124" t="s">
        <v>42</v>
      </c>
      <c r="B725" s="157">
        <v>173319000072</v>
      </c>
      <c r="C725" s="124" t="s">
        <v>265</v>
      </c>
      <c r="D725" s="157">
        <v>273319000191</v>
      </c>
      <c r="E725" s="157">
        <v>17331900007209</v>
      </c>
      <c r="F725" s="124" t="s">
        <v>921</v>
      </c>
      <c r="G725" s="124" t="s">
        <v>1686</v>
      </c>
      <c r="H725" s="131"/>
      <c r="I725" s="131"/>
      <c r="J725" s="131">
        <v>3</v>
      </c>
      <c r="K725" s="131"/>
      <c r="L725" s="131">
        <v>2</v>
      </c>
      <c r="M725" s="131">
        <v>2</v>
      </c>
      <c r="N725" s="131">
        <v>5</v>
      </c>
      <c r="O725" s="131">
        <v>1</v>
      </c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/>
      <c r="AF725" s="131"/>
      <c r="AG725" s="131"/>
      <c r="AH725" s="155"/>
    </row>
    <row r="726" spans="1:34" ht="15" customHeight="1" x14ac:dyDescent="0.25">
      <c r="A726" s="124" t="s">
        <v>42</v>
      </c>
      <c r="B726" s="157">
        <v>173319000072</v>
      </c>
      <c r="C726" s="124" t="s">
        <v>265</v>
      </c>
      <c r="D726" s="157">
        <v>273319000212</v>
      </c>
      <c r="E726" s="157">
        <v>17331900007206</v>
      </c>
      <c r="F726" s="124" t="s">
        <v>923</v>
      </c>
      <c r="G726" s="124" t="s">
        <v>1686</v>
      </c>
      <c r="H726" s="131"/>
      <c r="I726" s="131"/>
      <c r="J726" s="131">
        <v>3</v>
      </c>
      <c r="K726" s="131">
        <v>2</v>
      </c>
      <c r="L726" s="131">
        <v>3</v>
      </c>
      <c r="M726" s="131">
        <v>5</v>
      </c>
      <c r="N726" s="131">
        <v>4</v>
      </c>
      <c r="O726" s="131">
        <v>5</v>
      </c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/>
      <c r="AF726" s="131"/>
      <c r="AG726" s="131"/>
      <c r="AH726" s="155"/>
    </row>
    <row r="727" spans="1:34" ht="15" customHeight="1" x14ac:dyDescent="0.25">
      <c r="A727" s="124" t="s">
        <v>42</v>
      </c>
      <c r="B727" s="157">
        <v>173319000072</v>
      </c>
      <c r="C727" s="124" t="s">
        <v>265</v>
      </c>
      <c r="D727" s="157">
        <v>273319000298</v>
      </c>
      <c r="E727" s="157">
        <v>17331900007211</v>
      </c>
      <c r="F727" s="124" t="s">
        <v>922</v>
      </c>
      <c r="G727" s="124" t="s">
        <v>1686</v>
      </c>
      <c r="H727" s="131"/>
      <c r="I727" s="131"/>
      <c r="J727" s="131">
        <v>1</v>
      </c>
      <c r="K727" s="131">
        <v>2</v>
      </c>
      <c r="L727" s="131"/>
      <c r="M727" s="131">
        <v>1</v>
      </c>
      <c r="N727" s="131">
        <v>1</v>
      </c>
      <c r="O727" s="131">
        <v>2</v>
      </c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/>
      <c r="AF727" s="131"/>
      <c r="AG727" s="131"/>
      <c r="AH727" s="155"/>
    </row>
    <row r="728" spans="1:34" ht="15" customHeight="1" x14ac:dyDescent="0.25">
      <c r="A728" s="124" t="s">
        <v>42</v>
      </c>
      <c r="B728" s="157">
        <v>173319000072</v>
      </c>
      <c r="C728" s="124" t="s">
        <v>265</v>
      </c>
      <c r="D728" s="157">
        <v>273319000301</v>
      </c>
      <c r="E728" s="157">
        <v>17331900007208</v>
      </c>
      <c r="F728" s="124" t="s">
        <v>925</v>
      </c>
      <c r="G728" s="124" t="s">
        <v>1686</v>
      </c>
      <c r="H728" s="131"/>
      <c r="I728" s="131"/>
      <c r="J728" s="131">
        <v>3</v>
      </c>
      <c r="K728" s="131">
        <v>5</v>
      </c>
      <c r="L728" s="131">
        <v>1</v>
      </c>
      <c r="M728" s="131">
        <v>5</v>
      </c>
      <c r="N728" s="131"/>
      <c r="O728" s="131"/>
      <c r="P728" s="131">
        <v>5</v>
      </c>
      <c r="Q728" s="131">
        <v>5</v>
      </c>
      <c r="R728" s="131">
        <v>3</v>
      </c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55"/>
    </row>
    <row r="729" spans="1:34" ht="15" customHeight="1" x14ac:dyDescent="0.25">
      <c r="A729" s="124" t="s">
        <v>42</v>
      </c>
      <c r="B729" s="157">
        <v>173319000072</v>
      </c>
      <c r="C729" s="124" t="s">
        <v>265</v>
      </c>
      <c r="D729" s="157">
        <v>273319000409</v>
      </c>
      <c r="E729" s="157">
        <v>17331900007204</v>
      </c>
      <c r="F729" s="124" t="s">
        <v>919</v>
      </c>
      <c r="G729" s="124" t="s">
        <v>1686</v>
      </c>
      <c r="H729" s="131"/>
      <c r="I729" s="131"/>
      <c r="J729" s="131">
        <v>2</v>
      </c>
      <c r="K729" s="131">
        <v>4</v>
      </c>
      <c r="L729" s="131">
        <v>2</v>
      </c>
      <c r="M729" s="131">
        <v>3</v>
      </c>
      <c r="N729" s="131">
        <v>2</v>
      </c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55"/>
    </row>
    <row r="730" spans="1:34" ht="15" customHeight="1" x14ac:dyDescent="0.25">
      <c r="A730" s="124" t="s">
        <v>42</v>
      </c>
      <c r="B730" s="157">
        <v>173319000072</v>
      </c>
      <c r="C730" s="124" t="s">
        <v>265</v>
      </c>
      <c r="D730" s="157">
        <v>273319001090</v>
      </c>
      <c r="E730" s="157">
        <v>17331900007210</v>
      </c>
      <c r="F730" s="124" t="s">
        <v>924</v>
      </c>
      <c r="G730" s="124" t="s">
        <v>1686</v>
      </c>
      <c r="H730" s="131"/>
      <c r="I730" s="131"/>
      <c r="J730" s="131">
        <v>1</v>
      </c>
      <c r="K730" s="131">
        <v>1</v>
      </c>
      <c r="L730" s="131">
        <v>1</v>
      </c>
      <c r="M730" s="131">
        <v>2</v>
      </c>
      <c r="N730" s="131">
        <v>1</v>
      </c>
      <c r="O730" s="131">
        <v>2</v>
      </c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55"/>
    </row>
    <row r="731" spans="1:34" ht="15" customHeight="1" x14ac:dyDescent="0.25">
      <c r="A731" s="124" t="s">
        <v>42</v>
      </c>
      <c r="B731" s="157">
        <v>173319000081</v>
      </c>
      <c r="C731" s="124" t="s">
        <v>84</v>
      </c>
      <c r="D731" s="157">
        <v>173319000081</v>
      </c>
      <c r="E731" s="157">
        <v>17331900008101</v>
      </c>
      <c r="F731" s="124" t="s">
        <v>905</v>
      </c>
      <c r="G731" s="124" t="s">
        <v>1685</v>
      </c>
      <c r="H731" s="131"/>
      <c r="I731" s="131"/>
      <c r="J731" s="131"/>
      <c r="K731" s="131"/>
      <c r="L731" s="131"/>
      <c r="M731" s="131"/>
      <c r="N731" s="131"/>
      <c r="O731" s="131"/>
      <c r="P731" s="131">
        <v>64</v>
      </c>
      <c r="Q731" s="131">
        <v>38</v>
      </c>
      <c r="R731" s="131">
        <v>43</v>
      </c>
      <c r="S731" s="131">
        <v>32</v>
      </c>
      <c r="T731" s="131">
        <v>31</v>
      </c>
      <c r="U731" s="131">
        <v>28</v>
      </c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55"/>
    </row>
    <row r="732" spans="1:34" ht="15" customHeight="1" x14ac:dyDescent="0.25">
      <c r="A732" s="124" t="s">
        <v>42</v>
      </c>
      <c r="B732" s="157">
        <v>173319000081</v>
      </c>
      <c r="C732" s="124" t="s">
        <v>84</v>
      </c>
      <c r="D732" s="157">
        <v>173319000617</v>
      </c>
      <c r="E732" s="157">
        <v>17331900008111</v>
      </c>
      <c r="F732" s="124" t="s">
        <v>902</v>
      </c>
      <c r="G732" s="124" t="s">
        <v>1685</v>
      </c>
      <c r="H732" s="131"/>
      <c r="I732" s="131"/>
      <c r="J732" s="131">
        <v>17</v>
      </c>
      <c r="K732" s="131">
        <v>27</v>
      </c>
      <c r="L732" s="131">
        <v>15</v>
      </c>
      <c r="M732" s="131">
        <v>22</v>
      </c>
      <c r="N732" s="131">
        <v>14</v>
      </c>
      <c r="O732" s="131">
        <v>14</v>
      </c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55"/>
    </row>
    <row r="733" spans="1:34" ht="15" customHeight="1" x14ac:dyDescent="0.25">
      <c r="A733" s="124" t="s">
        <v>42</v>
      </c>
      <c r="B733" s="157">
        <v>173319000081</v>
      </c>
      <c r="C733" s="124" t="s">
        <v>84</v>
      </c>
      <c r="D733" s="157">
        <v>173319000625</v>
      </c>
      <c r="E733" s="157">
        <v>17331900008113</v>
      </c>
      <c r="F733" s="124" t="s">
        <v>907</v>
      </c>
      <c r="G733" s="124" t="s">
        <v>1685</v>
      </c>
      <c r="H733" s="131"/>
      <c r="I733" s="131"/>
      <c r="J733" s="131">
        <v>9</v>
      </c>
      <c r="K733" s="131">
        <v>4</v>
      </c>
      <c r="L733" s="131">
        <v>1</v>
      </c>
      <c r="M733" s="131">
        <v>5</v>
      </c>
      <c r="N733" s="131">
        <v>2</v>
      </c>
      <c r="O733" s="131">
        <v>3</v>
      </c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55"/>
    </row>
    <row r="734" spans="1:34" ht="15" customHeight="1" x14ac:dyDescent="0.25">
      <c r="A734" s="124" t="s">
        <v>42</v>
      </c>
      <c r="B734" s="157">
        <v>173319000081</v>
      </c>
      <c r="C734" s="124" t="s">
        <v>84</v>
      </c>
      <c r="D734" s="157">
        <v>173319000838</v>
      </c>
      <c r="E734" s="157">
        <v>17331900008102</v>
      </c>
      <c r="F734" s="124" t="s">
        <v>736</v>
      </c>
      <c r="G734" s="124" t="s">
        <v>1685</v>
      </c>
      <c r="H734" s="131"/>
      <c r="I734" s="131"/>
      <c r="J734" s="131">
        <v>7</v>
      </c>
      <c r="K734" s="131">
        <v>10</v>
      </c>
      <c r="L734" s="131">
        <v>7</v>
      </c>
      <c r="M734" s="131">
        <v>11</v>
      </c>
      <c r="N734" s="131">
        <v>8</v>
      </c>
      <c r="O734" s="131">
        <v>2</v>
      </c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55"/>
    </row>
    <row r="735" spans="1:34" ht="15" customHeight="1" x14ac:dyDescent="0.25">
      <c r="A735" s="124" t="s">
        <v>42</v>
      </c>
      <c r="B735" s="157">
        <v>173319000081</v>
      </c>
      <c r="C735" s="124" t="s">
        <v>84</v>
      </c>
      <c r="D735" s="157">
        <v>173319000871</v>
      </c>
      <c r="E735" s="157">
        <v>17331900008103</v>
      </c>
      <c r="F735" s="124" t="s">
        <v>903</v>
      </c>
      <c r="G735" s="124" t="s">
        <v>1685</v>
      </c>
      <c r="H735" s="131"/>
      <c r="I735" s="131"/>
      <c r="J735" s="131">
        <v>14</v>
      </c>
      <c r="K735" s="131">
        <v>21</v>
      </c>
      <c r="L735" s="131">
        <v>22</v>
      </c>
      <c r="M735" s="131">
        <v>20</v>
      </c>
      <c r="N735" s="131">
        <v>16</v>
      </c>
      <c r="O735" s="131">
        <v>10</v>
      </c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55"/>
    </row>
    <row r="736" spans="1:34" ht="15" customHeight="1" x14ac:dyDescent="0.25">
      <c r="A736" s="124" t="s">
        <v>42</v>
      </c>
      <c r="B736" s="157">
        <v>173319000081</v>
      </c>
      <c r="C736" s="124" t="s">
        <v>84</v>
      </c>
      <c r="D736" s="157">
        <v>273319000174</v>
      </c>
      <c r="E736" s="157">
        <v>17331900008112</v>
      </c>
      <c r="F736" s="124" t="s">
        <v>522</v>
      </c>
      <c r="G736" s="124" t="s">
        <v>1686</v>
      </c>
      <c r="H736" s="131"/>
      <c r="I736" s="131"/>
      <c r="J736" s="131">
        <v>5</v>
      </c>
      <c r="K736" s="131">
        <v>8</v>
      </c>
      <c r="L736" s="131">
        <v>8</v>
      </c>
      <c r="M736" s="131">
        <v>4</v>
      </c>
      <c r="N736" s="131">
        <v>3</v>
      </c>
      <c r="O736" s="131">
        <v>3</v>
      </c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55"/>
    </row>
    <row r="737" spans="1:34" ht="15" customHeight="1" x14ac:dyDescent="0.25">
      <c r="A737" s="124" t="s">
        <v>42</v>
      </c>
      <c r="B737" s="157">
        <v>173319000081</v>
      </c>
      <c r="C737" s="124" t="s">
        <v>84</v>
      </c>
      <c r="D737" s="157">
        <v>273319000182</v>
      </c>
      <c r="E737" s="157">
        <v>17331900008106</v>
      </c>
      <c r="F737" s="124" t="s">
        <v>685</v>
      </c>
      <c r="G737" s="124" t="s">
        <v>1686</v>
      </c>
      <c r="H737" s="131"/>
      <c r="I737" s="131"/>
      <c r="J737" s="131">
        <v>1</v>
      </c>
      <c r="K737" s="131"/>
      <c r="L737" s="131">
        <v>5</v>
      </c>
      <c r="M737" s="131">
        <v>3</v>
      </c>
      <c r="N737" s="131"/>
      <c r="O737" s="131">
        <v>4</v>
      </c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55"/>
    </row>
    <row r="738" spans="1:34" ht="15" customHeight="1" x14ac:dyDescent="0.25">
      <c r="A738" s="124" t="s">
        <v>42</v>
      </c>
      <c r="B738" s="157">
        <v>173319000081</v>
      </c>
      <c r="C738" s="124" t="s">
        <v>84</v>
      </c>
      <c r="D738" s="157">
        <v>273319000271</v>
      </c>
      <c r="E738" s="157">
        <v>17331900008107</v>
      </c>
      <c r="F738" s="124" t="s">
        <v>904</v>
      </c>
      <c r="G738" s="124" t="s">
        <v>1686</v>
      </c>
      <c r="H738" s="131"/>
      <c r="I738" s="131"/>
      <c r="J738" s="131">
        <v>2</v>
      </c>
      <c r="K738" s="131">
        <v>5</v>
      </c>
      <c r="L738" s="131">
        <v>5</v>
      </c>
      <c r="M738" s="131">
        <v>6</v>
      </c>
      <c r="N738" s="131">
        <v>8</v>
      </c>
      <c r="O738" s="131">
        <v>7</v>
      </c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55"/>
    </row>
    <row r="739" spans="1:34" ht="15" customHeight="1" x14ac:dyDescent="0.25">
      <c r="A739" s="124" t="s">
        <v>42</v>
      </c>
      <c r="B739" s="157">
        <v>173319000081</v>
      </c>
      <c r="C739" s="124" t="s">
        <v>84</v>
      </c>
      <c r="D739" s="157">
        <v>273319000417</v>
      </c>
      <c r="E739" s="157">
        <v>17331900008108</v>
      </c>
      <c r="F739" s="124" t="s">
        <v>909</v>
      </c>
      <c r="G739" s="124" t="s">
        <v>1686</v>
      </c>
      <c r="H739" s="131"/>
      <c r="I739" s="131"/>
      <c r="J739" s="131">
        <v>3</v>
      </c>
      <c r="K739" s="131">
        <v>3</v>
      </c>
      <c r="L739" s="131">
        <v>1</v>
      </c>
      <c r="M739" s="131">
        <v>3</v>
      </c>
      <c r="N739" s="131">
        <v>2</v>
      </c>
      <c r="O739" s="131">
        <v>1</v>
      </c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/>
      <c r="AF739" s="131"/>
      <c r="AG739" s="131"/>
      <c r="AH739" s="155"/>
    </row>
    <row r="740" spans="1:34" ht="15" customHeight="1" x14ac:dyDescent="0.25">
      <c r="A740" s="124" t="s">
        <v>42</v>
      </c>
      <c r="B740" s="157">
        <v>173319000081</v>
      </c>
      <c r="C740" s="124" t="s">
        <v>84</v>
      </c>
      <c r="D740" s="157">
        <v>273319000450</v>
      </c>
      <c r="E740" s="157">
        <v>17331900008109</v>
      </c>
      <c r="F740" s="124" t="s">
        <v>908</v>
      </c>
      <c r="G740" s="124" t="s">
        <v>1686</v>
      </c>
      <c r="H740" s="131"/>
      <c r="I740" s="131"/>
      <c r="J740" s="131">
        <v>2</v>
      </c>
      <c r="K740" s="131">
        <v>2</v>
      </c>
      <c r="L740" s="131">
        <v>3</v>
      </c>
      <c r="M740" s="131">
        <v>2</v>
      </c>
      <c r="N740" s="131"/>
      <c r="O740" s="131">
        <v>2</v>
      </c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/>
      <c r="AF740" s="131"/>
      <c r="AG740" s="131"/>
      <c r="AH740" s="155"/>
    </row>
    <row r="741" spans="1:34" ht="15" customHeight="1" x14ac:dyDescent="0.25">
      <c r="A741" s="124" t="s">
        <v>42</v>
      </c>
      <c r="B741" s="157">
        <v>173319000081</v>
      </c>
      <c r="C741" s="124" t="s">
        <v>84</v>
      </c>
      <c r="D741" s="157">
        <v>273319000484</v>
      </c>
      <c r="E741" s="157">
        <v>17331900008105</v>
      </c>
      <c r="F741" s="124" t="s">
        <v>906</v>
      </c>
      <c r="G741" s="124" t="s">
        <v>1686</v>
      </c>
      <c r="H741" s="131"/>
      <c r="I741" s="131"/>
      <c r="J741" s="131">
        <v>3</v>
      </c>
      <c r="K741" s="131">
        <v>6</v>
      </c>
      <c r="L741" s="131">
        <v>8</v>
      </c>
      <c r="M741" s="131">
        <v>3</v>
      </c>
      <c r="N741" s="131">
        <v>8</v>
      </c>
      <c r="O741" s="131">
        <v>6</v>
      </c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/>
      <c r="AF741" s="131"/>
      <c r="AG741" s="131"/>
      <c r="AH741" s="155"/>
    </row>
    <row r="742" spans="1:34" ht="15" customHeight="1" x14ac:dyDescent="0.25">
      <c r="A742" s="124" t="s">
        <v>42</v>
      </c>
      <c r="B742" s="157">
        <v>173319000099</v>
      </c>
      <c r="C742" s="124" t="s">
        <v>155</v>
      </c>
      <c r="D742" s="157">
        <v>173319000099</v>
      </c>
      <c r="E742" s="157">
        <v>17331900009901</v>
      </c>
      <c r="F742" s="124" t="s">
        <v>932</v>
      </c>
      <c r="G742" s="124" t="s">
        <v>1685</v>
      </c>
      <c r="H742" s="131"/>
      <c r="I742" s="131"/>
      <c r="J742" s="131"/>
      <c r="K742" s="131"/>
      <c r="L742" s="131"/>
      <c r="M742" s="131"/>
      <c r="N742" s="131"/>
      <c r="O742" s="131"/>
      <c r="P742" s="131">
        <v>117</v>
      </c>
      <c r="Q742" s="131">
        <v>121</v>
      </c>
      <c r="R742" s="131">
        <v>112</v>
      </c>
      <c r="S742" s="131">
        <v>113</v>
      </c>
      <c r="T742" s="131">
        <v>139</v>
      </c>
      <c r="U742" s="131">
        <v>103</v>
      </c>
      <c r="V742" s="131"/>
      <c r="W742" s="131"/>
      <c r="X742" s="131"/>
      <c r="Y742" s="131"/>
      <c r="Z742" s="131"/>
      <c r="AA742" s="131"/>
      <c r="AB742" s="131"/>
      <c r="AC742" s="131"/>
      <c r="AD742" s="131">
        <v>34</v>
      </c>
      <c r="AE742" s="131">
        <v>69</v>
      </c>
      <c r="AF742" s="131">
        <v>3</v>
      </c>
      <c r="AG742" s="131">
        <v>16</v>
      </c>
      <c r="AH742" s="155"/>
    </row>
    <row r="743" spans="1:34" ht="15" customHeight="1" x14ac:dyDescent="0.25">
      <c r="A743" s="124" t="s">
        <v>42</v>
      </c>
      <c r="B743" s="157">
        <v>173319000099</v>
      </c>
      <c r="C743" s="124" t="s">
        <v>155</v>
      </c>
      <c r="D743" s="157">
        <v>173319000552</v>
      </c>
      <c r="E743" s="157">
        <v>17331900009902</v>
      </c>
      <c r="F743" s="124" t="s">
        <v>928</v>
      </c>
      <c r="G743" s="124" t="s">
        <v>1685</v>
      </c>
      <c r="H743" s="131"/>
      <c r="I743" s="131"/>
      <c r="J743" s="131">
        <v>56</v>
      </c>
      <c r="K743" s="131">
        <v>53</v>
      </c>
      <c r="L743" s="131">
        <v>58</v>
      </c>
      <c r="M743" s="131">
        <v>45</v>
      </c>
      <c r="N743" s="131">
        <v>50</v>
      </c>
      <c r="O743" s="131">
        <v>60</v>
      </c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/>
      <c r="AG743" s="131"/>
      <c r="AH743" s="155"/>
    </row>
    <row r="744" spans="1:34" ht="15" customHeight="1" x14ac:dyDescent="0.25">
      <c r="A744" s="124" t="s">
        <v>42</v>
      </c>
      <c r="B744" s="157">
        <v>173319000099</v>
      </c>
      <c r="C744" s="124" t="s">
        <v>155</v>
      </c>
      <c r="D744" s="157">
        <v>173319000587</v>
      </c>
      <c r="E744" s="157">
        <v>17331900009903</v>
      </c>
      <c r="F744" s="124" t="s">
        <v>933</v>
      </c>
      <c r="G744" s="124" t="s">
        <v>1685</v>
      </c>
      <c r="H744" s="131"/>
      <c r="I744" s="131"/>
      <c r="J744" s="131">
        <v>24</v>
      </c>
      <c r="K744" s="131">
        <v>25</v>
      </c>
      <c r="L744" s="131">
        <v>23</v>
      </c>
      <c r="M744" s="131">
        <v>21</v>
      </c>
      <c r="N744" s="131">
        <v>26</v>
      </c>
      <c r="O744" s="131">
        <v>25</v>
      </c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55"/>
    </row>
    <row r="745" spans="1:34" ht="15" customHeight="1" x14ac:dyDescent="0.25">
      <c r="A745" s="124" t="s">
        <v>42</v>
      </c>
      <c r="B745" s="157">
        <v>173319000099</v>
      </c>
      <c r="C745" s="124" t="s">
        <v>155</v>
      </c>
      <c r="D745" s="157">
        <v>173319000641</v>
      </c>
      <c r="E745" s="157">
        <v>17331900009910</v>
      </c>
      <c r="F745" s="124" t="s">
        <v>489</v>
      </c>
      <c r="G745" s="124" t="s">
        <v>1685</v>
      </c>
      <c r="H745" s="131"/>
      <c r="I745" s="131"/>
      <c r="J745" s="131">
        <v>11</v>
      </c>
      <c r="K745" s="131">
        <v>24</v>
      </c>
      <c r="L745" s="131">
        <v>9</v>
      </c>
      <c r="M745" s="131">
        <v>13</v>
      </c>
      <c r="N745" s="131">
        <v>14</v>
      </c>
      <c r="O745" s="131">
        <v>7</v>
      </c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55"/>
    </row>
    <row r="746" spans="1:34" ht="15" customHeight="1" x14ac:dyDescent="0.25">
      <c r="A746" s="124" t="s">
        <v>42</v>
      </c>
      <c r="B746" s="157">
        <v>173319000099</v>
      </c>
      <c r="C746" s="124" t="s">
        <v>155</v>
      </c>
      <c r="D746" s="157">
        <v>273319000239</v>
      </c>
      <c r="E746" s="157">
        <v>17331900009904</v>
      </c>
      <c r="F746" s="124" t="s">
        <v>934</v>
      </c>
      <c r="G746" s="124" t="s">
        <v>1686</v>
      </c>
      <c r="H746" s="131"/>
      <c r="I746" s="131"/>
      <c r="J746" s="131"/>
      <c r="K746" s="131">
        <v>2</v>
      </c>
      <c r="L746" s="131">
        <v>1</v>
      </c>
      <c r="M746" s="131">
        <v>2</v>
      </c>
      <c r="N746" s="131">
        <v>1</v>
      </c>
      <c r="O746" s="131">
        <v>2</v>
      </c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55"/>
    </row>
    <row r="747" spans="1:34" ht="15" customHeight="1" x14ac:dyDescent="0.25">
      <c r="A747" s="124" t="s">
        <v>42</v>
      </c>
      <c r="B747" s="157">
        <v>173319000099</v>
      </c>
      <c r="C747" s="124" t="s">
        <v>155</v>
      </c>
      <c r="D747" s="157">
        <v>273319000344</v>
      </c>
      <c r="E747" s="157">
        <v>17331900009911</v>
      </c>
      <c r="F747" s="124" t="s">
        <v>931</v>
      </c>
      <c r="G747" s="124" t="s">
        <v>1686</v>
      </c>
      <c r="H747" s="131"/>
      <c r="I747" s="131"/>
      <c r="J747" s="131">
        <v>2</v>
      </c>
      <c r="K747" s="131">
        <v>2</v>
      </c>
      <c r="L747" s="131">
        <v>2</v>
      </c>
      <c r="M747" s="131">
        <v>3</v>
      </c>
      <c r="N747" s="131">
        <v>4</v>
      </c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55"/>
    </row>
    <row r="748" spans="1:34" ht="15" customHeight="1" x14ac:dyDescent="0.25">
      <c r="A748" s="124" t="s">
        <v>42</v>
      </c>
      <c r="B748" s="157">
        <v>173319000099</v>
      </c>
      <c r="C748" s="124" t="s">
        <v>155</v>
      </c>
      <c r="D748" s="157">
        <v>273319000352</v>
      </c>
      <c r="E748" s="157">
        <v>17331900009906</v>
      </c>
      <c r="F748" s="124" t="s">
        <v>935</v>
      </c>
      <c r="G748" s="124" t="s">
        <v>1686</v>
      </c>
      <c r="H748" s="131"/>
      <c r="I748" s="131"/>
      <c r="J748" s="131">
        <v>1</v>
      </c>
      <c r="K748" s="131">
        <v>4</v>
      </c>
      <c r="L748" s="131">
        <v>3</v>
      </c>
      <c r="M748" s="131">
        <v>3</v>
      </c>
      <c r="N748" s="131">
        <v>7</v>
      </c>
      <c r="O748" s="131">
        <v>1</v>
      </c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55"/>
    </row>
    <row r="749" spans="1:34" ht="15" customHeight="1" x14ac:dyDescent="0.25">
      <c r="A749" s="124" t="s">
        <v>42</v>
      </c>
      <c r="B749" s="157">
        <v>173319000099</v>
      </c>
      <c r="C749" s="124" t="s">
        <v>155</v>
      </c>
      <c r="D749" s="157">
        <v>273319000361</v>
      </c>
      <c r="E749" s="157">
        <v>17331900009907</v>
      </c>
      <c r="F749" s="124" t="s">
        <v>930</v>
      </c>
      <c r="G749" s="124" t="s">
        <v>1686</v>
      </c>
      <c r="H749" s="131"/>
      <c r="I749" s="131"/>
      <c r="J749" s="131">
        <v>6</v>
      </c>
      <c r="K749" s="131">
        <v>5</v>
      </c>
      <c r="L749" s="131">
        <v>8</v>
      </c>
      <c r="M749" s="131">
        <v>4</v>
      </c>
      <c r="N749" s="131">
        <v>4</v>
      </c>
      <c r="O749" s="131">
        <v>3</v>
      </c>
      <c r="P749" s="131">
        <v>5</v>
      </c>
      <c r="Q749" s="131">
        <v>4</v>
      </c>
      <c r="R749" s="131">
        <v>9</v>
      </c>
      <c r="S749" s="131">
        <v>10</v>
      </c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55"/>
    </row>
    <row r="750" spans="1:34" ht="15" customHeight="1" x14ac:dyDescent="0.25">
      <c r="A750" s="124" t="s">
        <v>42</v>
      </c>
      <c r="B750" s="157">
        <v>173319000099</v>
      </c>
      <c r="C750" s="124" t="s">
        <v>155</v>
      </c>
      <c r="D750" s="157">
        <v>273319000638</v>
      </c>
      <c r="E750" s="157">
        <v>17331900009908</v>
      </c>
      <c r="F750" s="124" t="s">
        <v>927</v>
      </c>
      <c r="G750" s="124" t="s">
        <v>1686</v>
      </c>
      <c r="H750" s="131"/>
      <c r="I750" s="131"/>
      <c r="J750" s="131">
        <v>2</v>
      </c>
      <c r="K750" s="131">
        <v>3</v>
      </c>
      <c r="L750" s="131">
        <v>1</v>
      </c>
      <c r="M750" s="131">
        <v>6</v>
      </c>
      <c r="N750" s="131">
        <v>1</v>
      </c>
      <c r="O750" s="131">
        <v>1</v>
      </c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/>
      <c r="AD750" s="131"/>
      <c r="AE750" s="131"/>
      <c r="AF750" s="131"/>
      <c r="AG750" s="131"/>
      <c r="AH750" s="155"/>
    </row>
    <row r="751" spans="1:34" ht="15" customHeight="1" x14ac:dyDescent="0.25">
      <c r="A751" s="124" t="s">
        <v>42</v>
      </c>
      <c r="B751" s="157">
        <v>173319000099</v>
      </c>
      <c r="C751" s="124" t="s">
        <v>155</v>
      </c>
      <c r="D751" s="157">
        <v>273319000654</v>
      </c>
      <c r="E751" s="157">
        <v>17331900009905</v>
      </c>
      <c r="F751" s="124" t="s">
        <v>381</v>
      </c>
      <c r="G751" s="124" t="s">
        <v>1686</v>
      </c>
      <c r="H751" s="131"/>
      <c r="I751" s="131"/>
      <c r="J751" s="131">
        <v>2</v>
      </c>
      <c r="K751" s="131">
        <v>1</v>
      </c>
      <c r="L751" s="131">
        <v>1</v>
      </c>
      <c r="M751" s="131">
        <v>1</v>
      </c>
      <c r="N751" s="131">
        <v>1</v>
      </c>
      <c r="O751" s="131">
        <v>4</v>
      </c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/>
      <c r="AD751" s="131"/>
      <c r="AE751" s="131"/>
      <c r="AF751" s="131"/>
      <c r="AG751" s="131"/>
      <c r="AH751" s="155"/>
    </row>
    <row r="752" spans="1:34" ht="15" customHeight="1" x14ac:dyDescent="0.25">
      <c r="A752" s="124" t="s">
        <v>42</v>
      </c>
      <c r="B752" s="157">
        <v>173319000099</v>
      </c>
      <c r="C752" s="124" t="s">
        <v>155</v>
      </c>
      <c r="D752" s="157">
        <v>273319001146</v>
      </c>
      <c r="E752" s="157">
        <v>17331900009909</v>
      </c>
      <c r="F752" s="124" t="s">
        <v>929</v>
      </c>
      <c r="G752" s="124" t="s">
        <v>1686</v>
      </c>
      <c r="H752" s="131"/>
      <c r="I752" s="131"/>
      <c r="J752" s="131"/>
      <c r="K752" s="131"/>
      <c r="L752" s="131"/>
      <c r="M752" s="131"/>
      <c r="N752" s="131"/>
      <c r="O752" s="131">
        <v>1</v>
      </c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/>
      <c r="AD752" s="131"/>
      <c r="AE752" s="131"/>
      <c r="AF752" s="131"/>
      <c r="AG752" s="131"/>
      <c r="AH752" s="155"/>
    </row>
    <row r="753" spans="1:34" ht="15" customHeight="1" x14ac:dyDescent="0.25">
      <c r="A753" s="124" t="s">
        <v>42</v>
      </c>
      <c r="B753" s="157">
        <v>273319000379</v>
      </c>
      <c r="C753" s="124" t="s">
        <v>98</v>
      </c>
      <c r="D753" s="157">
        <v>273319000221</v>
      </c>
      <c r="E753" s="157">
        <v>27331900037904</v>
      </c>
      <c r="F753" s="124" t="s">
        <v>898</v>
      </c>
      <c r="G753" s="124" t="s">
        <v>1686</v>
      </c>
      <c r="H753" s="131"/>
      <c r="I753" s="131"/>
      <c r="J753" s="131">
        <v>8</v>
      </c>
      <c r="K753" s="131">
        <v>10</v>
      </c>
      <c r="L753" s="131">
        <v>11</v>
      </c>
      <c r="M753" s="131">
        <v>4</v>
      </c>
      <c r="N753" s="131">
        <v>7</v>
      </c>
      <c r="O753" s="131">
        <v>2</v>
      </c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/>
      <c r="AD753" s="131"/>
      <c r="AE753" s="131"/>
      <c r="AF753" s="131"/>
      <c r="AG753" s="131"/>
      <c r="AH753" s="155"/>
    </row>
    <row r="754" spans="1:34" ht="15" customHeight="1" x14ac:dyDescent="0.25">
      <c r="A754" s="124" t="s">
        <v>42</v>
      </c>
      <c r="B754" s="157">
        <v>273319000379</v>
      </c>
      <c r="C754" s="124" t="s">
        <v>98</v>
      </c>
      <c r="D754" s="157">
        <v>273319000280</v>
      </c>
      <c r="E754" s="157">
        <v>27331900037902</v>
      </c>
      <c r="F754" s="124" t="s">
        <v>899</v>
      </c>
      <c r="G754" s="124" t="s">
        <v>1686</v>
      </c>
      <c r="H754" s="131"/>
      <c r="I754" s="131"/>
      <c r="J754" s="131">
        <v>2</v>
      </c>
      <c r="K754" s="131">
        <v>4</v>
      </c>
      <c r="L754" s="131">
        <v>2</v>
      </c>
      <c r="M754" s="131">
        <v>4</v>
      </c>
      <c r="N754" s="131">
        <v>5</v>
      </c>
      <c r="O754" s="131">
        <v>2</v>
      </c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55"/>
    </row>
    <row r="755" spans="1:34" ht="15" customHeight="1" x14ac:dyDescent="0.25">
      <c r="A755" s="124" t="s">
        <v>42</v>
      </c>
      <c r="B755" s="157">
        <v>273319000379</v>
      </c>
      <c r="C755" s="124" t="s">
        <v>98</v>
      </c>
      <c r="D755" s="157">
        <v>273319000379</v>
      </c>
      <c r="E755" s="157">
        <v>27331900037901</v>
      </c>
      <c r="F755" s="124" t="s">
        <v>900</v>
      </c>
      <c r="G755" s="124" t="s">
        <v>1686</v>
      </c>
      <c r="H755" s="131"/>
      <c r="I755" s="131"/>
      <c r="J755" s="131"/>
      <c r="K755" s="131"/>
      <c r="L755" s="131"/>
      <c r="M755" s="131"/>
      <c r="N755" s="131"/>
      <c r="O755" s="131"/>
      <c r="P755" s="131">
        <v>13</v>
      </c>
      <c r="Q755" s="131">
        <v>27</v>
      </c>
      <c r="R755" s="131">
        <v>10</v>
      </c>
      <c r="S755" s="131">
        <v>13</v>
      </c>
      <c r="T755" s="131">
        <v>16</v>
      </c>
      <c r="U755" s="131">
        <v>10</v>
      </c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55"/>
    </row>
    <row r="756" spans="1:34" ht="15" customHeight="1" x14ac:dyDescent="0.25">
      <c r="A756" s="124" t="s">
        <v>42</v>
      </c>
      <c r="B756" s="157">
        <v>273319000379</v>
      </c>
      <c r="C756" s="124" t="s">
        <v>98</v>
      </c>
      <c r="D756" s="157">
        <v>273319000425</v>
      </c>
      <c r="E756" s="157">
        <v>27331900037905</v>
      </c>
      <c r="F756" s="124" t="s">
        <v>417</v>
      </c>
      <c r="G756" s="124" t="s">
        <v>1686</v>
      </c>
      <c r="H756" s="131"/>
      <c r="I756" s="131"/>
      <c r="J756" s="131">
        <v>1</v>
      </c>
      <c r="K756" s="131"/>
      <c r="L756" s="131">
        <v>1</v>
      </c>
      <c r="M756" s="131"/>
      <c r="N756" s="131">
        <v>2</v>
      </c>
      <c r="O756" s="131">
        <v>3</v>
      </c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55"/>
    </row>
    <row r="757" spans="1:34" ht="15" customHeight="1" x14ac:dyDescent="0.25">
      <c r="A757" s="124" t="s">
        <v>42</v>
      </c>
      <c r="B757" s="157">
        <v>273319000379</v>
      </c>
      <c r="C757" s="124" t="s">
        <v>98</v>
      </c>
      <c r="D757" s="157">
        <v>273319001065</v>
      </c>
      <c r="E757" s="157">
        <v>27331900037903</v>
      </c>
      <c r="F757" s="124" t="s">
        <v>901</v>
      </c>
      <c r="G757" s="124" t="s">
        <v>1686</v>
      </c>
      <c r="H757" s="131"/>
      <c r="I757" s="131"/>
      <c r="J757" s="131">
        <v>1</v>
      </c>
      <c r="K757" s="131">
        <v>3</v>
      </c>
      <c r="L757" s="131">
        <v>2</v>
      </c>
      <c r="M757" s="131">
        <v>4</v>
      </c>
      <c r="N757" s="131">
        <v>2</v>
      </c>
      <c r="O757" s="131">
        <v>3</v>
      </c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/>
      <c r="AF757" s="131"/>
      <c r="AG757" s="131"/>
      <c r="AH757" s="155"/>
    </row>
    <row r="758" spans="1:34" ht="15" customHeight="1" x14ac:dyDescent="0.25">
      <c r="A758" s="124" t="s">
        <v>42</v>
      </c>
      <c r="B758" s="157">
        <v>273319000841</v>
      </c>
      <c r="C758" s="124" t="s">
        <v>53</v>
      </c>
      <c r="D758" s="157">
        <v>273319000140</v>
      </c>
      <c r="E758" s="157">
        <v>27331900084103</v>
      </c>
      <c r="F758" s="124" t="s">
        <v>913</v>
      </c>
      <c r="G758" s="124" t="s">
        <v>1686</v>
      </c>
      <c r="H758" s="131"/>
      <c r="I758" s="131"/>
      <c r="J758" s="131">
        <v>3</v>
      </c>
      <c r="K758" s="131">
        <v>4</v>
      </c>
      <c r="L758" s="131">
        <v>4</v>
      </c>
      <c r="M758" s="131">
        <v>1</v>
      </c>
      <c r="N758" s="131">
        <v>2</v>
      </c>
      <c r="O758" s="131">
        <v>6</v>
      </c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/>
      <c r="AF758" s="131"/>
      <c r="AG758" s="131"/>
      <c r="AH758" s="155"/>
    </row>
    <row r="759" spans="1:34" ht="15" customHeight="1" x14ac:dyDescent="0.25">
      <c r="A759" s="124" t="s">
        <v>42</v>
      </c>
      <c r="B759" s="157">
        <v>273319000841</v>
      </c>
      <c r="C759" s="124" t="s">
        <v>53</v>
      </c>
      <c r="D759" s="157">
        <v>273319000247</v>
      </c>
      <c r="E759" s="157">
        <v>27331900084104</v>
      </c>
      <c r="F759" s="124" t="s">
        <v>912</v>
      </c>
      <c r="G759" s="124" t="s">
        <v>1686</v>
      </c>
      <c r="H759" s="131"/>
      <c r="I759" s="131"/>
      <c r="J759" s="131">
        <v>1</v>
      </c>
      <c r="K759" s="131">
        <v>4</v>
      </c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55"/>
    </row>
    <row r="760" spans="1:34" ht="15" customHeight="1" x14ac:dyDescent="0.25">
      <c r="A760" s="124" t="s">
        <v>42</v>
      </c>
      <c r="B760" s="157">
        <v>273319000841</v>
      </c>
      <c r="C760" s="124" t="s">
        <v>53</v>
      </c>
      <c r="D760" s="157">
        <v>273319000514</v>
      </c>
      <c r="E760" s="157">
        <v>27331900084105</v>
      </c>
      <c r="F760" s="124" t="s">
        <v>910</v>
      </c>
      <c r="G760" s="124" t="s">
        <v>1686</v>
      </c>
      <c r="H760" s="131"/>
      <c r="I760" s="131"/>
      <c r="J760" s="131">
        <v>2</v>
      </c>
      <c r="K760" s="131">
        <v>1</v>
      </c>
      <c r="L760" s="131">
        <v>1</v>
      </c>
      <c r="M760" s="131">
        <v>2</v>
      </c>
      <c r="N760" s="131">
        <v>2</v>
      </c>
      <c r="O760" s="131">
        <v>1</v>
      </c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55"/>
    </row>
    <row r="761" spans="1:34" ht="15" customHeight="1" x14ac:dyDescent="0.25">
      <c r="A761" s="124" t="s">
        <v>42</v>
      </c>
      <c r="B761" s="157">
        <v>273319000841</v>
      </c>
      <c r="C761" s="124" t="s">
        <v>53</v>
      </c>
      <c r="D761" s="157">
        <v>273319000522</v>
      </c>
      <c r="E761" s="157">
        <v>27331900084102</v>
      </c>
      <c r="F761" s="124" t="s">
        <v>914</v>
      </c>
      <c r="G761" s="124" t="s">
        <v>1686</v>
      </c>
      <c r="H761" s="131"/>
      <c r="I761" s="131"/>
      <c r="J761" s="131">
        <v>12</v>
      </c>
      <c r="K761" s="131">
        <v>11</v>
      </c>
      <c r="L761" s="131">
        <v>8</v>
      </c>
      <c r="M761" s="131">
        <v>10</v>
      </c>
      <c r="N761" s="131">
        <v>15</v>
      </c>
      <c r="O761" s="131">
        <v>8</v>
      </c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/>
      <c r="AF761" s="131"/>
      <c r="AG761" s="131"/>
      <c r="AH761" s="155"/>
    </row>
    <row r="762" spans="1:34" ht="15" customHeight="1" x14ac:dyDescent="0.25">
      <c r="A762" s="124" t="s">
        <v>42</v>
      </c>
      <c r="B762" s="157">
        <v>273319000841</v>
      </c>
      <c r="C762" s="124" t="s">
        <v>53</v>
      </c>
      <c r="D762" s="157">
        <v>273319000841</v>
      </c>
      <c r="E762" s="157">
        <v>27331900084101</v>
      </c>
      <c r="F762" s="124" t="s">
        <v>911</v>
      </c>
      <c r="G762" s="124" t="s">
        <v>1686</v>
      </c>
      <c r="H762" s="131"/>
      <c r="I762" s="131"/>
      <c r="J762" s="131"/>
      <c r="K762" s="131"/>
      <c r="L762" s="131"/>
      <c r="M762" s="131"/>
      <c r="N762" s="131"/>
      <c r="O762" s="131"/>
      <c r="P762" s="131">
        <v>27</v>
      </c>
      <c r="Q762" s="131">
        <v>21</v>
      </c>
      <c r="R762" s="131">
        <v>27</v>
      </c>
      <c r="S762" s="131">
        <v>23</v>
      </c>
      <c r="T762" s="131">
        <v>19</v>
      </c>
      <c r="U762" s="131">
        <v>19</v>
      </c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/>
      <c r="AF762" s="131"/>
      <c r="AG762" s="131"/>
      <c r="AH762" s="155"/>
    </row>
    <row r="763" spans="1:34" ht="15" customHeight="1" x14ac:dyDescent="0.25">
      <c r="A763" s="124" t="s">
        <v>42</v>
      </c>
      <c r="B763" s="157">
        <v>273319000859</v>
      </c>
      <c r="C763" s="124" t="s">
        <v>43</v>
      </c>
      <c r="D763" s="157">
        <v>273319000158</v>
      </c>
      <c r="E763" s="157">
        <v>27331900085902</v>
      </c>
      <c r="F763" s="124" t="s">
        <v>936</v>
      </c>
      <c r="G763" s="124" t="s">
        <v>1686</v>
      </c>
      <c r="H763" s="131"/>
      <c r="I763" s="131"/>
      <c r="J763" s="131">
        <v>4</v>
      </c>
      <c r="K763" s="131">
        <v>7</v>
      </c>
      <c r="L763" s="131">
        <v>6</v>
      </c>
      <c r="M763" s="131">
        <v>6</v>
      </c>
      <c r="N763" s="131">
        <v>8</v>
      </c>
      <c r="O763" s="131">
        <v>4</v>
      </c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/>
      <c r="AF763" s="131"/>
      <c r="AG763" s="131"/>
      <c r="AH763" s="155"/>
    </row>
    <row r="764" spans="1:34" ht="15" customHeight="1" x14ac:dyDescent="0.25">
      <c r="A764" s="124" t="s">
        <v>42</v>
      </c>
      <c r="B764" s="157">
        <v>273319000859</v>
      </c>
      <c r="C764" s="124" t="s">
        <v>43</v>
      </c>
      <c r="D764" s="157">
        <v>273319000310</v>
      </c>
      <c r="E764" s="157">
        <v>27331900085904</v>
      </c>
      <c r="F764" s="124" t="s">
        <v>938</v>
      </c>
      <c r="G764" s="124" t="s">
        <v>1686</v>
      </c>
      <c r="H764" s="131"/>
      <c r="I764" s="131"/>
      <c r="J764" s="131">
        <v>1</v>
      </c>
      <c r="K764" s="131">
        <v>4</v>
      </c>
      <c r="L764" s="131">
        <v>2</v>
      </c>
      <c r="M764" s="131">
        <v>5</v>
      </c>
      <c r="N764" s="131">
        <v>2</v>
      </c>
      <c r="O764" s="131">
        <v>1</v>
      </c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  <c r="AA764" s="131"/>
      <c r="AB764" s="131"/>
      <c r="AC764" s="131"/>
      <c r="AD764" s="131"/>
      <c r="AE764" s="131"/>
      <c r="AF764" s="131"/>
      <c r="AG764" s="131"/>
      <c r="AH764" s="155"/>
    </row>
    <row r="765" spans="1:34" ht="15" customHeight="1" x14ac:dyDescent="0.25">
      <c r="A765" s="124" t="s">
        <v>42</v>
      </c>
      <c r="B765" s="157">
        <v>273319000859</v>
      </c>
      <c r="C765" s="124" t="s">
        <v>43</v>
      </c>
      <c r="D765" s="157">
        <v>273319000441</v>
      </c>
      <c r="E765" s="157">
        <v>27331900085903</v>
      </c>
      <c r="F765" s="124" t="s">
        <v>483</v>
      </c>
      <c r="G765" s="124" t="s">
        <v>1686</v>
      </c>
      <c r="H765" s="131"/>
      <c r="I765" s="131"/>
      <c r="J765" s="131">
        <v>2</v>
      </c>
      <c r="K765" s="131">
        <v>7</v>
      </c>
      <c r="L765" s="131">
        <v>2</v>
      </c>
      <c r="M765" s="131">
        <v>1</v>
      </c>
      <c r="N765" s="131">
        <v>1</v>
      </c>
      <c r="O765" s="131">
        <v>7</v>
      </c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  <c r="AA765" s="131"/>
      <c r="AB765" s="131"/>
      <c r="AC765" s="131"/>
      <c r="AD765" s="131"/>
      <c r="AE765" s="131"/>
      <c r="AF765" s="131"/>
      <c r="AG765" s="131"/>
      <c r="AH765" s="155"/>
    </row>
    <row r="766" spans="1:34" ht="15" customHeight="1" x14ac:dyDescent="0.25">
      <c r="A766" s="124" t="s">
        <v>42</v>
      </c>
      <c r="B766" s="157">
        <v>273319000859</v>
      </c>
      <c r="C766" s="124" t="s">
        <v>43</v>
      </c>
      <c r="D766" s="157">
        <v>273319000859</v>
      </c>
      <c r="E766" s="157">
        <v>27331900085901</v>
      </c>
      <c r="F766" s="124" t="s">
        <v>937</v>
      </c>
      <c r="G766" s="124" t="s">
        <v>1686</v>
      </c>
      <c r="H766" s="131"/>
      <c r="I766" s="131"/>
      <c r="J766" s="131"/>
      <c r="K766" s="131"/>
      <c r="L766" s="131"/>
      <c r="M766" s="131"/>
      <c r="N766" s="131"/>
      <c r="O766" s="131"/>
      <c r="P766" s="131">
        <v>20</v>
      </c>
      <c r="Q766" s="131">
        <v>24</v>
      </c>
      <c r="R766" s="131">
        <v>19</v>
      </c>
      <c r="S766" s="131">
        <v>18</v>
      </c>
      <c r="T766" s="131">
        <v>25</v>
      </c>
      <c r="U766" s="131">
        <v>10</v>
      </c>
      <c r="V766" s="131"/>
      <c r="W766" s="131"/>
      <c r="X766" s="131"/>
      <c r="Y766" s="131"/>
      <c r="Z766" s="131"/>
      <c r="AA766" s="131"/>
      <c r="AB766" s="131"/>
      <c r="AC766" s="131"/>
      <c r="AD766" s="131"/>
      <c r="AE766" s="131"/>
      <c r="AF766" s="131"/>
      <c r="AG766" s="131"/>
      <c r="AH766" s="155"/>
    </row>
    <row r="767" spans="1:34" ht="15" customHeight="1" x14ac:dyDescent="0.25">
      <c r="A767" s="124" t="s">
        <v>42</v>
      </c>
      <c r="B767" s="157">
        <v>273319000859</v>
      </c>
      <c r="C767" s="124" t="s">
        <v>43</v>
      </c>
      <c r="D767" s="157">
        <v>273319800015</v>
      </c>
      <c r="E767" s="157">
        <v>27331900085905</v>
      </c>
      <c r="F767" s="124" t="s">
        <v>1725</v>
      </c>
      <c r="G767" s="124" t="s">
        <v>1686</v>
      </c>
      <c r="H767" s="131"/>
      <c r="I767" s="131"/>
      <c r="J767" s="131">
        <v>11</v>
      </c>
      <c r="K767" s="131">
        <v>16</v>
      </c>
      <c r="L767" s="131">
        <v>16</v>
      </c>
      <c r="M767" s="131">
        <v>9</v>
      </c>
      <c r="N767" s="131">
        <v>16</v>
      </c>
      <c r="O767" s="131">
        <v>15</v>
      </c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55"/>
    </row>
    <row r="768" spans="1:34" ht="15" customHeight="1" x14ac:dyDescent="0.25">
      <c r="A768" s="124" t="s">
        <v>42</v>
      </c>
      <c r="B768" s="157">
        <v>273319001197</v>
      </c>
      <c r="C768" s="124" t="s">
        <v>1726</v>
      </c>
      <c r="D768" s="157">
        <v>273319000328</v>
      </c>
      <c r="E768" s="157">
        <v>27331900119707</v>
      </c>
      <c r="F768" s="124" t="s">
        <v>915</v>
      </c>
      <c r="G768" s="124" t="s">
        <v>1686</v>
      </c>
      <c r="H768" s="131"/>
      <c r="I768" s="131"/>
      <c r="J768" s="131">
        <v>3</v>
      </c>
      <c r="K768" s="131">
        <v>4</v>
      </c>
      <c r="L768" s="131">
        <v>7</v>
      </c>
      <c r="M768" s="131">
        <v>5</v>
      </c>
      <c r="N768" s="131">
        <v>10</v>
      </c>
      <c r="O768" s="131">
        <v>4</v>
      </c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55"/>
    </row>
    <row r="769" spans="1:34" ht="15" customHeight="1" x14ac:dyDescent="0.25">
      <c r="A769" s="124" t="s">
        <v>42</v>
      </c>
      <c r="B769" s="157">
        <v>273319001197</v>
      </c>
      <c r="C769" s="124" t="s">
        <v>1726</v>
      </c>
      <c r="D769" s="157">
        <v>273319000387</v>
      </c>
      <c r="E769" s="157">
        <v>27331900119704</v>
      </c>
      <c r="F769" s="124" t="s">
        <v>916</v>
      </c>
      <c r="G769" s="124" t="s">
        <v>1686</v>
      </c>
      <c r="H769" s="131"/>
      <c r="I769" s="131"/>
      <c r="J769" s="131">
        <v>4</v>
      </c>
      <c r="K769" s="131">
        <v>2</v>
      </c>
      <c r="L769" s="131"/>
      <c r="M769" s="131">
        <v>3</v>
      </c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/>
      <c r="AF769" s="131"/>
      <c r="AG769" s="131"/>
      <c r="AH769" s="155"/>
    </row>
    <row r="770" spans="1:34" ht="15" customHeight="1" x14ac:dyDescent="0.25">
      <c r="A770" s="124" t="s">
        <v>42</v>
      </c>
      <c r="B770" s="157">
        <v>273319001197</v>
      </c>
      <c r="C770" s="124" t="s">
        <v>1726</v>
      </c>
      <c r="D770" s="157">
        <v>273319001120</v>
      </c>
      <c r="E770" s="157">
        <v>27331900119703</v>
      </c>
      <c r="F770" s="124" t="s">
        <v>917</v>
      </c>
      <c r="G770" s="124" t="s">
        <v>1686</v>
      </c>
      <c r="H770" s="131"/>
      <c r="I770" s="131"/>
      <c r="J770" s="131">
        <v>2</v>
      </c>
      <c r="K770" s="131"/>
      <c r="L770" s="131">
        <v>1</v>
      </c>
      <c r="M770" s="131">
        <v>2</v>
      </c>
      <c r="N770" s="131">
        <v>2</v>
      </c>
      <c r="O770" s="131">
        <v>2</v>
      </c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  <c r="AA770" s="131"/>
      <c r="AB770" s="131"/>
      <c r="AC770" s="131"/>
      <c r="AD770" s="131"/>
      <c r="AE770" s="131"/>
      <c r="AF770" s="131"/>
      <c r="AG770" s="131"/>
      <c r="AH770" s="155"/>
    </row>
    <row r="771" spans="1:34" ht="15" customHeight="1" x14ac:dyDescent="0.25">
      <c r="A771" s="124" t="s">
        <v>42</v>
      </c>
      <c r="B771" s="157">
        <v>273319001197</v>
      </c>
      <c r="C771" s="124" t="s">
        <v>1726</v>
      </c>
      <c r="D771" s="157">
        <v>273319001197</v>
      </c>
      <c r="E771" s="157">
        <v>27331900119701</v>
      </c>
      <c r="F771" s="124" t="s">
        <v>918</v>
      </c>
      <c r="G771" s="124" t="s">
        <v>1686</v>
      </c>
      <c r="H771" s="131"/>
      <c r="I771" s="131"/>
      <c r="J771" s="131">
        <v>12</v>
      </c>
      <c r="K771" s="131">
        <v>7</v>
      </c>
      <c r="L771" s="131">
        <v>7</v>
      </c>
      <c r="M771" s="131">
        <v>7</v>
      </c>
      <c r="N771" s="131">
        <v>6</v>
      </c>
      <c r="O771" s="131">
        <v>14</v>
      </c>
      <c r="P771" s="131">
        <v>11</v>
      </c>
      <c r="Q771" s="131">
        <v>20</v>
      </c>
      <c r="R771" s="131">
        <v>21</v>
      </c>
      <c r="S771" s="131">
        <v>20</v>
      </c>
      <c r="T771" s="131">
        <v>15</v>
      </c>
      <c r="U771" s="131">
        <v>14</v>
      </c>
      <c r="V771" s="131"/>
      <c r="W771" s="131"/>
      <c r="X771" s="131"/>
      <c r="Y771" s="131"/>
      <c r="Z771" s="131"/>
      <c r="AA771" s="131"/>
      <c r="AB771" s="131"/>
      <c r="AC771" s="131"/>
      <c r="AD771" s="131"/>
      <c r="AE771" s="131"/>
      <c r="AF771" s="131"/>
      <c r="AG771" s="131"/>
      <c r="AH771" s="155"/>
    </row>
    <row r="772" spans="1:34" ht="15" customHeight="1" x14ac:dyDescent="0.25">
      <c r="A772" s="124" t="s">
        <v>92</v>
      </c>
      <c r="B772" s="157">
        <v>173347000011</v>
      </c>
      <c r="C772" s="124" t="s">
        <v>206</v>
      </c>
      <c r="D772" s="157">
        <v>173347000011</v>
      </c>
      <c r="E772" s="157">
        <v>17334700001101</v>
      </c>
      <c r="F772" s="124" t="s">
        <v>952</v>
      </c>
      <c r="G772" s="124" t="s">
        <v>1685</v>
      </c>
      <c r="H772" s="131"/>
      <c r="I772" s="131"/>
      <c r="J772" s="131"/>
      <c r="K772" s="131"/>
      <c r="L772" s="131"/>
      <c r="M772" s="131"/>
      <c r="N772" s="131"/>
      <c r="O772" s="131"/>
      <c r="P772" s="131">
        <v>30</v>
      </c>
      <c r="Q772" s="131">
        <v>31</v>
      </c>
      <c r="R772" s="131">
        <v>36</v>
      </c>
      <c r="S772" s="131">
        <v>38</v>
      </c>
      <c r="T772" s="131">
        <v>42</v>
      </c>
      <c r="U772" s="131">
        <v>26</v>
      </c>
      <c r="V772" s="131"/>
      <c r="W772" s="131"/>
      <c r="X772" s="131"/>
      <c r="Y772" s="131"/>
      <c r="Z772" s="131"/>
      <c r="AA772" s="131"/>
      <c r="AB772" s="131"/>
      <c r="AC772" s="131"/>
      <c r="AD772" s="131"/>
      <c r="AE772" s="131"/>
      <c r="AF772" s="131"/>
      <c r="AG772" s="131"/>
      <c r="AH772" s="155"/>
    </row>
    <row r="773" spans="1:34" ht="15" customHeight="1" x14ac:dyDescent="0.25">
      <c r="A773" s="124" t="s">
        <v>92</v>
      </c>
      <c r="B773" s="157">
        <v>173347000011</v>
      </c>
      <c r="C773" s="124" t="s">
        <v>206</v>
      </c>
      <c r="D773" s="157">
        <v>173347000045</v>
      </c>
      <c r="E773" s="157">
        <v>17334700001102</v>
      </c>
      <c r="F773" s="124" t="s">
        <v>954</v>
      </c>
      <c r="G773" s="124" t="s">
        <v>1685</v>
      </c>
      <c r="H773" s="131"/>
      <c r="I773" s="131"/>
      <c r="J773" s="131">
        <v>17</v>
      </c>
      <c r="K773" s="131">
        <v>24</v>
      </c>
      <c r="L773" s="131">
        <v>27</v>
      </c>
      <c r="M773" s="131">
        <v>21</v>
      </c>
      <c r="N773" s="131">
        <v>25</v>
      </c>
      <c r="O773" s="131">
        <v>23</v>
      </c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  <c r="AA773" s="131"/>
      <c r="AB773" s="131"/>
      <c r="AC773" s="131"/>
      <c r="AD773" s="131"/>
      <c r="AE773" s="131"/>
      <c r="AF773" s="131"/>
      <c r="AG773" s="131"/>
      <c r="AH773" s="155"/>
    </row>
    <row r="774" spans="1:34" ht="15" customHeight="1" x14ac:dyDescent="0.25">
      <c r="A774" s="124" t="s">
        <v>92</v>
      </c>
      <c r="B774" s="157">
        <v>173347000011</v>
      </c>
      <c r="C774" s="124" t="s">
        <v>206</v>
      </c>
      <c r="D774" s="157">
        <v>273347000121</v>
      </c>
      <c r="E774" s="157">
        <v>17334700001104</v>
      </c>
      <c r="F774" s="124" t="s">
        <v>359</v>
      </c>
      <c r="G774" s="124" t="s">
        <v>1686</v>
      </c>
      <c r="H774" s="131"/>
      <c r="I774" s="131"/>
      <c r="J774" s="131">
        <v>5</v>
      </c>
      <c r="K774" s="131">
        <v>6</v>
      </c>
      <c r="L774" s="131">
        <v>3</v>
      </c>
      <c r="M774" s="131">
        <v>6</v>
      </c>
      <c r="N774" s="131">
        <v>1</v>
      </c>
      <c r="O774" s="131">
        <v>3</v>
      </c>
      <c r="P774" s="131">
        <v>1</v>
      </c>
      <c r="Q774" s="131">
        <v>9</v>
      </c>
      <c r="R774" s="131">
        <v>6</v>
      </c>
      <c r="S774" s="131">
        <v>5</v>
      </c>
      <c r="T774" s="131"/>
      <c r="U774" s="131"/>
      <c r="V774" s="131"/>
      <c r="W774" s="131"/>
      <c r="X774" s="131"/>
      <c r="Y774" s="131"/>
      <c r="Z774" s="131"/>
      <c r="AA774" s="131"/>
      <c r="AB774" s="131"/>
      <c r="AC774" s="131"/>
      <c r="AD774" s="131"/>
      <c r="AE774" s="131"/>
      <c r="AF774" s="131"/>
      <c r="AG774" s="131"/>
      <c r="AH774" s="155"/>
    </row>
    <row r="775" spans="1:34" ht="15" customHeight="1" x14ac:dyDescent="0.25">
      <c r="A775" s="124" t="s">
        <v>92</v>
      </c>
      <c r="B775" s="157">
        <v>173347000011</v>
      </c>
      <c r="C775" s="124" t="s">
        <v>206</v>
      </c>
      <c r="D775" s="157">
        <v>273347000171</v>
      </c>
      <c r="E775" s="157">
        <v>17334700001112</v>
      </c>
      <c r="F775" s="124" t="s">
        <v>951</v>
      </c>
      <c r="G775" s="124" t="s">
        <v>1686</v>
      </c>
      <c r="H775" s="131"/>
      <c r="I775" s="131"/>
      <c r="J775" s="131"/>
      <c r="K775" s="131">
        <v>1</v>
      </c>
      <c r="L775" s="131">
        <v>4</v>
      </c>
      <c r="M775" s="131">
        <v>5</v>
      </c>
      <c r="N775" s="131">
        <v>1</v>
      </c>
      <c r="O775" s="131">
        <v>3</v>
      </c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  <c r="AA775" s="131"/>
      <c r="AB775" s="131"/>
      <c r="AC775" s="131"/>
      <c r="AD775" s="131"/>
      <c r="AE775" s="131"/>
      <c r="AF775" s="131"/>
      <c r="AG775" s="131"/>
      <c r="AH775" s="155"/>
    </row>
    <row r="776" spans="1:34" ht="15" customHeight="1" x14ac:dyDescent="0.25">
      <c r="A776" s="124" t="s">
        <v>92</v>
      </c>
      <c r="B776" s="157">
        <v>173347000011</v>
      </c>
      <c r="C776" s="124" t="s">
        <v>206</v>
      </c>
      <c r="D776" s="157">
        <v>273347000236</v>
      </c>
      <c r="E776" s="157">
        <v>17334700001110</v>
      </c>
      <c r="F776" s="124" t="s">
        <v>949</v>
      </c>
      <c r="G776" s="124" t="s">
        <v>1686</v>
      </c>
      <c r="H776" s="131"/>
      <c r="I776" s="131"/>
      <c r="J776" s="131">
        <v>1</v>
      </c>
      <c r="K776" s="131">
        <v>3</v>
      </c>
      <c r="L776" s="131"/>
      <c r="M776" s="131">
        <v>2</v>
      </c>
      <c r="N776" s="131">
        <v>2</v>
      </c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  <c r="AA776" s="131"/>
      <c r="AB776" s="131"/>
      <c r="AC776" s="131"/>
      <c r="AD776" s="131"/>
      <c r="AE776" s="131"/>
      <c r="AF776" s="131"/>
      <c r="AG776" s="131"/>
      <c r="AH776" s="155"/>
    </row>
    <row r="777" spans="1:34" ht="15" customHeight="1" x14ac:dyDescent="0.25">
      <c r="A777" s="124" t="s">
        <v>92</v>
      </c>
      <c r="B777" s="157">
        <v>173347000011</v>
      </c>
      <c r="C777" s="124" t="s">
        <v>206</v>
      </c>
      <c r="D777" s="157">
        <v>273347000295</v>
      </c>
      <c r="E777" s="157">
        <v>17334700001108</v>
      </c>
      <c r="F777" s="124" t="s">
        <v>948</v>
      </c>
      <c r="G777" s="124" t="s">
        <v>1686</v>
      </c>
      <c r="H777" s="131"/>
      <c r="I777" s="131"/>
      <c r="J777" s="131"/>
      <c r="K777" s="131">
        <v>1</v>
      </c>
      <c r="L777" s="131"/>
      <c r="M777" s="131">
        <v>1</v>
      </c>
      <c r="N777" s="131">
        <v>3</v>
      </c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  <c r="AA777" s="131"/>
      <c r="AB777" s="131"/>
      <c r="AC777" s="131"/>
      <c r="AD777" s="131"/>
      <c r="AE777" s="131"/>
      <c r="AF777" s="131"/>
      <c r="AG777" s="131"/>
      <c r="AH777" s="155"/>
    </row>
    <row r="778" spans="1:34" ht="15" customHeight="1" x14ac:dyDescent="0.25">
      <c r="A778" s="124" t="s">
        <v>92</v>
      </c>
      <c r="B778" s="157">
        <v>173347000011</v>
      </c>
      <c r="C778" s="124" t="s">
        <v>206</v>
      </c>
      <c r="D778" s="157">
        <v>273347000414</v>
      </c>
      <c r="E778" s="157">
        <v>17334700001111</v>
      </c>
      <c r="F778" s="124" t="s">
        <v>470</v>
      </c>
      <c r="G778" s="124" t="s">
        <v>1686</v>
      </c>
      <c r="H778" s="131"/>
      <c r="I778" s="131"/>
      <c r="J778" s="131">
        <v>2</v>
      </c>
      <c r="K778" s="131">
        <v>1</v>
      </c>
      <c r="L778" s="131">
        <v>2</v>
      </c>
      <c r="M778" s="131">
        <v>2</v>
      </c>
      <c r="N778" s="131">
        <v>3</v>
      </c>
      <c r="O778" s="131">
        <v>3</v>
      </c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  <c r="AA778" s="131"/>
      <c r="AB778" s="131"/>
      <c r="AC778" s="131"/>
      <c r="AD778" s="131"/>
      <c r="AE778" s="131"/>
      <c r="AF778" s="131"/>
      <c r="AG778" s="131"/>
      <c r="AH778" s="155"/>
    </row>
    <row r="779" spans="1:34" ht="15" customHeight="1" x14ac:dyDescent="0.25">
      <c r="A779" s="124" t="s">
        <v>92</v>
      </c>
      <c r="B779" s="157">
        <v>173347000011</v>
      </c>
      <c r="C779" s="124" t="s">
        <v>206</v>
      </c>
      <c r="D779" s="157">
        <v>273347000503</v>
      </c>
      <c r="E779" s="157">
        <v>17334700001106</v>
      </c>
      <c r="F779" s="124" t="s">
        <v>953</v>
      </c>
      <c r="G779" s="124" t="s">
        <v>1686</v>
      </c>
      <c r="H779" s="131"/>
      <c r="I779" s="131"/>
      <c r="J779" s="131">
        <v>6</v>
      </c>
      <c r="K779" s="131">
        <v>1</v>
      </c>
      <c r="L779" s="131">
        <v>1</v>
      </c>
      <c r="M779" s="131">
        <v>3</v>
      </c>
      <c r="N779" s="131">
        <v>1</v>
      </c>
      <c r="O779" s="131">
        <v>4</v>
      </c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  <c r="AA779" s="131"/>
      <c r="AB779" s="131"/>
      <c r="AC779" s="131"/>
      <c r="AD779" s="131"/>
      <c r="AE779" s="131"/>
      <c r="AF779" s="131"/>
      <c r="AG779" s="131"/>
      <c r="AH779" s="155"/>
    </row>
    <row r="780" spans="1:34" ht="15" customHeight="1" x14ac:dyDescent="0.25">
      <c r="A780" s="124" t="s">
        <v>92</v>
      </c>
      <c r="B780" s="157">
        <v>173347000011</v>
      </c>
      <c r="C780" s="124" t="s">
        <v>206</v>
      </c>
      <c r="D780" s="157">
        <v>273347000546</v>
      </c>
      <c r="E780" s="157">
        <v>17334700001103</v>
      </c>
      <c r="F780" s="124" t="s">
        <v>410</v>
      </c>
      <c r="G780" s="124" t="s">
        <v>1686</v>
      </c>
      <c r="H780" s="131"/>
      <c r="I780" s="131"/>
      <c r="J780" s="131">
        <v>4</v>
      </c>
      <c r="K780" s="131">
        <v>1</v>
      </c>
      <c r="L780" s="131">
        <v>6</v>
      </c>
      <c r="M780" s="131">
        <v>4</v>
      </c>
      <c r="N780" s="131">
        <v>3</v>
      </c>
      <c r="O780" s="131">
        <v>1</v>
      </c>
      <c r="P780" s="131">
        <v>11</v>
      </c>
      <c r="Q780" s="131">
        <v>14</v>
      </c>
      <c r="R780" s="131">
        <v>7</v>
      </c>
      <c r="S780" s="131">
        <v>4</v>
      </c>
      <c r="T780" s="131"/>
      <c r="U780" s="131"/>
      <c r="V780" s="131"/>
      <c r="W780" s="131"/>
      <c r="X780" s="131"/>
      <c r="Y780" s="131"/>
      <c r="Z780" s="131"/>
      <c r="AA780" s="131"/>
      <c r="AB780" s="131"/>
      <c r="AC780" s="131"/>
      <c r="AD780" s="131"/>
      <c r="AE780" s="131"/>
      <c r="AF780" s="131"/>
      <c r="AG780" s="131"/>
      <c r="AH780" s="155"/>
    </row>
    <row r="781" spans="1:34" ht="15" customHeight="1" x14ac:dyDescent="0.25">
      <c r="A781" s="124" t="s">
        <v>92</v>
      </c>
      <c r="B781" s="157">
        <v>173347000011</v>
      </c>
      <c r="C781" s="124" t="s">
        <v>206</v>
      </c>
      <c r="D781" s="157">
        <v>273347000589</v>
      </c>
      <c r="E781" s="157">
        <v>17334700001105</v>
      </c>
      <c r="F781" s="124" t="s">
        <v>950</v>
      </c>
      <c r="G781" s="124" t="s">
        <v>1686</v>
      </c>
      <c r="H781" s="131"/>
      <c r="I781" s="131"/>
      <c r="J781" s="131">
        <v>2</v>
      </c>
      <c r="K781" s="131">
        <v>2</v>
      </c>
      <c r="L781" s="131"/>
      <c r="M781" s="131">
        <v>2</v>
      </c>
      <c r="N781" s="131">
        <v>1</v>
      </c>
      <c r="O781" s="131">
        <v>1</v>
      </c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  <c r="AA781" s="131"/>
      <c r="AB781" s="131"/>
      <c r="AC781" s="131"/>
      <c r="AD781" s="131"/>
      <c r="AE781" s="131"/>
      <c r="AF781" s="131"/>
      <c r="AG781" s="131"/>
      <c r="AH781" s="155"/>
    </row>
    <row r="782" spans="1:34" ht="15" customHeight="1" x14ac:dyDescent="0.25">
      <c r="A782" s="124" t="s">
        <v>92</v>
      </c>
      <c r="B782" s="157">
        <v>173347000011</v>
      </c>
      <c r="C782" s="124" t="s">
        <v>206</v>
      </c>
      <c r="D782" s="157">
        <v>273347000635</v>
      </c>
      <c r="E782" s="157">
        <v>17334700001107</v>
      </c>
      <c r="F782" s="124" t="s">
        <v>423</v>
      </c>
      <c r="G782" s="124" t="s">
        <v>1686</v>
      </c>
      <c r="H782" s="131"/>
      <c r="I782" s="131"/>
      <c r="J782" s="131"/>
      <c r="K782" s="131">
        <v>1</v>
      </c>
      <c r="L782" s="131">
        <v>1</v>
      </c>
      <c r="M782" s="131"/>
      <c r="N782" s="131">
        <v>1</v>
      </c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  <c r="AA782" s="131"/>
      <c r="AB782" s="131"/>
      <c r="AC782" s="131"/>
      <c r="AD782" s="131"/>
      <c r="AE782" s="131"/>
      <c r="AF782" s="131"/>
      <c r="AG782" s="131"/>
      <c r="AH782" s="155"/>
    </row>
    <row r="783" spans="1:34" ht="15" customHeight="1" x14ac:dyDescent="0.25">
      <c r="A783" s="124" t="s">
        <v>92</v>
      </c>
      <c r="B783" s="157">
        <v>273347000252</v>
      </c>
      <c r="C783" s="124" t="s">
        <v>93</v>
      </c>
      <c r="D783" s="157">
        <v>273347000066</v>
      </c>
      <c r="E783" s="157">
        <v>27334700025206</v>
      </c>
      <c r="F783" s="124" t="s">
        <v>285</v>
      </c>
      <c r="G783" s="124" t="s">
        <v>1686</v>
      </c>
      <c r="H783" s="131"/>
      <c r="I783" s="131"/>
      <c r="J783" s="131">
        <v>5</v>
      </c>
      <c r="K783" s="131">
        <v>3</v>
      </c>
      <c r="L783" s="131">
        <v>1</v>
      </c>
      <c r="M783" s="131">
        <v>1</v>
      </c>
      <c r="N783" s="131">
        <v>2</v>
      </c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  <c r="AA783" s="131"/>
      <c r="AB783" s="131"/>
      <c r="AC783" s="131"/>
      <c r="AD783" s="131"/>
      <c r="AE783" s="131"/>
      <c r="AF783" s="131"/>
      <c r="AG783" s="131"/>
      <c r="AH783" s="155"/>
    </row>
    <row r="784" spans="1:34" ht="15" customHeight="1" x14ac:dyDescent="0.25">
      <c r="A784" s="124" t="s">
        <v>92</v>
      </c>
      <c r="B784" s="157">
        <v>273347000252</v>
      </c>
      <c r="C784" s="124" t="s">
        <v>93</v>
      </c>
      <c r="D784" s="157">
        <v>273347000180</v>
      </c>
      <c r="E784" s="157">
        <v>27334700025203</v>
      </c>
      <c r="F784" s="124" t="s">
        <v>752</v>
      </c>
      <c r="G784" s="124" t="s">
        <v>1686</v>
      </c>
      <c r="H784" s="131"/>
      <c r="I784" s="131"/>
      <c r="J784" s="131"/>
      <c r="K784" s="131">
        <v>2</v>
      </c>
      <c r="L784" s="131"/>
      <c r="M784" s="131"/>
      <c r="N784" s="131"/>
      <c r="O784" s="131">
        <v>1</v>
      </c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  <c r="AA784" s="131"/>
      <c r="AB784" s="131"/>
      <c r="AC784" s="131"/>
      <c r="AD784" s="131"/>
      <c r="AE784" s="131"/>
      <c r="AF784" s="131"/>
      <c r="AG784" s="131"/>
      <c r="AH784" s="155"/>
    </row>
    <row r="785" spans="1:34" ht="15" customHeight="1" x14ac:dyDescent="0.25">
      <c r="A785" s="124" t="s">
        <v>92</v>
      </c>
      <c r="B785" s="157">
        <v>273347000252</v>
      </c>
      <c r="C785" s="124" t="s">
        <v>93</v>
      </c>
      <c r="D785" s="157">
        <v>273347000244</v>
      </c>
      <c r="E785" s="157">
        <v>27334700025202</v>
      </c>
      <c r="F785" s="124" t="s">
        <v>378</v>
      </c>
      <c r="G785" s="124" t="s">
        <v>1686</v>
      </c>
      <c r="H785" s="131"/>
      <c r="I785" s="131"/>
      <c r="J785" s="131">
        <v>5</v>
      </c>
      <c r="K785" s="131">
        <v>2</v>
      </c>
      <c r="L785" s="131">
        <v>4</v>
      </c>
      <c r="M785" s="131">
        <v>1</v>
      </c>
      <c r="N785" s="131">
        <v>1</v>
      </c>
      <c r="O785" s="131">
        <v>1</v>
      </c>
      <c r="P785" s="131">
        <v>1</v>
      </c>
      <c r="Q785" s="131">
        <v>7</v>
      </c>
      <c r="R785" s="131">
        <v>3</v>
      </c>
      <c r="S785" s="131">
        <v>1</v>
      </c>
      <c r="T785" s="131"/>
      <c r="U785" s="131"/>
      <c r="V785" s="131"/>
      <c r="W785" s="131"/>
      <c r="X785" s="131"/>
      <c r="Y785" s="131"/>
      <c r="Z785" s="131"/>
      <c r="AA785" s="131"/>
      <c r="AB785" s="131"/>
      <c r="AC785" s="131"/>
      <c r="AD785" s="131"/>
      <c r="AE785" s="131"/>
      <c r="AF785" s="131"/>
      <c r="AG785" s="131"/>
      <c r="AH785" s="155"/>
    </row>
    <row r="786" spans="1:34" ht="15" customHeight="1" x14ac:dyDescent="0.25">
      <c r="A786" s="124" t="s">
        <v>92</v>
      </c>
      <c r="B786" s="157">
        <v>273347000252</v>
      </c>
      <c r="C786" s="124" t="s">
        <v>93</v>
      </c>
      <c r="D786" s="157">
        <v>273347000252</v>
      </c>
      <c r="E786" s="157">
        <v>27334700025201</v>
      </c>
      <c r="F786" s="124" t="s">
        <v>941</v>
      </c>
      <c r="G786" s="124" t="s">
        <v>1686</v>
      </c>
      <c r="H786" s="131"/>
      <c r="I786" s="131"/>
      <c r="J786" s="131">
        <v>5</v>
      </c>
      <c r="K786" s="131">
        <v>3</v>
      </c>
      <c r="L786" s="131">
        <v>4</v>
      </c>
      <c r="M786" s="131">
        <v>2</v>
      </c>
      <c r="N786" s="131">
        <v>3</v>
      </c>
      <c r="O786" s="131">
        <v>4</v>
      </c>
      <c r="P786" s="131">
        <v>10</v>
      </c>
      <c r="Q786" s="131">
        <v>11</v>
      </c>
      <c r="R786" s="131">
        <v>10</v>
      </c>
      <c r="S786" s="131">
        <v>10</v>
      </c>
      <c r="T786" s="131">
        <v>12</v>
      </c>
      <c r="U786" s="131">
        <v>8</v>
      </c>
      <c r="V786" s="131"/>
      <c r="W786" s="131"/>
      <c r="X786" s="131"/>
      <c r="Y786" s="131"/>
      <c r="Z786" s="131"/>
      <c r="AA786" s="131"/>
      <c r="AB786" s="131"/>
      <c r="AC786" s="131"/>
      <c r="AD786" s="131"/>
      <c r="AE786" s="131"/>
      <c r="AF786" s="131"/>
      <c r="AG786" s="131"/>
      <c r="AH786" s="155"/>
    </row>
    <row r="787" spans="1:34" ht="15" customHeight="1" x14ac:dyDescent="0.25">
      <c r="A787" s="124" t="s">
        <v>92</v>
      </c>
      <c r="B787" s="157">
        <v>273347000252</v>
      </c>
      <c r="C787" s="124" t="s">
        <v>93</v>
      </c>
      <c r="D787" s="157">
        <v>273347000511</v>
      </c>
      <c r="E787" s="157">
        <v>27334700025205</v>
      </c>
      <c r="F787" s="124" t="s">
        <v>940</v>
      </c>
      <c r="G787" s="124" t="s">
        <v>1686</v>
      </c>
      <c r="H787" s="131"/>
      <c r="I787" s="131"/>
      <c r="J787" s="131">
        <v>3</v>
      </c>
      <c r="K787" s="131"/>
      <c r="L787" s="131">
        <v>4</v>
      </c>
      <c r="M787" s="131">
        <v>1</v>
      </c>
      <c r="N787" s="131">
        <v>2</v>
      </c>
      <c r="O787" s="131">
        <v>3</v>
      </c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  <c r="AA787" s="131"/>
      <c r="AB787" s="131"/>
      <c r="AC787" s="131"/>
      <c r="AD787" s="131"/>
      <c r="AE787" s="131"/>
      <c r="AF787" s="131"/>
      <c r="AG787" s="131"/>
      <c r="AH787" s="155"/>
    </row>
    <row r="788" spans="1:34" ht="15" customHeight="1" x14ac:dyDescent="0.25">
      <c r="A788" s="124" t="s">
        <v>92</v>
      </c>
      <c r="B788" s="157">
        <v>273347000252</v>
      </c>
      <c r="C788" s="124" t="s">
        <v>93</v>
      </c>
      <c r="D788" s="157">
        <v>273347000571</v>
      </c>
      <c r="E788" s="157">
        <v>27334700025207</v>
      </c>
      <c r="F788" s="124" t="s">
        <v>939</v>
      </c>
      <c r="G788" s="124" t="s">
        <v>1686</v>
      </c>
      <c r="H788" s="131"/>
      <c r="I788" s="131"/>
      <c r="J788" s="131"/>
      <c r="K788" s="131"/>
      <c r="L788" s="131"/>
      <c r="M788" s="131">
        <v>1</v>
      </c>
      <c r="N788" s="131">
        <v>1</v>
      </c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  <c r="AA788" s="131"/>
      <c r="AB788" s="131"/>
      <c r="AC788" s="131"/>
      <c r="AD788" s="131"/>
      <c r="AE788" s="131"/>
      <c r="AF788" s="131"/>
      <c r="AG788" s="131"/>
      <c r="AH788" s="155"/>
    </row>
    <row r="789" spans="1:34" ht="15" customHeight="1" x14ac:dyDescent="0.25">
      <c r="A789" s="124" t="s">
        <v>92</v>
      </c>
      <c r="B789" s="157">
        <v>273347000384</v>
      </c>
      <c r="C789" s="124" t="s">
        <v>180</v>
      </c>
      <c r="D789" s="157">
        <v>273347000023</v>
      </c>
      <c r="E789" s="157">
        <v>27334700038402</v>
      </c>
      <c r="F789" s="124" t="s">
        <v>540</v>
      </c>
      <c r="G789" s="124" t="s">
        <v>1686</v>
      </c>
      <c r="H789" s="131"/>
      <c r="I789" s="131"/>
      <c r="J789" s="131">
        <v>20</v>
      </c>
      <c r="K789" s="131">
        <v>30</v>
      </c>
      <c r="L789" s="131">
        <v>26</v>
      </c>
      <c r="M789" s="131">
        <v>21</v>
      </c>
      <c r="N789" s="131">
        <v>28</v>
      </c>
      <c r="O789" s="131">
        <v>29</v>
      </c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  <c r="AA789" s="131"/>
      <c r="AB789" s="131"/>
      <c r="AC789" s="131"/>
      <c r="AD789" s="131"/>
      <c r="AE789" s="131"/>
      <c r="AF789" s="131"/>
      <c r="AG789" s="131"/>
      <c r="AH789" s="155"/>
    </row>
    <row r="790" spans="1:34" ht="15" customHeight="1" x14ac:dyDescent="0.25">
      <c r="A790" s="124" t="s">
        <v>92</v>
      </c>
      <c r="B790" s="157">
        <v>273347000384</v>
      </c>
      <c r="C790" s="124" t="s">
        <v>180</v>
      </c>
      <c r="D790" s="157">
        <v>273347000104</v>
      </c>
      <c r="E790" s="157">
        <v>27334700038412</v>
      </c>
      <c r="F790" s="124" t="s">
        <v>943</v>
      </c>
      <c r="G790" s="124" t="s">
        <v>1686</v>
      </c>
      <c r="H790" s="131"/>
      <c r="I790" s="131"/>
      <c r="J790" s="131"/>
      <c r="K790" s="131">
        <v>3</v>
      </c>
      <c r="L790" s="131">
        <v>1</v>
      </c>
      <c r="M790" s="131">
        <v>2</v>
      </c>
      <c r="N790" s="131">
        <v>1</v>
      </c>
      <c r="O790" s="131">
        <v>2</v>
      </c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  <c r="AA790" s="131"/>
      <c r="AB790" s="131"/>
      <c r="AC790" s="131"/>
      <c r="AD790" s="131"/>
      <c r="AE790" s="131"/>
      <c r="AF790" s="131"/>
      <c r="AG790" s="131"/>
      <c r="AH790" s="155"/>
    </row>
    <row r="791" spans="1:34" ht="15" customHeight="1" x14ac:dyDescent="0.25">
      <c r="A791" s="124" t="s">
        <v>92</v>
      </c>
      <c r="B791" s="157">
        <v>273347000384</v>
      </c>
      <c r="C791" s="124" t="s">
        <v>180</v>
      </c>
      <c r="D791" s="157">
        <v>273347000147</v>
      </c>
      <c r="E791" s="157">
        <v>27334700038410</v>
      </c>
      <c r="F791" s="124" t="s">
        <v>946</v>
      </c>
      <c r="G791" s="124" t="s">
        <v>1686</v>
      </c>
      <c r="H791" s="131"/>
      <c r="I791" s="131"/>
      <c r="J791" s="131">
        <v>2</v>
      </c>
      <c r="K791" s="131">
        <v>4</v>
      </c>
      <c r="L791" s="131">
        <v>2</v>
      </c>
      <c r="M791" s="131">
        <v>1</v>
      </c>
      <c r="N791" s="131">
        <v>2</v>
      </c>
      <c r="O791" s="131">
        <v>7</v>
      </c>
      <c r="P791" s="131">
        <v>3</v>
      </c>
      <c r="Q791" s="131">
        <v>1</v>
      </c>
      <c r="R791" s="131">
        <v>3</v>
      </c>
      <c r="S791" s="131">
        <v>2</v>
      </c>
      <c r="T791" s="131"/>
      <c r="U791" s="131"/>
      <c r="V791" s="131"/>
      <c r="W791" s="131"/>
      <c r="X791" s="131"/>
      <c r="Y791" s="131"/>
      <c r="Z791" s="131"/>
      <c r="AA791" s="131"/>
      <c r="AB791" s="131"/>
      <c r="AC791" s="131"/>
      <c r="AD791" s="131"/>
      <c r="AE791" s="131"/>
      <c r="AF791" s="131"/>
      <c r="AG791" s="131"/>
      <c r="AH791" s="155"/>
    </row>
    <row r="792" spans="1:34" ht="15" customHeight="1" x14ac:dyDescent="0.25">
      <c r="A792" s="124" t="s">
        <v>92</v>
      </c>
      <c r="B792" s="157">
        <v>273347000384</v>
      </c>
      <c r="C792" s="124" t="s">
        <v>180</v>
      </c>
      <c r="D792" s="157">
        <v>273347000155</v>
      </c>
      <c r="E792" s="157">
        <v>27334700038404</v>
      </c>
      <c r="F792" s="124" t="s">
        <v>560</v>
      </c>
      <c r="G792" s="124" t="s">
        <v>1686</v>
      </c>
      <c r="H792" s="131"/>
      <c r="I792" s="131"/>
      <c r="J792" s="131">
        <v>3</v>
      </c>
      <c r="K792" s="131">
        <v>5</v>
      </c>
      <c r="L792" s="131">
        <v>4</v>
      </c>
      <c r="M792" s="131">
        <v>4</v>
      </c>
      <c r="N792" s="131">
        <v>4</v>
      </c>
      <c r="O792" s="131">
        <v>6</v>
      </c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  <c r="AA792" s="131"/>
      <c r="AB792" s="131"/>
      <c r="AC792" s="131"/>
      <c r="AD792" s="131"/>
      <c r="AE792" s="131"/>
      <c r="AF792" s="131"/>
      <c r="AG792" s="131"/>
      <c r="AH792" s="155"/>
    </row>
    <row r="793" spans="1:34" ht="15" customHeight="1" x14ac:dyDescent="0.25">
      <c r="A793" s="124" t="s">
        <v>92</v>
      </c>
      <c r="B793" s="157">
        <v>273347000384</v>
      </c>
      <c r="C793" s="124" t="s">
        <v>180</v>
      </c>
      <c r="D793" s="157">
        <v>273347000163</v>
      </c>
      <c r="E793" s="157">
        <v>27334700038405</v>
      </c>
      <c r="F793" s="124" t="s">
        <v>945</v>
      </c>
      <c r="G793" s="124" t="s">
        <v>1686</v>
      </c>
      <c r="H793" s="131"/>
      <c r="I793" s="131"/>
      <c r="J793" s="131">
        <v>4</v>
      </c>
      <c r="K793" s="131">
        <v>3</v>
      </c>
      <c r="L793" s="131">
        <v>8</v>
      </c>
      <c r="M793" s="131">
        <v>5</v>
      </c>
      <c r="N793" s="131">
        <v>6</v>
      </c>
      <c r="O793" s="131">
        <v>5</v>
      </c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  <c r="AA793" s="131"/>
      <c r="AB793" s="131"/>
      <c r="AC793" s="131"/>
      <c r="AD793" s="131"/>
      <c r="AE793" s="131"/>
      <c r="AF793" s="131"/>
      <c r="AG793" s="131"/>
      <c r="AH793" s="155"/>
    </row>
    <row r="794" spans="1:34" ht="15" customHeight="1" x14ac:dyDescent="0.25">
      <c r="A794" s="124" t="s">
        <v>92</v>
      </c>
      <c r="B794" s="157">
        <v>273347000384</v>
      </c>
      <c r="C794" s="124" t="s">
        <v>180</v>
      </c>
      <c r="D794" s="157">
        <v>273347000201</v>
      </c>
      <c r="E794" s="157">
        <v>27334700038406</v>
      </c>
      <c r="F794" s="124" t="s">
        <v>863</v>
      </c>
      <c r="G794" s="124" t="s">
        <v>1686</v>
      </c>
      <c r="H794" s="131"/>
      <c r="I794" s="131"/>
      <c r="J794" s="131"/>
      <c r="K794" s="131">
        <v>2</v>
      </c>
      <c r="L794" s="131">
        <v>3</v>
      </c>
      <c r="M794" s="131">
        <v>1</v>
      </c>
      <c r="N794" s="131">
        <v>1</v>
      </c>
      <c r="O794" s="131">
        <v>1</v>
      </c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  <c r="AA794" s="131"/>
      <c r="AB794" s="131"/>
      <c r="AC794" s="131"/>
      <c r="AD794" s="131"/>
      <c r="AE794" s="131"/>
      <c r="AF794" s="131"/>
      <c r="AG794" s="131"/>
      <c r="AH794" s="155"/>
    </row>
    <row r="795" spans="1:34" ht="15" customHeight="1" x14ac:dyDescent="0.25">
      <c r="A795" s="124" t="s">
        <v>92</v>
      </c>
      <c r="B795" s="157">
        <v>273347000384</v>
      </c>
      <c r="C795" s="124" t="s">
        <v>180</v>
      </c>
      <c r="D795" s="157">
        <v>273347000317</v>
      </c>
      <c r="E795" s="157">
        <v>27334700038407</v>
      </c>
      <c r="F795" s="124" t="s">
        <v>851</v>
      </c>
      <c r="G795" s="124" t="s">
        <v>1686</v>
      </c>
      <c r="H795" s="131"/>
      <c r="I795" s="131"/>
      <c r="J795" s="131">
        <v>2</v>
      </c>
      <c r="K795" s="131">
        <v>4</v>
      </c>
      <c r="L795" s="131">
        <v>2</v>
      </c>
      <c r="M795" s="131">
        <v>3</v>
      </c>
      <c r="N795" s="131">
        <v>1</v>
      </c>
      <c r="O795" s="131">
        <v>4</v>
      </c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  <c r="AA795" s="131"/>
      <c r="AB795" s="131"/>
      <c r="AC795" s="131"/>
      <c r="AD795" s="131"/>
      <c r="AE795" s="131"/>
      <c r="AF795" s="131"/>
      <c r="AG795" s="131"/>
      <c r="AH795" s="155"/>
    </row>
    <row r="796" spans="1:34" ht="15" customHeight="1" x14ac:dyDescent="0.25">
      <c r="A796" s="124" t="s">
        <v>92</v>
      </c>
      <c r="B796" s="157">
        <v>273347000384</v>
      </c>
      <c r="C796" s="124" t="s">
        <v>180</v>
      </c>
      <c r="D796" s="157">
        <v>273347000384</v>
      </c>
      <c r="E796" s="157">
        <v>27334700038401</v>
      </c>
      <c r="F796" s="124" t="s">
        <v>944</v>
      </c>
      <c r="G796" s="124" t="s">
        <v>1686</v>
      </c>
      <c r="H796" s="131"/>
      <c r="I796" s="131"/>
      <c r="J796" s="131"/>
      <c r="K796" s="131"/>
      <c r="L796" s="131"/>
      <c r="M796" s="131"/>
      <c r="N796" s="131"/>
      <c r="O796" s="131"/>
      <c r="P796" s="131">
        <v>45</v>
      </c>
      <c r="Q796" s="131">
        <v>48</v>
      </c>
      <c r="R796" s="131">
        <v>40</v>
      </c>
      <c r="S796" s="131">
        <v>40</v>
      </c>
      <c r="T796" s="131">
        <v>35</v>
      </c>
      <c r="U796" s="131">
        <v>23</v>
      </c>
      <c r="V796" s="131"/>
      <c r="W796" s="131"/>
      <c r="X796" s="131"/>
      <c r="Y796" s="131"/>
      <c r="Z796" s="131"/>
      <c r="AA796" s="131"/>
      <c r="AB796" s="131"/>
      <c r="AC796" s="131"/>
      <c r="AD796" s="131"/>
      <c r="AE796" s="131"/>
      <c r="AF796" s="131"/>
      <c r="AG796" s="131"/>
      <c r="AH796" s="155"/>
    </row>
    <row r="797" spans="1:34" ht="15" customHeight="1" x14ac:dyDescent="0.25">
      <c r="A797" s="124" t="s">
        <v>92</v>
      </c>
      <c r="B797" s="157">
        <v>273347000384</v>
      </c>
      <c r="C797" s="124" t="s">
        <v>180</v>
      </c>
      <c r="D797" s="157">
        <v>273347000490</v>
      </c>
      <c r="E797" s="157">
        <v>27334700038408</v>
      </c>
      <c r="F797" s="124" t="s">
        <v>947</v>
      </c>
      <c r="G797" s="124" t="s">
        <v>1686</v>
      </c>
      <c r="H797" s="131"/>
      <c r="I797" s="131"/>
      <c r="J797" s="131"/>
      <c r="K797" s="131">
        <v>2</v>
      </c>
      <c r="L797" s="131"/>
      <c r="M797" s="131">
        <v>1</v>
      </c>
      <c r="N797" s="131">
        <v>2</v>
      </c>
      <c r="O797" s="131">
        <v>1</v>
      </c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  <c r="AA797" s="131"/>
      <c r="AB797" s="131"/>
      <c r="AC797" s="131"/>
      <c r="AD797" s="131"/>
      <c r="AE797" s="131"/>
      <c r="AF797" s="131"/>
      <c r="AG797" s="131"/>
      <c r="AH797" s="155"/>
    </row>
    <row r="798" spans="1:34" ht="15" customHeight="1" x14ac:dyDescent="0.25">
      <c r="A798" s="124" t="s">
        <v>40</v>
      </c>
      <c r="B798" s="157">
        <v>173349000026</v>
      </c>
      <c r="C798" s="124" t="s">
        <v>213</v>
      </c>
      <c r="D798" s="157">
        <v>173349000026</v>
      </c>
      <c r="E798" s="157">
        <v>17334900002601</v>
      </c>
      <c r="F798" s="124" t="s">
        <v>960</v>
      </c>
      <c r="G798" s="124" t="s">
        <v>1685</v>
      </c>
      <c r="H798" s="131"/>
      <c r="I798" s="131"/>
      <c r="J798" s="131">
        <v>59</v>
      </c>
      <c r="K798" s="131">
        <v>78</v>
      </c>
      <c r="L798" s="131">
        <v>63</v>
      </c>
      <c r="M798" s="131">
        <v>75</v>
      </c>
      <c r="N798" s="131">
        <v>76</v>
      </c>
      <c r="O798" s="131">
        <v>88</v>
      </c>
      <c r="P798" s="131">
        <v>71</v>
      </c>
      <c r="Q798" s="131">
        <v>95</v>
      </c>
      <c r="R798" s="131">
        <v>112</v>
      </c>
      <c r="S798" s="131">
        <v>116</v>
      </c>
      <c r="T798" s="131">
        <v>103</v>
      </c>
      <c r="U798" s="131">
        <v>117</v>
      </c>
      <c r="V798" s="131"/>
      <c r="W798" s="131"/>
      <c r="X798" s="131"/>
      <c r="Y798" s="131"/>
      <c r="Z798" s="131"/>
      <c r="AA798" s="131"/>
      <c r="AB798" s="131"/>
      <c r="AC798" s="131"/>
      <c r="AD798" s="131"/>
      <c r="AE798" s="131"/>
      <c r="AF798" s="131"/>
      <c r="AG798" s="131"/>
      <c r="AH798" s="155"/>
    </row>
    <row r="799" spans="1:34" ht="15" customHeight="1" x14ac:dyDescent="0.25">
      <c r="A799" s="124" t="s">
        <v>40</v>
      </c>
      <c r="B799" s="157">
        <v>173349000034</v>
      </c>
      <c r="C799" s="124" t="s">
        <v>75</v>
      </c>
      <c r="D799" s="157">
        <v>173349000034</v>
      </c>
      <c r="E799" s="157">
        <v>17334900003401</v>
      </c>
      <c r="F799" s="124" t="s">
        <v>955</v>
      </c>
      <c r="G799" s="124" t="s">
        <v>1685</v>
      </c>
      <c r="H799" s="131"/>
      <c r="I799" s="131"/>
      <c r="J799" s="131"/>
      <c r="K799" s="131"/>
      <c r="L799" s="131"/>
      <c r="M799" s="131"/>
      <c r="N799" s="131"/>
      <c r="O799" s="131"/>
      <c r="P799" s="131">
        <v>27</v>
      </c>
      <c r="Q799" s="131">
        <v>21</v>
      </c>
      <c r="R799" s="131">
        <v>30</v>
      </c>
      <c r="S799" s="131">
        <v>22</v>
      </c>
      <c r="T799" s="131">
        <v>22</v>
      </c>
      <c r="U799" s="131">
        <v>28</v>
      </c>
      <c r="V799" s="131"/>
      <c r="W799" s="131"/>
      <c r="X799" s="131"/>
      <c r="Y799" s="131"/>
      <c r="Z799" s="131"/>
      <c r="AA799" s="131"/>
      <c r="AB799" s="131"/>
      <c r="AC799" s="131"/>
      <c r="AD799" s="131"/>
      <c r="AE799" s="131"/>
      <c r="AF799" s="131"/>
      <c r="AG799" s="131"/>
      <c r="AH799" s="155"/>
    </row>
    <row r="800" spans="1:34" ht="15" customHeight="1" x14ac:dyDescent="0.25">
      <c r="A800" s="124" t="s">
        <v>40</v>
      </c>
      <c r="B800" s="157">
        <v>173349000034</v>
      </c>
      <c r="C800" s="124" t="s">
        <v>75</v>
      </c>
      <c r="D800" s="157">
        <v>173349000131</v>
      </c>
      <c r="E800" s="157">
        <v>17334900003402</v>
      </c>
      <c r="F800" s="124" t="s">
        <v>956</v>
      </c>
      <c r="G800" s="124" t="s">
        <v>1685</v>
      </c>
      <c r="H800" s="131"/>
      <c r="I800" s="131"/>
      <c r="J800" s="131">
        <v>17</v>
      </c>
      <c r="K800" s="131">
        <v>23</v>
      </c>
      <c r="L800" s="131">
        <v>23</v>
      </c>
      <c r="M800" s="131">
        <v>15</v>
      </c>
      <c r="N800" s="131">
        <v>19</v>
      </c>
      <c r="O800" s="131">
        <v>30</v>
      </c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  <c r="AA800" s="131"/>
      <c r="AB800" s="131"/>
      <c r="AC800" s="131"/>
      <c r="AD800" s="131"/>
      <c r="AE800" s="131"/>
      <c r="AF800" s="131"/>
      <c r="AG800" s="131"/>
      <c r="AH800" s="155"/>
    </row>
    <row r="801" spans="1:34" ht="15" customHeight="1" x14ac:dyDescent="0.25">
      <c r="A801" s="124" t="s">
        <v>40</v>
      </c>
      <c r="B801" s="157">
        <v>173349000093</v>
      </c>
      <c r="C801" s="124" t="s">
        <v>229</v>
      </c>
      <c r="D801" s="157">
        <v>173349000093</v>
      </c>
      <c r="E801" s="157">
        <v>17334900009301</v>
      </c>
      <c r="F801" s="124" t="s">
        <v>962</v>
      </c>
      <c r="G801" s="124" t="s">
        <v>1685</v>
      </c>
      <c r="H801" s="131"/>
      <c r="I801" s="131"/>
      <c r="J801" s="131">
        <v>21</v>
      </c>
      <c r="K801" s="131">
        <v>26</v>
      </c>
      <c r="L801" s="131">
        <v>34</v>
      </c>
      <c r="M801" s="131">
        <v>27</v>
      </c>
      <c r="N801" s="131">
        <v>27</v>
      </c>
      <c r="O801" s="131">
        <v>31</v>
      </c>
      <c r="P801" s="131">
        <v>51</v>
      </c>
      <c r="Q801" s="131">
        <v>52</v>
      </c>
      <c r="R801" s="131">
        <v>45</v>
      </c>
      <c r="S801" s="131">
        <v>40</v>
      </c>
      <c r="T801" s="131">
        <v>42</v>
      </c>
      <c r="U801" s="131">
        <v>25</v>
      </c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  <c r="AH801" s="155"/>
    </row>
    <row r="802" spans="1:34" ht="15" customHeight="1" x14ac:dyDescent="0.25">
      <c r="A802" s="124" t="s">
        <v>40</v>
      </c>
      <c r="B802" s="157">
        <v>173349000093</v>
      </c>
      <c r="C802" s="124" t="s">
        <v>229</v>
      </c>
      <c r="D802" s="157">
        <v>173349000239</v>
      </c>
      <c r="E802" s="157">
        <v>17334900009303</v>
      </c>
      <c r="F802" s="124" t="s">
        <v>961</v>
      </c>
      <c r="G802" s="124" t="s">
        <v>1685</v>
      </c>
      <c r="H802" s="131"/>
      <c r="I802" s="131"/>
      <c r="J802" s="131">
        <v>10</v>
      </c>
      <c r="K802" s="131">
        <v>13</v>
      </c>
      <c r="L802" s="131">
        <v>18</v>
      </c>
      <c r="M802" s="131">
        <v>14</v>
      </c>
      <c r="N802" s="131">
        <v>8</v>
      </c>
      <c r="O802" s="131">
        <v>11</v>
      </c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  <c r="AA802" s="131"/>
      <c r="AB802" s="131"/>
      <c r="AC802" s="131"/>
      <c r="AD802" s="131"/>
      <c r="AE802" s="131"/>
      <c r="AF802" s="131"/>
      <c r="AG802" s="131"/>
      <c r="AH802" s="155"/>
    </row>
    <row r="803" spans="1:34" ht="15" customHeight="1" x14ac:dyDescent="0.25">
      <c r="A803" s="124" t="s">
        <v>40</v>
      </c>
      <c r="B803" s="157">
        <v>173349000255</v>
      </c>
      <c r="C803" s="124" t="s">
        <v>41</v>
      </c>
      <c r="D803" s="157">
        <v>173349000255</v>
      </c>
      <c r="E803" s="157">
        <v>17334900025501</v>
      </c>
      <c r="F803" s="124" t="s">
        <v>963</v>
      </c>
      <c r="G803" s="124" t="s">
        <v>1685</v>
      </c>
      <c r="H803" s="131"/>
      <c r="I803" s="131"/>
      <c r="J803" s="131">
        <v>26</v>
      </c>
      <c r="K803" s="131">
        <v>34</v>
      </c>
      <c r="L803" s="131">
        <v>28</v>
      </c>
      <c r="M803" s="131">
        <v>32</v>
      </c>
      <c r="N803" s="131">
        <v>32</v>
      </c>
      <c r="O803" s="131">
        <v>24</v>
      </c>
      <c r="P803" s="131">
        <v>40</v>
      </c>
      <c r="Q803" s="131">
        <v>28</v>
      </c>
      <c r="R803" s="131">
        <v>31</v>
      </c>
      <c r="S803" s="131">
        <v>26</v>
      </c>
      <c r="T803" s="131">
        <v>17</v>
      </c>
      <c r="U803" s="131">
        <v>19</v>
      </c>
      <c r="V803" s="131"/>
      <c r="W803" s="131"/>
      <c r="X803" s="131"/>
      <c r="Y803" s="131"/>
      <c r="Z803" s="131"/>
      <c r="AA803" s="131"/>
      <c r="AB803" s="131"/>
      <c r="AC803" s="131">
        <v>2</v>
      </c>
      <c r="AD803" s="131">
        <v>15</v>
      </c>
      <c r="AE803" s="131">
        <v>25</v>
      </c>
      <c r="AF803" s="131"/>
      <c r="AG803" s="131">
        <v>41</v>
      </c>
      <c r="AH803" s="155"/>
    </row>
    <row r="804" spans="1:34" ht="15" customHeight="1" x14ac:dyDescent="0.25">
      <c r="A804" s="124" t="s">
        <v>40</v>
      </c>
      <c r="B804" s="157">
        <v>173349000263</v>
      </c>
      <c r="C804" s="124" t="s">
        <v>99</v>
      </c>
      <c r="D804" s="157">
        <v>173349000263</v>
      </c>
      <c r="E804" s="157">
        <v>17334900026301</v>
      </c>
      <c r="F804" s="124" t="s">
        <v>958</v>
      </c>
      <c r="G804" s="124" t="s">
        <v>1685</v>
      </c>
      <c r="H804" s="131"/>
      <c r="I804" s="131"/>
      <c r="J804" s="131">
        <v>38</v>
      </c>
      <c r="K804" s="131">
        <v>33</v>
      </c>
      <c r="L804" s="131">
        <v>21</v>
      </c>
      <c r="M804" s="131">
        <v>17</v>
      </c>
      <c r="N804" s="131">
        <v>31</v>
      </c>
      <c r="O804" s="131">
        <v>14</v>
      </c>
      <c r="P804" s="131">
        <v>28</v>
      </c>
      <c r="Q804" s="131">
        <v>18</v>
      </c>
      <c r="R804" s="131">
        <v>17</v>
      </c>
      <c r="S804" s="131">
        <v>21</v>
      </c>
      <c r="T804" s="131">
        <v>17</v>
      </c>
      <c r="U804" s="131">
        <v>11</v>
      </c>
      <c r="V804" s="131"/>
      <c r="W804" s="131"/>
      <c r="X804" s="131"/>
      <c r="Y804" s="131"/>
      <c r="Z804" s="131"/>
      <c r="AA804" s="131"/>
      <c r="AB804" s="131"/>
      <c r="AC804" s="131"/>
      <c r="AD804" s="131"/>
      <c r="AE804" s="131"/>
      <c r="AF804" s="131"/>
      <c r="AG804" s="131"/>
      <c r="AH804" s="155"/>
    </row>
    <row r="805" spans="1:34" ht="15" customHeight="1" x14ac:dyDescent="0.25">
      <c r="A805" s="124" t="s">
        <v>40</v>
      </c>
      <c r="B805" s="157">
        <v>173349000263</v>
      </c>
      <c r="C805" s="124" t="s">
        <v>99</v>
      </c>
      <c r="D805" s="157">
        <v>273349000292</v>
      </c>
      <c r="E805" s="157">
        <v>17334900026303</v>
      </c>
      <c r="F805" s="124" t="s">
        <v>957</v>
      </c>
      <c r="G805" s="124" t="s">
        <v>1686</v>
      </c>
      <c r="H805" s="131"/>
      <c r="I805" s="131"/>
      <c r="J805" s="131"/>
      <c r="K805" s="131">
        <v>3</v>
      </c>
      <c r="L805" s="131">
        <v>4</v>
      </c>
      <c r="M805" s="131"/>
      <c r="N805" s="131">
        <v>1</v>
      </c>
      <c r="O805" s="131">
        <v>1</v>
      </c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  <c r="AA805" s="131"/>
      <c r="AB805" s="131"/>
      <c r="AC805" s="131"/>
      <c r="AD805" s="131"/>
      <c r="AE805" s="131"/>
      <c r="AF805" s="131"/>
      <c r="AG805" s="131"/>
      <c r="AH805" s="155"/>
    </row>
    <row r="806" spans="1:34" ht="15" customHeight="1" x14ac:dyDescent="0.25">
      <c r="A806" s="124" t="s">
        <v>40</v>
      </c>
      <c r="B806" s="157">
        <v>173349000735</v>
      </c>
      <c r="C806" s="124" t="s">
        <v>24</v>
      </c>
      <c r="D806" s="157">
        <v>173349000204</v>
      </c>
      <c r="E806" s="157">
        <v>17334900073503</v>
      </c>
      <c r="F806" s="124" t="s">
        <v>959</v>
      </c>
      <c r="G806" s="124" t="s">
        <v>1685</v>
      </c>
      <c r="H806" s="131"/>
      <c r="I806" s="131"/>
      <c r="J806" s="131">
        <v>60</v>
      </c>
      <c r="K806" s="131">
        <v>39</v>
      </c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  <c r="AA806" s="131"/>
      <c r="AB806" s="131"/>
      <c r="AC806" s="131"/>
      <c r="AD806" s="131"/>
      <c r="AE806" s="131"/>
      <c r="AF806" s="131"/>
      <c r="AG806" s="131"/>
      <c r="AH806" s="155"/>
    </row>
    <row r="807" spans="1:34" ht="15" customHeight="1" x14ac:dyDescent="0.25">
      <c r="A807" s="124" t="s">
        <v>40</v>
      </c>
      <c r="B807" s="157">
        <v>173349000735</v>
      </c>
      <c r="C807" s="124" t="s">
        <v>24</v>
      </c>
      <c r="D807" s="157">
        <v>173349000735</v>
      </c>
      <c r="E807" s="157">
        <v>17334900073501</v>
      </c>
      <c r="F807" s="124" t="s">
        <v>313</v>
      </c>
      <c r="G807" s="124" t="s">
        <v>1685</v>
      </c>
      <c r="H807" s="131"/>
      <c r="I807" s="131"/>
      <c r="J807" s="131"/>
      <c r="K807" s="131"/>
      <c r="L807" s="131">
        <v>43</v>
      </c>
      <c r="M807" s="131">
        <v>43</v>
      </c>
      <c r="N807" s="131">
        <v>40</v>
      </c>
      <c r="O807" s="131">
        <v>48</v>
      </c>
      <c r="P807" s="131">
        <v>31</v>
      </c>
      <c r="Q807" s="131">
        <v>37</v>
      </c>
      <c r="R807" s="131">
        <v>31</v>
      </c>
      <c r="S807" s="131">
        <v>15</v>
      </c>
      <c r="T807" s="131">
        <v>22</v>
      </c>
      <c r="U807" s="131">
        <v>18</v>
      </c>
      <c r="V807" s="131"/>
      <c r="W807" s="131"/>
      <c r="X807" s="131"/>
      <c r="Y807" s="131"/>
      <c r="Z807" s="131"/>
      <c r="AA807" s="131"/>
      <c r="AB807" s="131">
        <v>19</v>
      </c>
      <c r="AC807" s="131">
        <v>20</v>
      </c>
      <c r="AD807" s="131">
        <v>43</v>
      </c>
      <c r="AE807" s="131">
        <v>54</v>
      </c>
      <c r="AF807" s="131"/>
      <c r="AG807" s="131">
        <v>22</v>
      </c>
      <c r="AH807" s="155"/>
    </row>
    <row r="808" spans="1:34" ht="15" customHeight="1" x14ac:dyDescent="0.25">
      <c r="A808" s="124" t="s">
        <v>68</v>
      </c>
      <c r="B808" s="157">
        <v>173352000037</v>
      </c>
      <c r="C808" s="124" t="s">
        <v>132</v>
      </c>
      <c r="D808" s="157">
        <v>173352000037</v>
      </c>
      <c r="E808" s="157">
        <v>17335200003701</v>
      </c>
      <c r="F808" s="124" t="s">
        <v>981</v>
      </c>
      <c r="G808" s="124" t="s">
        <v>1686</v>
      </c>
      <c r="H808" s="131"/>
      <c r="I808" s="131"/>
      <c r="J808" s="131">
        <v>16</v>
      </c>
      <c r="K808" s="131">
        <v>17</v>
      </c>
      <c r="L808" s="131">
        <v>23</v>
      </c>
      <c r="M808" s="131">
        <v>27</v>
      </c>
      <c r="N808" s="131">
        <v>22</v>
      </c>
      <c r="O808" s="131">
        <v>27</v>
      </c>
      <c r="P808" s="131">
        <v>53</v>
      </c>
      <c r="Q808" s="131">
        <v>44</v>
      </c>
      <c r="R808" s="131">
        <v>61</v>
      </c>
      <c r="S808" s="131">
        <v>46</v>
      </c>
      <c r="T808" s="131">
        <v>67</v>
      </c>
      <c r="U808" s="131">
        <v>54</v>
      </c>
      <c r="V808" s="131"/>
      <c r="W808" s="131"/>
      <c r="X808" s="131">
        <v>9</v>
      </c>
      <c r="Y808" s="131">
        <v>12</v>
      </c>
      <c r="Z808" s="131">
        <v>12</v>
      </c>
      <c r="AA808" s="131">
        <v>30</v>
      </c>
      <c r="AB808" s="131"/>
      <c r="AC808" s="131"/>
      <c r="AD808" s="131"/>
      <c r="AE808" s="131"/>
      <c r="AF808" s="131"/>
      <c r="AG808" s="131"/>
      <c r="AH808" s="155"/>
    </row>
    <row r="809" spans="1:34" ht="15" customHeight="1" x14ac:dyDescent="0.25">
      <c r="A809" s="124" t="s">
        <v>68</v>
      </c>
      <c r="B809" s="157">
        <v>173352000037</v>
      </c>
      <c r="C809" s="124" t="s">
        <v>132</v>
      </c>
      <c r="D809" s="157">
        <v>173352000088</v>
      </c>
      <c r="E809" s="157">
        <v>17335200003702</v>
      </c>
      <c r="F809" s="124" t="s">
        <v>540</v>
      </c>
      <c r="G809" s="124" t="s">
        <v>1685</v>
      </c>
      <c r="H809" s="131"/>
      <c r="I809" s="131"/>
      <c r="J809" s="131">
        <v>18</v>
      </c>
      <c r="K809" s="131">
        <v>23</v>
      </c>
      <c r="L809" s="131">
        <v>24</v>
      </c>
      <c r="M809" s="131">
        <v>33</v>
      </c>
      <c r="N809" s="131">
        <v>7</v>
      </c>
      <c r="O809" s="131">
        <v>36</v>
      </c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  <c r="AA809" s="131"/>
      <c r="AB809" s="131"/>
      <c r="AC809" s="131"/>
      <c r="AD809" s="131"/>
      <c r="AE809" s="131"/>
      <c r="AF809" s="131"/>
      <c r="AG809" s="131"/>
      <c r="AH809" s="155"/>
    </row>
    <row r="810" spans="1:34" ht="15" customHeight="1" x14ac:dyDescent="0.25">
      <c r="A810" s="124" t="s">
        <v>68</v>
      </c>
      <c r="B810" s="157">
        <v>173352000037</v>
      </c>
      <c r="C810" s="124" t="s">
        <v>132</v>
      </c>
      <c r="D810" s="157">
        <v>273352000171</v>
      </c>
      <c r="E810" s="157">
        <v>17335200003704</v>
      </c>
      <c r="F810" s="124" t="s">
        <v>978</v>
      </c>
      <c r="G810" s="124" t="s">
        <v>1686</v>
      </c>
      <c r="H810" s="131"/>
      <c r="I810" s="131"/>
      <c r="J810" s="131">
        <v>1</v>
      </c>
      <c r="K810" s="131">
        <v>3</v>
      </c>
      <c r="L810" s="131">
        <v>1</v>
      </c>
      <c r="M810" s="131">
        <v>2</v>
      </c>
      <c r="N810" s="131">
        <v>5</v>
      </c>
      <c r="O810" s="131">
        <v>3</v>
      </c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  <c r="AA810" s="131"/>
      <c r="AB810" s="131"/>
      <c r="AC810" s="131"/>
      <c r="AD810" s="131"/>
      <c r="AE810" s="131"/>
      <c r="AF810" s="131"/>
      <c r="AG810" s="131"/>
      <c r="AH810" s="155"/>
    </row>
    <row r="811" spans="1:34" ht="15" customHeight="1" x14ac:dyDescent="0.25">
      <c r="A811" s="124" t="s">
        <v>68</v>
      </c>
      <c r="B811" s="157">
        <v>173352000037</v>
      </c>
      <c r="C811" s="124" t="s">
        <v>132</v>
      </c>
      <c r="D811" s="157">
        <v>273352000252</v>
      </c>
      <c r="E811" s="157">
        <v>17335200003709</v>
      </c>
      <c r="F811" s="124" t="s">
        <v>764</v>
      </c>
      <c r="G811" s="124" t="s">
        <v>1686</v>
      </c>
      <c r="H811" s="131"/>
      <c r="I811" s="131"/>
      <c r="J811" s="131">
        <v>1</v>
      </c>
      <c r="K811" s="131">
        <v>2</v>
      </c>
      <c r="L811" s="131"/>
      <c r="M811" s="131">
        <v>3</v>
      </c>
      <c r="N811" s="131">
        <v>5</v>
      </c>
      <c r="O811" s="131">
        <v>2</v>
      </c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  <c r="AA811" s="131"/>
      <c r="AB811" s="131"/>
      <c r="AC811" s="131"/>
      <c r="AD811" s="131"/>
      <c r="AE811" s="131"/>
      <c r="AF811" s="131"/>
      <c r="AG811" s="131"/>
      <c r="AH811" s="155"/>
    </row>
    <row r="812" spans="1:34" ht="15" customHeight="1" x14ac:dyDescent="0.25">
      <c r="A812" s="124" t="s">
        <v>68</v>
      </c>
      <c r="B812" s="157">
        <v>173352000037</v>
      </c>
      <c r="C812" s="124" t="s">
        <v>132</v>
      </c>
      <c r="D812" s="157">
        <v>273352000309</v>
      </c>
      <c r="E812" s="157">
        <v>17335200003703</v>
      </c>
      <c r="F812" s="124" t="s">
        <v>983</v>
      </c>
      <c r="G812" s="124" t="s">
        <v>1686</v>
      </c>
      <c r="H812" s="131"/>
      <c r="I812" s="131"/>
      <c r="J812" s="131">
        <v>3</v>
      </c>
      <c r="K812" s="131">
        <v>3</v>
      </c>
      <c r="L812" s="131">
        <v>2</v>
      </c>
      <c r="M812" s="131">
        <v>2</v>
      </c>
      <c r="N812" s="131">
        <v>1</v>
      </c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  <c r="AA812" s="131"/>
      <c r="AB812" s="131"/>
      <c r="AC812" s="131"/>
      <c r="AD812" s="131"/>
      <c r="AE812" s="131"/>
      <c r="AF812" s="131"/>
      <c r="AG812" s="131"/>
      <c r="AH812" s="155"/>
    </row>
    <row r="813" spans="1:34" ht="15" customHeight="1" x14ac:dyDescent="0.25">
      <c r="A813" s="124" t="s">
        <v>68</v>
      </c>
      <c r="B813" s="157">
        <v>173352000037</v>
      </c>
      <c r="C813" s="124" t="s">
        <v>132</v>
      </c>
      <c r="D813" s="157">
        <v>273352000325</v>
      </c>
      <c r="E813" s="157">
        <v>17335200003706</v>
      </c>
      <c r="F813" s="124" t="s">
        <v>979</v>
      </c>
      <c r="G813" s="124" t="s">
        <v>1686</v>
      </c>
      <c r="H813" s="131"/>
      <c r="I813" s="131"/>
      <c r="J813" s="131">
        <v>4</v>
      </c>
      <c r="K813" s="131">
        <v>2</v>
      </c>
      <c r="L813" s="131">
        <v>3</v>
      </c>
      <c r="M813" s="131"/>
      <c r="N813" s="131">
        <v>2</v>
      </c>
      <c r="O813" s="131">
        <v>1</v>
      </c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1"/>
      <c r="AE813" s="131"/>
      <c r="AF813" s="131"/>
      <c r="AG813" s="131"/>
      <c r="AH813" s="155"/>
    </row>
    <row r="814" spans="1:34" ht="15" customHeight="1" x14ac:dyDescent="0.25">
      <c r="A814" s="124" t="s">
        <v>68</v>
      </c>
      <c r="B814" s="157">
        <v>173352000037</v>
      </c>
      <c r="C814" s="124" t="s">
        <v>132</v>
      </c>
      <c r="D814" s="157">
        <v>273352000333</v>
      </c>
      <c r="E814" s="157">
        <v>17335200003708</v>
      </c>
      <c r="F814" s="124" t="s">
        <v>982</v>
      </c>
      <c r="G814" s="124" t="s">
        <v>1686</v>
      </c>
      <c r="H814" s="131"/>
      <c r="I814" s="131"/>
      <c r="J814" s="131"/>
      <c r="K814" s="131">
        <v>2</v>
      </c>
      <c r="L814" s="131">
        <v>1</v>
      </c>
      <c r="M814" s="131"/>
      <c r="N814" s="131">
        <v>2</v>
      </c>
      <c r="O814" s="131">
        <v>1</v>
      </c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1"/>
      <c r="AE814" s="131"/>
      <c r="AF814" s="131"/>
      <c r="AG814" s="131"/>
      <c r="AH814" s="155"/>
    </row>
    <row r="815" spans="1:34" ht="15" customHeight="1" x14ac:dyDescent="0.25">
      <c r="A815" s="124" t="s">
        <v>68</v>
      </c>
      <c r="B815" s="157">
        <v>173352000037</v>
      </c>
      <c r="C815" s="124" t="s">
        <v>132</v>
      </c>
      <c r="D815" s="157">
        <v>273352000341</v>
      </c>
      <c r="E815" s="157">
        <v>17335200003710</v>
      </c>
      <c r="F815" s="124" t="s">
        <v>977</v>
      </c>
      <c r="G815" s="124" t="s">
        <v>1686</v>
      </c>
      <c r="H815" s="131"/>
      <c r="I815" s="131"/>
      <c r="J815" s="131">
        <v>2</v>
      </c>
      <c r="K815" s="131">
        <v>5</v>
      </c>
      <c r="L815" s="131">
        <v>1</v>
      </c>
      <c r="M815" s="131">
        <v>4</v>
      </c>
      <c r="N815" s="131">
        <v>2</v>
      </c>
      <c r="O815" s="131">
        <v>1</v>
      </c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1"/>
      <c r="AE815" s="131"/>
      <c r="AF815" s="131"/>
      <c r="AG815" s="131"/>
      <c r="AH815" s="155"/>
    </row>
    <row r="816" spans="1:34" ht="15" customHeight="1" x14ac:dyDescent="0.25">
      <c r="A816" s="124" t="s">
        <v>68</v>
      </c>
      <c r="B816" s="157">
        <v>173352000037</v>
      </c>
      <c r="C816" s="124" t="s">
        <v>132</v>
      </c>
      <c r="D816" s="157">
        <v>273352000597</v>
      </c>
      <c r="E816" s="157">
        <v>17335200003707</v>
      </c>
      <c r="F816" s="124" t="s">
        <v>980</v>
      </c>
      <c r="G816" s="124" t="s">
        <v>1686</v>
      </c>
      <c r="H816" s="131"/>
      <c r="I816" s="131"/>
      <c r="J816" s="131"/>
      <c r="K816" s="131"/>
      <c r="L816" s="131">
        <v>1</v>
      </c>
      <c r="M816" s="131">
        <v>4</v>
      </c>
      <c r="N816" s="131">
        <v>1</v>
      </c>
      <c r="O816" s="131">
        <v>3</v>
      </c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  <c r="AA816" s="131"/>
      <c r="AB816" s="131"/>
      <c r="AC816" s="131"/>
      <c r="AD816" s="131"/>
      <c r="AE816" s="131"/>
      <c r="AF816" s="131"/>
      <c r="AG816" s="131"/>
      <c r="AH816" s="155"/>
    </row>
    <row r="817" spans="1:34" ht="15" customHeight="1" x14ac:dyDescent="0.25">
      <c r="A817" s="124" t="s">
        <v>68</v>
      </c>
      <c r="B817" s="157">
        <v>173352000037</v>
      </c>
      <c r="C817" s="124" t="s">
        <v>132</v>
      </c>
      <c r="D817" s="157">
        <v>273352800011</v>
      </c>
      <c r="E817" s="157">
        <v>17335200003712</v>
      </c>
      <c r="F817" s="124" t="s">
        <v>518</v>
      </c>
      <c r="G817" s="124" t="s">
        <v>1686</v>
      </c>
      <c r="H817" s="131"/>
      <c r="I817" s="131"/>
      <c r="J817" s="131"/>
      <c r="K817" s="131"/>
      <c r="L817" s="131"/>
      <c r="M817" s="131"/>
      <c r="N817" s="131"/>
      <c r="O817" s="131"/>
      <c r="P817" s="131">
        <v>3</v>
      </c>
      <c r="Q817" s="131">
        <v>2</v>
      </c>
      <c r="R817" s="131">
        <v>4</v>
      </c>
      <c r="S817" s="131">
        <v>3</v>
      </c>
      <c r="T817" s="131"/>
      <c r="U817" s="131"/>
      <c r="V817" s="131"/>
      <c r="W817" s="131"/>
      <c r="X817" s="131"/>
      <c r="Y817" s="131"/>
      <c r="Z817" s="131"/>
      <c r="AA817" s="131"/>
      <c r="AB817" s="131"/>
      <c r="AC817" s="131"/>
      <c r="AD817" s="131"/>
      <c r="AE817" s="131"/>
      <c r="AF817" s="131"/>
      <c r="AG817" s="131"/>
      <c r="AH817" s="155"/>
    </row>
    <row r="818" spans="1:34" ht="15" customHeight="1" x14ac:dyDescent="0.25">
      <c r="A818" s="124" t="s">
        <v>68</v>
      </c>
      <c r="B818" s="157">
        <v>173352000690</v>
      </c>
      <c r="C818" s="124" t="s">
        <v>1727</v>
      </c>
      <c r="D818" s="157">
        <v>173352000096</v>
      </c>
      <c r="E818" s="157">
        <v>17335200069002</v>
      </c>
      <c r="F818" s="124" t="s">
        <v>990</v>
      </c>
      <c r="G818" s="124" t="s">
        <v>1685</v>
      </c>
      <c r="H818" s="131"/>
      <c r="I818" s="131"/>
      <c r="J818" s="131">
        <v>22</v>
      </c>
      <c r="K818" s="131">
        <v>25</v>
      </c>
      <c r="L818" s="131">
        <v>31</v>
      </c>
      <c r="M818" s="131">
        <v>22</v>
      </c>
      <c r="N818" s="131">
        <v>29</v>
      </c>
      <c r="O818" s="131">
        <v>30</v>
      </c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  <c r="AA818" s="131"/>
      <c r="AB818" s="131"/>
      <c r="AC818" s="131"/>
      <c r="AD818" s="131"/>
      <c r="AE818" s="131"/>
      <c r="AF818" s="131"/>
      <c r="AG818" s="131"/>
      <c r="AH818" s="155"/>
    </row>
    <row r="819" spans="1:34" ht="15" customHeight="1" x14ac:dyDescent="0.25">
      <c r="A819" s="124" t="s">
        <v>68</v>
      </c>
      <c r="B819" s="157">
        <v>173352000690</v>
      </c>
      <c r="C819" s="124" t="s">
        <v>1727</v>
      </c>
      <c r="D819" s="157">
        <v>173352000690</v>
      </c>
      <c r="E819" s="157">
        <v>17335200069001</v>
      </c>
      <c r="F819" s="124" t="s">
        <v>989</v>
      </c>
      <c r="G819" s="124" t="s">
        <v>1685</v>
      </c>
      <c r="H819" s="131"/>
      <c r="I819" s="131"/>
      <c r="J819" s="131"/>
      <c r="K819" s="131"/>
      <c r="L819" s="131"/>
      <c r="M819" s="131"/>
      <c r="N819" s="131"/>
      <c r="O819" s="131"/>
      <c r="P819" s="131">
        <v>73</v>
      </c>
      <c r="Q819" s="131">
        <v>70</v>
      </c>
      <c r="R819" s="131">
        <v>68</v>
      </c>
      <c r="S819" s="131">
        <v>57</v>
      </c>
      <c r="T819" s="131">
        <v>55</v>
      </c>
      <c r="U819" s="131">
        <v>40</v>
      </c>
      <c r="V819" s="131"/>
      <c r="W819" s="131"/>
      <c r="X819" s="131"/>
      <c r="Y819" s="131"/>
      <c r="Z819" s="131"/>
      <c r="AA819" s="131"/>
      <c r="AB819" s="131"/>
      <c r="AC819" s="131"/>
      <c r="AD819" s="131"/>
      <c r="AE819" s="131"/>
      <c r="AF819" s="131"/>
      <c r="AG819" s="131"/>
      <c r="AH819" s="155"/>
    </row>
    <row r="820" spans="1:34" ht="15" customHeight="1" x14ac:dyDescent="0.25">
      <c r="A820" s="124" t="s">
        <v>68</v>
      </c>
      <c r="B820" s="157">
        <v>173352000690</v>
      </c>
      <c r="C820" s="124" t="s">
        <v>1727</v>
      </c>
      <c r="D820" s="157">
        <v>273352000112</v>
      </c>
      <c r="E820" s="157">
        <v>17335200069005</v>
      </c>
      <c r="F820" s="124" t="s">
        <v>988</v>
      </c>
      <c r="G820" s="124" t="s">
        <v>1686</v>
      </c>
      <c r="H820" s="131"/>
      <c r="I820" s="131"/>
      <c r="J820" s="131">
        <v>1</v>
      </c>
      <c r="K820" s="131">
        <v>2</v>
      </c>
      <c r="L820" s="131"/>
      <c r="M820" s="131">
        <v>2</v>
      </c>
      <c r="N820" s="131"/>
      <c r="O820" s="131">
        <v>2</v>
      </c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  <c r="AA820" s="131"/>
      <c r="AB820" s="131"/>
      <c r="AC820" s="131"/>
      <c r="AD820" s="131"/>
      <c r="AE820" s="131"/>
      <c r="AF820" s="131"/>
      <c r="AG820" s="131"/>
      <c r="AH820" s="155"/>
    </row>
    <row r="821" spans="1:34" ht="15" customHeight="1" x14ac:dyDescent="0.25">
      <c r="A821" s="124" t="s">
        <v>68</v>
      </c>
      <c r="B821" s="157">
        <v>173352000690</v>
      </c>
      <c r="C821" s="124" t="s">
        <v>1727</v>
      </c>
      <c r="D821" s="157">
        <v>273352000244</v>
      </c>
      <c r="E821" s="157">
        <v>17335200069004</v>
      </c>
      <c r="F821" s="124" t="s">
        <v>987</v>
      </c>
      <c r="G821" s="124" t="s">
        <v>1686</v>
      </c>
      <c r="H821" s="131"/>
      <c r="I821" s="131"/>
      <c r="J821" s="131"/>
      <c r="K821" s="131">
        <v>2</v>
      </c>
      <c r="L821" s="131">
        <v>1</v>
      </c>
      <c r="M821" s="131">
        <v>3</v>
      </c>
      <c r="N821" s="131">
        <v>4</v>
      </c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  <c r="AA821" s="131"/>
      <c r="AB821" s="131"/>
      <c r="AC821" s="131"/>
      <c r="AD821" s="131"/>
      <c r="AE821" s="131"/>
      <c r="AF821" s="131"/>
      <c r="AG821" s="131"/>
      <c r="AH821" s="155"/>
    </row>
    <row r="822" spans="1:34" ht="15" customHeight="1" x14ac:dyDescent="0.25">
      <c r="A822" s="124" t="s">
        <v>68</v>
      </c>
      <c r="B822" s="157">
        <v>173352000690</v>
      </c>
      <c r="C822" s="124" t="s">
        <v>1727</v>
      </c>
      <c r="D822" s="157">
        <v>273352000261</v>
      </c>
      <c r="E822" s="157">
        <v>17335200069003</v>
      </c>
      <c r="F822" s="124" t="s">
        <v>572</v>
      </c>
      <c r="G822" s="124" t="s">
        <v>1686</v>
      </c>
      <c r="H822" s="131"/>
      <c r="I822" s="131"/>
      <c r="J822" s="131">
        <v>2</v>
      </c>
      <c r="K822" s="131">
        <v>4</v>
      </c>
      <c r="L822" s="131">
        <v>3</v>
      </c>
      <c r="M822" s="131">
        <v>1</v>
      </c>
      <c r="N822" s="131">
        <v>1</v>
      </c>
      <c r="O822" s="131">
        <v>4</v>
      </c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  <c r="AA822" s="131"/>
      <c r="AB822" s="131"/>
      <c r="AC822" s="131"/>
      <c r="AD822" s="131"/>
      <c r="AE822" s="131"/>
      <c r="AF822" s="131"/>
      <c r="AG822" s="131"/>
      <c r="AH822" s="155"/>
    </row>
    <row r="823" spans="1:34" ht="15" customHeight="1" x14ac:dyDescent="0.25">
      <c r="A823" s="124" t="s">
        <v>68</v>
      </c>
      <c r="B823" s="157">
        <v>273352000163</v>
      </c>
      <c r="C823" s="124" t="s">
        <v>85</v>
      </c>
      <c r="D823" s="157">
        <v>273352000139</v>
      </c>
      <c r="E823" s="157">
        <v>27335200016304</v>
      </c>
      <c r="F823" s="124" t="s">
        <v>968</v>
      </c>
      <c r="G823" s="124" t="s">
        <v>1686</v>
      </c>
      <c r="H823" s="131"/>
      <c r="I823" s="131"/>
      <c r="J823" s="131">
        <v>1</v>
      </c>
      <c r="K823" s="131">
        <v>1</v>
      </c>
      <c r="L823" s="131">
        <v>2</v>
      </c>
      <c r="M823" s="131">
        <v>3</v>
      </c>
      <c r="N823" s="131">
        <v>3</v>
      </c>
      <c r="O823" s="131">
        <v>3</v>
      </c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  <c r="AA823" s="131"/>
      <c r="AB823" s="131"/>
      <c r="AC823" s="131"/>
      <c r="AD823" s="131"/>
      <c r="AE823" s="131"/>
      <c r="AF823" s="131"/>
      <c r="AG823" s="131"/>
      <c r="AH823" s="155"/>
    </row>
    <row r="824" spans="1:34" ht="15" customHeight="1" x14ac:dyDescent="0.25">
      <c r="A824" s="124" t="s">
        <v>68</v>
      </c>
      <c r="B824" s="157">
        <v>273352000163</v>
      </c>
      <c r="C824" s="124" t="s">
        <v>85</v>
      </c>
      <c r="D824" s="157">
        <v>273352000163</v>
      </c>
      <c r="E824" s="157">
        <v>27335200016301</v>
      </c>
      <c r="F824" s="124" t="s">
        <v>969</v>
      </c>
      <c r="G824" s="124" t="s">
        <v>1686</v>
      </c>
      <c r="H824" s="131"/>
      <c r="I824" s="131"/>
      <c r="J824" s="131">
        <v>6</v>
      </c>
      <c r="K824" s="131">
        <v>6</v>
      </c>
      <c r="L824" s="131">
        <v>8</v>
      </c>
      <c r="M824" s="131">
        <v>7</v>
      </c>
      <c r="N824" s="131">
        <v>11</v>
      </c>
      <c r="O824" s="131">
        <v>5</v>
      </c>
      <c r="P824" s="131">
        <v>11</v>
      </c>
      <c r="Q824" s="131">
        <v>14</v>
      </c>
      <c r="R824" s="131">
        <v>17</v>
      </c>
      <c r="S824" s="131">
        <v>10</v>
      </c>
      <c r="T824" s="131">
        <v>19</v>
      </c>
      <c r="U824" s="131">
        <v>8</v>
      </c>
      <c r="V824" s="131"/>
      <c r="W824" s="131"/>
      <c r="X824" s="131"/>
      <c r="Y824" s="131"/>
      <c r="Z824" s="131"/>
      <c r="AA824" s="131"/>
      <c r="AB824" s="131"/>
      <c r="AC824" s="131"/>
      <c r="AD824" s="131"/>
      <c r="AE824" s="131"/>
      <c r="AF824" s="131"/>
      <c r="AG824" s="131"/>
      <c r="AH824" s="155"/>
    </row>
    <row r="825" spans="1:34" ht="15" customHeight="1" x14ac:dyDescent="0.25">
      <c r="A825" s="124" t="s">
        <v>68</v>
      </c>
      <c r="B825" s="157">
        <v>273352000163</v>
      </c>
      <c r="C825" s="124" t="s">
        <v>85</v>
      </c>
      <c r="D825" s="157">
        <v>273352000210</v>
      </c>
      <c r="E825" s="157">
        <v>27335200016302</v>
      </c>
      <c r="F825" s="124" t="s">
        <v>972</v>
      </c>
      <c r="G825" s="124" t="s">
        <v>1686</v>
      </c>
      <c r="H825" s="131"/>
      <c r="I825" s="131"/>
      <c r="J825" s="131">
        <v>3</v>
      </c>
      <c r="K825" s="131">
        <v>2</v>
      </c>
      <c r="L825" s="131">
        <v>1</v>
      </c>
      <c r="M825" s="131">
        <v>4</v>
      </c>
      <c r="N825" s="131">
        <v>4</v>
      </c>
      <c r="O825" s="131">
        <v>2</v>
      </c>
      <c r="P825" s="131">
        <v>5</v>
      </c>
      <c r="Q825" s="131">
        <v>5</v>
      </c>
      <c r="R825" s="131"/>
      <c r="S825" s="131">
        <v>5</v>
      </c>
      <c r="T825" s="131"/>
      <c r="U825" s="131"/>
      <c r="V825" s="131"/>
      <c r="W825" s="131"/>
      <c r="X825" s="131"/>
      <c r="Y825" s="131"/>
      <c r="Z825" s="131"/>
      <c r="AA825" s="131"/>
      <c r="AB825" s="131"/>
      <c r="AC825" s="131"/>
      <c r="AD825" s="131"/>
      <c r="AE825" s="131"/>
      <c r="AF825" s="131"/>
      <c r="AG825" s="131"/>
      <c r="AH825" s="155"/>
    </row>
    <row r="826" spans="1:34" ht="15" customHeight="1" x14ac:dyDescent="0.25">
      <c r="A826" s="124" t="s">
        <v>68</v>
      </c>
      <c r="B826" s="157">
        <v>273352000163</v>
      </c>
      <c r="C826" s="124" t="s">
        <v>85</v>
      </c>
      <c r="D826" s="157">
        <v>273352000376</v>
      </c>
      <c r="E826" s="157">
        <v>27335200016305</v>
      </c>
      <c r="F826" s="124" t="s">
        <v>970</v>
      </c>
      <c r="G826" s="124" t="s">
        <v>1686</v>
      </c>
      <c r="H826" s="131"/>
      <c r="I826" s="131"/>
      <c r="J826" s="131"/>
      <c r="K826" s="131"/>
      <c r="L826" s="131">
        <v>1</v>
      </c>
      <c r="M826" s="131">
        <v>1</v>
      </c>
      <c r="N826" s="131">
        <v>1</v>
      </c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  <c r="AA826" s="131"/>
      <c r="AB826" s="131"/>
      <c r="AC826" s="131"/>
      <c r="AD826" s="131"/>
      <c r="AE826" s="131"/>
      <c r="AF826" s="131"/>
      <c r="AG826" s="131"/>
      <c r="AH826" s="155"/>
    </row>
    <row r="827" spans="1:34" ht="15" customHeight="1" x14ac:dyDescent="0.25">
      <c r="A827" s="124" t="s">
        <v>68</v>
      </c>
      <c r="B827" s="157">
        <v>273352000163</v>
      </c>
      <c r="C827" s="124" t="s">
        <v>85</v>
      </c>
      <c r="D827" s="157">
        <v>273352000686</v>
      </c>
      <c r="E827" s="157">
        <v>27335200016303</v>
      </c>
      <c r="F827" s="124" t="s">
        <v>971</v>
      </c>
      <c r="G827" s="124" t="s">
        <v>1686</v>
      </c>
      <c r="H827" s="131"/>
      <c r="I827" s="131"/>
      <c r="J827" s="131">
        <v>5</v>
      </c>
      <c r="K827" s="131">
        <v>5</v>
      </c>
      <c r="L827" s="131">
        <v>2</v>
      </c>
      <c r="M827" s="131">
        <v>3</v>
      </c>
      <c r="N827" s="131">
        <v>5</v>
      </c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  <c r="AB827" s="131"/>
      <c r="AC827" s="131"/>
      <c r="AD827" s="131"/>
      <c r="AE827" s="131"/>
      <c r="AF827" s="131"/>
      <c r="AG827" s="131"/>
      <c r="AH827" s="155"/>
    </row>
    <row r="828" spans="1:34" ht="15" customHeight="1" x14ac:dyDescent="0.25">
      <c r="A828" s="124" t="s">
        <v>68</v>
      </c>
      <c r="B828" s="157">
        <v>273352000201</v>
      </c>
      <c r="C828" s="124" t="s">
        <v>231</v>
      </c>
      <c r="D828" s="157">
        <v>273352000155</v>
      </c>
      <c r="E828" s="157">
        <v>27335200020104</v>
      </c>
      <c r="F828" s="124" t="s">
        <v>974</v>
      </c>
      <c r="G828" s="124" t="s">
        <v>1686</v>
      </c>
      <c r="H828" s="131"/>
      <c r="I828" s="131"/>
      <c r="J828" s="131">
        <v>4</v>
      </c>
      <c r="K828" s="131">
        <v>3</v>
      </c>
      <c r="L828" s="131">
        <v>2</v>
      </c>
      <c r="M828" s="131">
        <v>2</v>
      </c>
      <c r="N828" s="131">
        <v>4</v>
      </c>
      <c r="O828" s="131">
        <v>4</v>
      </c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  <c r="AB828" s="131"/>
      <c r="AC828" s="131"/>
      <c r="AD828" s="131"/>
      <c r="AE828" s="131"/>
      <c r="AF828" s="131"/>
      <c r="AG828" s="131"/>
      <c r="AH828" s="155"/>
    </row>
    <row r="829" spans="1:34" ht="15" customHeight="1" x14ac:dyDescent="0.25">
      <c r="A829" s="124" t="s">
        <v>68</v>
      </c>
      <c r="B829" s="157">
        <v>273352000201</v>
      </c>
      <c r="C829" s="124" t="s">
        <v>231</v>
      </c>
      <c r="D829" s="157">
        <v>273352000180</v>
      </c>
      <c r="E829" s="157">
        <v>27335200020103</v>
      </c>
      <c r="F829" s="124" t="s">
        <v>975</v>
      </c>
      <c r="G829" s="124" t="s">
        <v>1686</v>
      </c>
      <c r="H829" s="131"/>
      <c r="I829" s="131"/>
      <c r="J829" s="131">
        <v>1</v>
      </c>
      <c r="K829" s="131">
        <v>6</v>
      </c>
      <c r="L829" s="131">
        <v>1</v>
      </c>
      <c r="M829" s="131">
        <v>1</v>
      </c>
      <c r="N829" s="131"/>
      <c r="O829" s="131">
        <v>2</v>
      </c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  <c r="AB829" s="131"/>
      <c r="AC829" s="131"/>
      <c r="AD829" s="131">
        <v>4</v>
      </c>
      <c r="AE829" s="131">
        <v>2</v>
      </c>
      <c r="AF829" s="131">
        <v>5</v>
      </c>
      <c r="AG829" s="131">
        <v>7</v>
      </c>
      <c r="AH829" s="155"/>
    </row>
    <row r="830" spans="1:34" ht="15" customHeight="1" x14ac:dyDescent="0.25">
      <c r="A830" s="124" t="s">
        <v>68</v>
      </c>
      <c r="B830" s="157">
        <v>273352000201</v>
      </c>
      <c r="C830" s="124" t="s">
        <v>231</v>
      </c>
      <c r="D830" s="157">
        <v>273352000201</v>
      </c>
      <c r="E830" s="157">
        <v>27335200020101</v>
      </c>
      <c r="F830" s="124" t="s">
        <v>973</v>
      </c>
      <c r="G830" s="124" t="s">
        <v>1686</v>
      </c>
      <c r="H830" s="131"/>
      <c r="I830" s="131"/>
      <c r="J830" s="131">
        <v>10</v>
      </c>
      <c r="K830" s="131">
        <v>6</v>
      </c>
      <c r="L830" s="131">
        <v>4</v>
      </c>
      <c r="M830" s="131">
        <v>9</v>
      </c>
      <c r="N830" s="131">
        <v>2</v>
      </c>
      <c r="O830" s="131">
        <v>12</v>
      </c>
      <c r="P830" s="131">
        <v>10</v>
      </c>
      <c r="Q830" s="131">
        <v>10</v>
      </c>
      <c r="R830" s="131">
        <v>12</v>
      </c>
      <c r="S830" s="131">
        <v>6</v>
      </c>
      <c r="T830" s="131">
        <v>10</v>
      </c>
      <c r="U830" s="131">
        <v>3</v>
      </c>
      <c r="V830" s="131"/>
      <c r="W830" s="131"/>
      <c r="X830" s="131"/>
      <c r="Y830" s="131"/>
      <c r="Z830" s="131"/>
      <c r="AA830" s="131"/>
      <c r="AB830" s="131"/>
      <c r="AC830" s="131"/>
      <c r="AD830" s="131">
        <v>2</v>
      </c>
      <c r="AE830" s="131">
        <v>3</v>
      </c>
      <c r="AF830" s="131">
        <v>1</v>
      </c>
      <c r="AG830" s="131">
        <v>16</v>
      </c>
      <c r="AH830" s="155"/>
    </row>
    <row r="831" spans="1:34" ht="15" customHeight="1" x14ac:dyDescent="0.25">
      <c r="A831" s="124" t="s">
        <v>68</v>
      </c>
      <c r="B831" s="157">
        <v>273352000201</v>
      </c>
      <c r="C831" s="124" t="s">
        <v>231</v>
      </c>
      <c r="D831" s="157">
        <v>273352000279</v>
      </c>
      <c r="E831" s="157">
        <v>27335200020102</v>
      </c>
      <c r="F831" s="124" t="s">
        <v>976</v>
      </c>
      <c r="G831" s="124" t="s">
        <v>1686</v>
      </c>
      <c r="H831" s="131"/>
      <c r="I831" s="131"/>
      <c r="J831" s="131">
        <v>4</v>
      </c>
      <c r="K831" s="131">
        <v>7</v>
      </c>
      <c r="L831" s="131">
        <v>10</v>
      </c>
      <c r="M831" s="131">
        <v>5</v>
      </c>
      <c r="N831" s="131">
        <v>4</v>
      </c>
      <c r="O831" s="131">
        <v>5</v>
      </c>
      <c r="P831" s="131">
        <v>12</v>
      </c>
      <c r="Q831" s="131">
        <v>9</v>
      </c>
      <c r="R831" s="131">
        <v>8</v>
      </c>
      <c r="S831" s="131">
        <v>9</v>
      </c>
      <c r="T831" s="131">
        <v>6</v>
      </c>
      <c r="U831" s="131"/>
      <c r="V831" s="131"/>
      <c r="W831" s="131"/>
      <c r="X831" s="131"/>
      <c r="Y831" s="131"/>
      <c r="Z831" s="131"/>
      <c r="AA831" s="131"/>
      <c r="AB831" s="131"/>
      <c r="AC831" s="131"/>
      <c r="AD831" s="131"/>
      <c r="AE831" s="131"/>
      <c r="AF831" s="131"/>
      <c r="AG831" s="131"/>
      <c r="AH831" s="155"/>
    </row>
    <row r="832" spans="1:34" ht="15" customHeight="1" x14ac:dyDescent="0.25">
      <c r="A832" s="124" t="s">
        <v>68</v>
      </c>
      <c r="B832" s="157">
        <v>273352000201</v>
      </c>
      <c r="C832" s="124" t="s">
        <v>231</v>
      </c>
      <c r="D832" s="157">
        <v>273352000295</v>
      </c>
      <c r="E832" s="157">
        <v>27335200020105</v>
      </c>
      <c r="F832" s="124" t="s">
        <v>378</v>
      </c>
      <c r="G832" s="124" t="s">
        <v>1686</v>
      </c>
      <c r="H832" s="131"/>
      <c r="I832" s="131"/>
      <c r="J832" s="131">
        <v>4</v>
      </c>
      <c r="K832" s="131">
        <v>3</v>
      </c>
      <c r="L832" s="131">
        <v>3</v>
      </c>
      <c r="M832" s="131">
        <v>1</v>
      </c>
      <c r="N832" s="131">
        <v>1</v>
      </c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  <c r="AD832" s="131"/>
      <c r="AE832" s="131"/>
      <c r="AF832" s="131"/>
      <c r="AG832" s="131"/>
      <c r="AH832" s="155"/>
    </row>
    <row r="833" spans="1:34" ht="15" customHeight="1" x14ac:dyDescent="0.25">
      <c r="A833" s="124" t="s">
        <v>68</v>
      </c>
      <c r="B833" s="157">
        <v>273352000201</v>
      </c>
      <c r="C833" s="124" t="s">
        <v>231</v>
      </c>
      <c r="D833" s="157">
        <v>273352000384</v>
      </c>
      <c r="E833" s="157">
        <v>27335200020106</v>
      </c>
      <c r="F833" s="124" t="s">
        <v>823</v>
      </c>
      <c r="G833" s="124" t="s">
        <v>1686</v>
      </c>
      <c r="H833" s="131"/>
      <c r="I833" s="131"/>
      <c r="J833" s="131">
        <v>1</v>
      </c>
      <c r="K833" s="131">
        <v>4</v>
      </c>
      <c r="L833" s="131">
        <v>1</v>
      </c>
      <c r="M833" s="131">
        <v>3</v>
      </c>
      <c r="N833" s="131">
        <v>1</v>
      </c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  <c r="AB833" s="131"/>
      <c r="AC833" s="131"/>
      <c r="AD833" s="131"/>
      <c r="AE833" s="131"/>
      <c r="AF833" s="131"/>
      <c r="AG833" s="131"/>
      <c r="AH833" s="155"/>
    </row>
    <row r="834" spans="1:34" ht="15" customHeight="1" x14ac:dyDescent="0.25">
      <c r="A834" s="124" t="s">
        <v>68</v>
      </c>
      <c r="B834" s="157">
        <v>273352000601</v>
      </c>
      <c r="C834" s="124" t="s">
        <v>984</v>
      </c>
      <c r="D834" s="157">
        <v>273352000074</v>
      </c>
      <c r="E834" s="157">
        <v>27335200060102</v>
      </c>
      <c r="F834" s="124" t="s">
        <v>985</v>
      </c>
      <c r="G834" s="124" t="s">
        <v>1686</v>
      </c>
      <c r="H834" s="131"/>
      <c r="I834" s="131"/>
      <c r="J834" s="131">
        <v>11</v>
      </c>
      <c r="K834" s="131">
        <v>19</v>
      </c>
      <c r="L834" s="131">
        <v>16</v>
      </c>
      <c r="M834" s="131">
        <v>9</v>
      </c>
      <c r="N834" s="131">
        <v>8</v>
      </c>
      <c r="O834" s="131">
        <v>16</v>
      </c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  <c r="AD834" s="131"/>
      <c r="AE834" s="131"/>
      <c r="AF834" s="131"/>
      <c r="AG834" s="131"/>
      <c r="AH834" s="155"/>
    </row>
    <row r="835" spans="1:34" ht="15" customHeight="1" x14ac:dyDescent="0.25">
      <c r="A835" s="124" t="s">
        <v>68</v>
      </c>
      <c r="B835" s="157">
        <v>273352000601</v>
      </c>
      <c r="C835" s="124" t="s">
        <v>984</v>
      </c>
      <c r="D835" s="157">
        <v>273352000601</v>
      </c>
      <c r="E835" s="157">
        <v>27335200060101</v>
      </c>
      <c r="F835" s="124" t="s">
        <v>986</v>
      </c>
      <c r="G835" s="124" t="s">
        <v>1686</v>
      </c>
      <c r="H835" s="131"/>
      <c r="I835" s="131"/>
      <c r="J835" s="131"/>
      <c r="K835" s="131"/>
      <c r="L835" s="131"/>
      <c r="M835" s="131"/>
      <c r="N835" s="131"/>
      <c r="O835" s="131"/>
      <c r="P835" s="131">
        <v>30</v>
      </c>
      <c r="Q835" s="131">
        <v>28</v>
      </c>
      <c r="R835" s="131">
        <v>20</v>
      </c>
      <c r="S835" s="131">
        <v>11</v>
      </c>
      <c r="T835" s="131">
        <v>14</v>
      </c>
      <c r="U835" s="131">
        <v>10</v>
      </c>
      <c r="V835" s="131"/>
      <c r="W835" s="131"/>
      <c r="X835" s="131"/>
      <c r="Y835" s="131"/>
      <c r="Z835" s="131"/>
      <c r="AA835" s="131"/>
      <c r="AB835" s="131"/>
      <c r="AC835" s="131"/>
      <c r="AD835" s="131"/>
      <c r="AE835" s="131"/>
      <c r="AF835" s="131"/>
      <c r="AG835" s="131"/>
      <c r="AH835" s="155"/>
    </row>
    <row r="836" spans="1:34" ht="15" customHeight="1" x14ac:dyDescent="0.25">
      <c r="A836" s="124" t="s">
        <v>68</v>
      </c>
      <c r="B836" s="157">
        <v>273352000601</v>
      </c>
      <c r="C836" s="124" t="s">
        <v>984</v>
      </c>
      <c r="D836" s="157">
        <v>273352800047</v>
      </c>
      <c r="E836" s="157">
        <v>27335200060103</v>
      </c>
      <c r="F836" s="124" t="s">
        <v>1683</v>
      </c>
      <c r="G836" s="124" t="s">
        <v>1686</v>
      </c>
      <c r="H836" s="131"/>
      <c r="I836" s="131"/>
      <c r="J836" s="131">
        <v>7</v>
      </c>
      <c r="K836" s="131">
        <v>4</v>
      </c>
      <c r="L836" s="131">
        <v>2</v>
      </c>
      <c r="M836" s="131">
        <v>1</v>
      </c>
      <c r="N836" s="131">
        <v>2</v>
      </c>
      <c r="O836" s="131">
        <v>1</v>
      </c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  <c r="AB836" s="131"/>
      <c r="AC836" s="131"/>
      <c r="AD836" s="131"/>
      <c r="AE836" s="131"/>
      <c r="AF836" s="131"/>
      <c r="AG836" s="131"/>
      <c r="AH836" s="155"/>
    </row>
    <row r="837" spans="1:34" ht="15" customHeight="1" x14ac:dyDescent="0.25">
      <c r="A837" s="124" t="s">
        <v>68</v>
      </c>
      <c r="B837" s="157">
        <v>273352000651</v>
      </c>
      <c r="C837" s="124" t="s">
        <v>69</v>
      </c>
      <c r="D837" s="157">
        <v>273352000104</v>
      </c>
      <c r="E837" s="157">
        <v>27335200065104</v>
      </c>
      <c r="F837" s="124" t="s">
        <v>967</v>
      </c>
      <c r="G837" s="124" t="s">
        <v>1686</v>
      </c>
      <c r="H837" s="131"/>
      <c r="I837" s="131"/>
      <c r="J837" s="131">
        <v>5</v>
      </c>
      <c r="K837" s="131">
        <v>9</v>
      </c>
      <c r="L837" s="131">
        <v>1</v>
      </c>
      <c r="M837" s="131">
        <v>6</v>
      </c>
      <c r="N837" s="131">
        <v>2</v>
      </c>
      <c r="O837" s="131">
        <v>9</v>
      </c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  <c r="AB837" s="131"/>
      <c r="AC837" s="131"/>
      <c r="AD837" s="131"/>
      <c r="AE837" s="131"/>
      <c r="AF837" s="131"/>
      <c r="AG837" s="131"/>
      <c r="AH837" s="155"/>
    </row>
    <row r="838" spans="1:34" ht="15" customHeight="1" x14ac:dyDescent="0.25">
      <c r="A838" s="124" t="s">
        <v>68</v>
      </c>
      <c r="B838" s="157">
        <v>273352000651</v>
      </c>
      <c r="C838" s="124" t="s">
        <v>69</v>
      </c>
      <c r="D838" s="157">
        <v>273352000121</v>
      </c>
      <c r="E838" s="157">
        <v>27335200065102</v>
      </c>
      <c r="F838" s="124" t="s">
        <v>965</v>
      </c>
      <c r="G838" s="124" t="s">
        <v>1686</v>
      </c>
      <c r="H838" s="131"/>
      <c r="I838" s="131"/>
      <c r="J838" s="131">
        <v>5</v>
      </c>
      <c r="K838" s="131">
        <v>8</v>
      </c>
      <c r="L838" s="131">
        <v>5</v>
      </c>
      <c r="M838" s="131">
        <v>4</v>
      </c>
      <c r="N838" s="131">
        <v>6</v>
      </c>
      <c r="O838" s="131">
        <v>5</v>
      </c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  <c r="AB838" s="131"/>
      <c r="AC838" s="131"/>
      <c r="AD838" s="131"/>
      <c r="AE838" s="131"/>
      <c r="AF838" s="131"/>
      <c r="AG838" s="131"/>
      <c r="AH838" s="155"/>
    </row>
    <row r="839" spans="1:34" ht="15" customHeight="1" x14ac:dyDescent="0.25">
      <c r="A839" s="124" t="s">
        <v>68</v>
      </c>
      <c r="B839" s="157">
        <v>273352000651</v>
      </c>
      <c r="C839" s="124" t="s">
        <v>69</v>
      </c>
      <c r="D839" s="157">
        <v>273352000287</v>
      </c>
      <c r="E839" s="157">
        <v>27335200065103</v>
      </c>
      <c r="F839" s="124" t="s">
        <v>964</v>
      </c>
      <c r="G839" s="124" t="s">
        <v>1686</v>
      </c>
      <c r="H839" s="131"/>
      <c r="I839" s="131"/>
      <c r="J839" s="131">
        <v>5</v>
      </c>
      <c r="K839" s="131">
        <v>13</v>
      </c>
      <c r="L839" s="131">
        <v>1</v>
      </c>
      <c r="M839" s="131">
        <v>2</v>
      </c>
      <c r="N839" s="131">
        <v>2</v>
      </c>
      <c r="O839" s="131">
        <v>4</v>
      </c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  <c r="AB839" s="131"/>
      <c r="AC839" s="131"/>
      <c r="AD839" s="131"/>
      <c r="AE839" s="131"/>
      <c r="AF839" s="131"/>
      <c r="AG839" s="131"/>
      <c r="AH839" s="155"/>
    </row>
    <row r="840" spans="1:34" ht="15" customHeight="1" x14ac:dyDescent="0.25">
      <c r="A840" s="124" t="s">
        <v>68</v>
      </c>
      <c r="B840" s="157">
        <v>273352000651</v>
      </c>
      <c r="C840" s="124" t="s">
        <v>69</v>
      </c>
      <c r="D840" s="157">
        <v>273352000350</v>
      </c>
      <c r="E840" s="157">
        <v>27335200065105</v>
      </c>
      <c r="F840" s="124" t="s">
        <v>825</v>
      </c>
      <c r="G840" s="124" t="s">
        <v>1686</v>
      </c>
      <c r="H840" s="131"/>
      <c r="I840" s="131"/>
      <c r="J840" s="131"/>
      <c r="K840" s="131">
        <v>1</v>
      </c>
      <c r="L840" s="131"/>
      <c r="M840" s="131"/>
      <c r="N840" s="131">
        <v>2</v>
      </c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  <c r="AB840" s="131"/>
      <c r="AC840" s="131"/>
      <c r="AD840" s="131"/>
      <c r="AE840" s="131"/>
      <c r="AF840" s="131"/>
      <c r="AG840" s="131"/>
      <c r="AH840" s="155"/>
    </row>
    <row r="841" spans="1:34" ht="15" customHeight="1" x14ac:dyDescent="0.25">
      <c r="A841" s="124" t="s">
        <v>68</v>
      </c>
      <c r="B841" s="157">
        <v>273352000651</v>
      </c>
      <c r="C841" s="124" t="s">
        <v>69</v>
      </c>
      <c r="D841" s="157">
        <v>273352000651</v>
      </c>
      <c r="E841" s="157">
        <v>27335200065101</v>
      </c>
      <c r="F841" s="124" t="s">
        <v>966</v>
      </c>
      <c r="G841" s="124" t="s">
        <v>1686</v>
      </c>
      <c r="H841" s="131"/>
      <c r="I841" s="131"/>
      <c r="J841" s="131">
        <v>7</v>
      </c>
      <c r="K841" s="131">
        <v>4</v>
      </c>
      <c r="L841" s="131">
        <v>6</v>
      </c>
      <c r="M841" s="131">
        <v>4</v>
      </c>
      <c r="N841" s="131">
        <v>3</v>
      </c>
      <c r="O841" s="131">
        <v>7</v>
      </c>
      <c r="P841" s="131">
        <v>6</v>
      </c>
      <c r="Q841" s="131">
        <v>8</v>
      </c>
      <c r="R841" s="131">
        <v>8</v>
      </c>
      <c r="S841" s="131">
        <v>4</v>
      </c>
      <c r="T841" s="131">
        <v>7</v>
      </c>
      <c r="U841" s="131">
        <v>4</v>
      </c>
      <c r="V841" s="131"/>
      <c r="W841" s="131"/>
      <c r="X841" s="131"/>
      <c r="Y841" s="131"/>
      <c r="Z841" s="131"/>
      <c r="AA841" s="131"/>
      <c r="AB841" s="131"/>
      <c r="AC841" s="131"/>
      <c r="AD841" s="131"/>
      <c r="AE841" s="131"/>
      <c r="AF841" s="131"/>
      <c r="AG841" s="131"/>
      <c r="AH841" s="155"/>
    </row>
    <row r="842" spans="1:34" ht="15" customHeight="1" x14ac:dyDescent="0.25">
      <c r="A842" s="124" t="s">
        <v>34</v>
      </c>
      <c r="B842" s="157">
        <v>173408000019</v>
      </c>
      <c r="C842" s="124" t="s">
        <v>991</v>
      </c>
      <c r="D842" s="157">
        <v>173408000019</v>
      </c>
      <c r="E842" s="157">
        <v>17340800001901</v>
      </c>
      <c r="F842" s="124" t="s">
        <v>993</v>
      </c>
      <c r="G842" s="124" t="s">
        <v>1685</v>
      </c>
      <c r="H842" s="131"/>
      <c r="I842" s="131"/>
      <c r="J842" s="131"/>
      <c r="K842" s="131"/>
      <c r="L842" s="131"/>
      <c r="M842" s="131"/>
      <c r="N842" s="131"/>
      <c r="O842" s="131"/>
      <c r="P842" s="131">
        <v>88</v>
      </c>
      <c r="Q842" s="131">
        <v>92</v>
      </c>
      <c r="R842" s="131">
        <v>99</v>
      </c>
      <c r="S842" s="131">
        <v>103</v>
      </c>
      <c r="T842" s="131">
        <v>86</v>
      </c>
      <c r="U842" s="131">
        <v>60</v>
      </c>
      <c r="V842" s="131"/>
      <c r="W842" s="131"/>
      <c r="X842" s="131"/>
      <c r="Y842" s="131"/>
      <c r="Z842" s="131"/>
      <c r="AA842" s="131"/>
      <c r="AB842" s="131"/>
      <c r="AC842" s="131"/>
      <c r="AD842" s="131">
        <v>25</v>
      </c>
      <c r="AE842" s="131">
        <v>32</v>
      </c>
      <c r="AF842" s="131">
        <v>5</v>
      </c>
      <c r="AG842" s="131">
        <v>17</v>
      </c>
      <c r="AH842" s="155"/>
    </row>
    <row r="843" spans="1:34" ht="15" customHeight="1" x14ac:dyDescent="0.25">
      <c r="A843" s="124" t="s">
        <v>34</v>
      </c>
      <c r="B843" s="157">
        <v>173408000019</v>
      </c>
      <c r="C843" s="124" t="s">
        <v>991</v>
      </c>
      <c r="D843" s="157">
        <v>173408000191</v>
      </c>
      <c r="E843" s="157">
        <v>17340800001903</v>
      </c>
      <c r="F843" s="124" t="s">
        <v>994</v>
      </c>
      <c r="G843" s="124" t="s">
        <v>1685</v>
      </c>
      <c r="H843" s="131"/>
      <c r="I843" s="131"/>
      <c r="J843" s="131">
        <v>54</v>
      </c>
      <c r="K843" s="131">
        <v>60</v>
      </c>
      <c r="L843" s="131">
        <v>60</v>
      </c>
      <c r="M843" s="131">
        <v>52</v>
      </c>
      <c r="N843" s="131">
        <v>47</v>
      </c>
      <c r="O843" s="131">
        <v>61</v>
      </c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  <c r="AB843" s="131"/>
      <c r="AC843" s="131"/>
      <c r="AD843" s="131"/>
      <c r="AE843" s="131"/>
      <c r="AF843" s="131"/>
      <c r="AG843" s="131"/>
      <c r="AH843" s="155"/>
    </row>
    <row r="844" spans="1:34" ht="15" customHeight="1" x14ac:dyDescent="0.25">
      <c r="A844" s="124" t="s">
        <v>34</v>
      </c>
      <c r="B844" s="157">
        <v>173408000019</v>
      </c>
      <c r="C844" s="124" t="s">
        <v>991</v>
      </c>
      <c r="D844" s="157">
        <v>173408000442</v>
      </c>
      <c r="E844" s="157">
        <v>17340800001902</v>
      </c>
      <c r="F844" s="124" t="s">
        <v>995</v>
      </c>
      <c r="G844" s="124" t="s">
        <v>1685</v>
      </c>
      <c r="H844" s="131"/>
      <c r="I844" s="131"/>
      <c r="J844" s="131">
        <v>9</v>
      </c>
      <c r="K844" s="131">
        <v>10</v>
      </c>
      <c r="L844" s="131">
        <v>8</v>
      </c>
      <c r="M844" s="131">
        <v>4</v>
      </c>
      <c r="N844" s="131">
        <v>7</v>
      </c>
      <c r="O844" s="131">
        <v>5</v>
      </c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  <c r="AB844" s="131"/>
      <c r="AC844" s="131"/>
      <c r="AD844" s="131"/>
      <c r="AE844" s="131"/>
      <c r="AF844" s="131"/>
      <c r="AG844" s="131"/>
      <c r="AH844" s="155"/>
    </row>
    <row r="845" spans="1:34" ht="15" customHeight="1" x14ac:dyDescent="0.25">
      <c r="A845" s="124" t="s">
        <v>34</v>
      </c>
      <c r="B845" s="157">
        <v>173408000019</v>
      </c>
      <c r="C845" s="124" t="s">
        <v>991</v>
      </c>
      <c r="D845" s="157">
        <v>173408000451</v>
      </c>
      <c r="E845" s="157">
        <v>17340800001904</v>
      </c>
      <c r="F845" s="124" t="s">
        <v>992</v>
      </c>
      <c r="G845" s="124" t="s">
        <v>1685</v>
      </c>
      <c r="H845" s="131"/>
      <c r="I845" s="131"/>
      <c r="J845" s="131">
        <v>3</v>
      </c>
      <c r="K845" s="131">
        <v>7</v>
      </c>
      <c r="L845" s="131">
        <v>9</v>
      </c>
      <c r="M845" s="131">
        <v>3</v>
      </c>
      <c r="N845" s="131">
        <v>5</v>
      </c>
      <c r="O845" s="131">
        <v>9</v>
      </c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  <c r="AB845" s="131"/>
      <c r="AC845" s="131"/>
      <c r="AD845" s="131"/>
      <c r="AE845" s="131"/>
      <c r="AF845" s="131"/>
      <c r="AG845" s="131"/>
      <c r="AH845" s="155"/>
    </row>
    <row r="846" spans="1:34" ht="15" customHeight="1" x14ac:dyDescent="0.25">
      <c r="A846" s="124" t="s">
        <v>34</v>
      </c>
      <c r="B846" s="157">
        <v>173408000469</v>
      </c>
      <c r="C846" s="124" t="s">
        <v>50</v>
      </c>
      <c r="D846" s="157">
        <v>173408000469</v>
      </c>
      <c r="E846" s="157">
        <v>17340800046901</v>
      </c>
      <c r="F846" s="124" t="s">
        <v>1005</v>
      </c>
      <c r="G846" s="124" t="s">
        <v>1685</v>
      </c>
      <c r="H846" s="131"/>
      <c r="I846" s="131"/>
      <c r="J846" s="131">
        <v>12</v>
      </c>
      <c r="K846" s="131">
        <v>29</v>
      </c>
      <c r="L846" s="131">
        <v>25</v>
      </c>
      <c r="M846" s="131">
        <v>13</v>
      </c>
      <c r="N846" s="131">
        <v>15</v>
      </c>
      <c r="O846" s="131">
        <v>21</v>
      </c>
      <c r="P846" s="131">
        <v>33</v>
      </c>
      <c r="Q846" s="131">
        <v>24</v>
      </c>
      <c r="R846" s="131">
        <v>38</v>
      </c>
      <c r="S846" s="131">
        <v>24</v>
      </c>
      <c r="T846" s="131">
        <v>36</v>
      </c>
      <c r="U846" s="131">
        <v>29</v>
      </c>
      <c r="V846" s="131">
        <v>13</v>
      </c>
      <c r="W846" s="131"/>
      <c r="X846" s="131"/>
      <c r="Y846" s="131"/>
      <c r="Z846" s="131"/>
      <c r="AA846" s="131"/>
      <c r="AB846" s="131"/>
      <c r="AC846" s="131"/>
      <c r="AD846" s="131">
        <v>18</v>
      </c>
      <c r="AE846" s="131">
        <v>41</v>
      </c>
      <c r="AF846" s="131"/>
      <c r="AG846" s="131">
        <v>30</v>
      </c>
      <c r="AH846" s="155"/>
    </row>
    <row r="847" spans="1:34" ht="15" customHeight="1" x14ac:dyDescent="0.25">
      <c r="A847" s="124" t="s">
        <v>34</v>
      </c>
      <c r="B847" s="157">
        <v>173408000469</v>
      </c>
      <c r="C847" s="124" t="s">
        <v>50</v>
      </c>
      <c r="D847" s="157">
        <v>273408000111</v>
      </c>
      <c r="E847" s="157">
        <v>17340800046903</v>
      </c>
      <c r="F847" s="124" t="s">
        <v>103</v>
      </c>
      <c r="G847" s="124" t="s">
        <v>1686</v>
      </c>
      <c r="H847" s="131"/>
      <c r="I847" s="131"/>
      <c r="J847" s="131">
        <v>1</v>
      </c>
      <c r="K847" s="131">
        <v>1</v>
      </c>
      <c r="L847" s="131">
        <v>3</v>
      </c>
      <c r="M847" s="131">
        <v>1</v>
      </c>
      <c r="N847" s="131">
        <v>3</v>
      </c>
      <c r="O847" s="131">
        <v>1</v>
      </c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  <c r="AB847" s="131"/>
      <c r="AC847" s="131"/>
      <c r="AD847" s="131"/>
      <c r="AE847" s="131"/>
      <c r="AF847" s="131"/>
      <c r="AG847" s="131"/>
      <c r="AH847" s="155"/>
    </row>
    <row r="848" spans="1:34" ht="15" customHeight="1" x14ac:dyDescent="0.25">
      <c r="A848" s="124" t="s">
        <v>34</v>
      </c>
      <c r="B848" s="157">
        <v>173408000469</v>
      </c>
      <c r="C848" s="124" t="s">
        <v>50</v>
      </c>
      <c r="D848" s="157">
        <v>273408000633</v>
      </c>
      <c r="E848" s="157">
        <v>17340800046902</v>
      </c>
      <c r="F848" s="124" t="s">
        <v>1006</v>
      </c>
      <c r="G848" s="124" t="s">
        <v>1686</v>
      </c>
      <c r="H848" s="131"/>
      <c r="I848" s="131"/>
      <c r="J848" s="131">
        <v>3</v>
      </c>
      <c r="K848" s="131">
        <v>7</v>
      </c>
      <c r="L848" s="131">
        <v>7</v>
      </c>
      <c r="M848" s="131">
        <v>10</v>
      </c>
      <c r="N848" s="131">
        <v>4</v>
      </c>
      <c r="O848" s="131">
        <v>4</v>
      </c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  <c r="AB848" s="131"/>
      <c r="AC848" s="131"/>
      <c r="AD848" s="131"/>
      <c r="AE848" s="131"/>
      <c r="AF848" s="131"/>
      <c r="AG848" s="131"/>
      <c r="AH848" s="155"/>
    </row>
    <row r="849" spans="1:34" ht="15" customHeight="1" x14ac:dyDescent="0.25">
      <c r="A849" s="124" t="s">
        <v>34</v>
      </c>
      <c r="B849" s="157">
        <v>173408000663</v>
      </c>
      <c r="C849" s="124" t="s">
        <v>241</v>
      </c>
      <c r="D849" s="157">
        <v>173408000035</v>
      </c>
      <c r="E849" s="157">
        <v>17340800066303</v>
      </c>
      <c r="F849" s="124" t="s">
        <v>1001</v>
      </c>
      <c r="G849" s="124" t="s">
        <v>1685</v>
      </c>
      <c r="H849" s="131"/>
      <c r="I849" s="131"/>
      <c r="J849" s="131">
        <v>72</v>
      </c>
      <c r="K849" s="131">
        <v>93</v>
      </c>
      <c r="L849" s="131">
        <v>84</v>
      </c>
      <c r="M849" s="131">
        <v>78</v>
      </c>
      <c r="N849" s="131">
        <v>84</v>
      </c>
      <c r="O849" s="131">
        <v>68</v>
      </c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  <c r="AB849" s="131"/>
      <c r="AC849" s="131"/>
      <c r="AD849" s="131"/>
      <c r="AE849" s="131"/>
      <c r="AF849" s="131"/>
      <c r="AG849" s="131"/>
      <c r="AH849" s="155"/>
    </row>
    <row r="850" spans="1:34" ht="15" customHeight="1" x14ac:dyDescent="0.25">
      <c r="A850" s="124" t="s">
        <v>34</v>
      </c>
      <c r="B850" s="157">
        <v>173408000663</v>
      </c>
      <c r="C850" s="124" t="s">
        <v>241</v>
      </c>
      <c r="D850" s="157">
        <v>173408000531</v>
      </c>
      <c r="E850" s="157">
        <v>17340800066302</v>
      </c>
      <c r="F850" s="124" t="s">
        <v>1004</v>
      </c>
      <c r="G850" s="124" t="s">
        <v>1685</v>
      </c>
      <c r="H850" s="131"/>
      <c r="I850" s="131"/>
      <c r="J850" s="131">
        <v>4</v>
      </c>
      <c r="K850" s="131">
        <v>8</v>
      </c>
      <c r="L850" s="131">
        <v>13</v>
      </c>
      <c r="M850" s="131">
        <v>14</v>
      </c>
      <c r="N850" s="131">
        <v>5</v>
      </c>
      <c r="O850" s="131">
        <v>6</v>
      </c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  <c r="AB850" s="131"/>
      <c r="AC850" s="131"/>
      <c r="AD850" s="131"/>
      <c r="AE850" s="131"/>
      <c r="AF850" s="131"/>
      <c r="AG850" s="131"/>
      <c r="AH850" s="155"/>
    </row>
    <row r="851" spans="1:34" ht="15" customHeight="1" x14ac:dyDescent="0.25">
      <c r="A851" s="124" t="s">
        <v>34</v>
      </c>
      <c r="B851" s="157">
        <v>173408000663</v>
      </c>
      <c r="C851" s="124" t="s">
        <v>241</v>
      </c>
      <c r="D851" s="157">
        <v>173408000663</v>
      </c>
      <c r="E851" s="157">
        <v>17340800066301</v>
      </c>
      <c r="F851" s="124" t="s">
        <v>1002</v>
      </c>
      <c r="G851" s="124" t="s">
        <v>1685</v>
      </c>
      <c r="H851" s="131"/>
      <c r="I851" s="131"/>
      <c r="J851" s="131"/>
      <c r="K851" s="131"/>
      <c r="L851" s="131"/>
      <c r="M851" s="131"/>
      <c r="N851" s="131"/>
      <c r="O851" s="131"/>
      <c r="P851" s="131">
        <v>79</v>
      </c>
      <c r="Q851" s="131">
        <v>65</v>
      </c>
      <c r="R851" s="131">
        <v>70</v>
      </c>
      <c r="S851" s="131">
        <v>83</v>
      </c>
      <c r="T851" s="131">
        <v>56</v>
      </c>
      <c r="U851" s="131">
        <v>80</v>
      </c>
      <c r="V851" s="131"/>
      <c r="W851" s="131"/>
      <c r="X851" s="131"/>
      <c r="Y851" s="131"/>
      <c r="Z851" s="131"/>
      <c r="AA851" s="131"/>
      <c r="AB851" s="131"/>
      <c r="AC851" s="131"/>
      <c r="AD851" s="131"/>
      <c r="AE851" s="131"/>
      <c r="AF851" s="131"/>
      <c r="AG851" s="131"/>
      <c r="AH851" s="155"/>
    </row>
    <row r="852" spans="1:34" ht="15" customHeight="1" x14ac:dyDescent="0.25">
      <c r="A852" s="124" t="s">
        <v>34</v>
      </c>
      <c r="B852" s="157">
        <v>173408000663</v>
      </c>
      <c r="C852" s="124" t="s">
        <v>241</v>
      </c>
      <c r="D852" s="157">
        <v>273408000072</v>
      </c>
      <c r="E852" s="157">
        <v>17340800066304</v>
      </c>
      <c r="F852" s="124" t="s">
        <v>1003</v>
      </c>
      <c r="G852" s="124" t="s">
        <v>1686</v>
      </c>
      <c r="H852" s="131"/>
      <c r="I852" s="131"/>
      <c r="J852" s="131">
        <v>13</v>
      </c>
      <c r="K852" s="131">
        <v>10</v>
      </c>
      <c r="L852" s="131">
        <v>6</v>
      </c>
      <c r="M852" s="131">
        <v>5</v>
      </c>
      <c r="N852" s="131">
        <v>6</v>
      </c>
      <c r="O852" s="131">
        <v>6</v>
      </c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  <c r="AB852" s="131"/>
      <c r="AC852" s="131"/>
      <c r="AD852" s="131"/>
      <c r="AE852" s="131"/>
      <c r="AF852" s="131"/>
      <c r="AG852" s="131"/>
      <c r="AH852" s="155"/>
    </row>
    <row r="853" spans="1:34" ht="15" customHeight="1" x14ac:dyDescent="0.25">
      <c r="A853" s="124" t="s">
        <v>34</v>
      </c>
      <c r="B853" s="157">
        <v>273408000137</v>
      </c>
      <c r="C853" s="124" t="s">
        <v>35</v>
      </c>
      <c r="D853" s="157">
        <v>273408000056</v>
      </c>
      <c r="E853" s="157">
        <v>27340800013704</v>
      </c>
      <c r="F853" s="124" t="s">
        <v>998</v>
      </c>
      <c r="G853" s="124" t="s">
        <v>1686</v>
      </c>
      <c r="H853" s="131"/>
      <c r="I853" s="131"/>
      <c r="J853" s="131">
        <v>2</v>
      </c>
      <c r="K853" s="131">
        <v>1</v>
      </c>
      <c r="L853" s="131"/>
      <c r="M853" s="131"/>
      <c r="N853" s="131">
        <v>2</v>
      </c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  <c r="AB853" s="131"/>
      <c r="AC853" s="131"/>
      <c r="AD853" s="131"/>
      <c r="AE853" s="131"/>
      <c r="AF853" s="131"/>
      <c r="AG853" s="131"/>
      <c r="AH853" s="155"/>
    </row>
    <row r="854" spans="1:34" ht="15" customHeight="1" x14ac:dyDescent="0.25">
      <c r="A854" s="124" t="s">
        <v>34</v>
      </c>
      <c r="B854" s="157">
        <v>273408000137</v>
      </c>
      <c r="C854" s="124" t="s">
        <v>35</v>
      </c>
      <c r="D854" s="157">
        <v>273408000137</v>
      </c>
      <c r="E854" s="157">
        <v>27340800013701</v>
      </c>
      <c r="F854" s="124" t="s">
        <v>1000</v>
      </c>
      <c r="G854" s="124" t="s">
        <v>1686</v>
      </c>
      <c r="H854" s="131"/>
      <c r="I854" s="131"/>
      <c r="J854" s="131">
        <v>16</v>
      </c>
      <c r="K854" s="131">
        <v>21</v>
      </c>
      <c r="L854" s="131">
        <v>14</v>
      </c>
      <c r="M854" s="131">
        <v>17</v>
      </c>
      <c r="N854" s="131">
        <v>20</v>
      </c>
      <c r="O854" s="131">
        <v>26</v>
      </c>
      <c r="P854" s="131">
        <v>24</v>
      </c>
      <c r="Q854" s="131">
        <v>14</v>
      </c>
      <c r="R854" s="131">
        <v>21</v>
      </c>
      <c r="S854" s="131">
        <v>18</v>
      </c>
      <c r="T854" s="131">
        <v>25</v>
      </c>
      <c r="U854" s="131">
        <v>25</v>
      </c>
      <c r="V854" s="131"/>
      <c r="W854" s="131"/>
      <c r="X854" s="131"/>
      <c r="Y854" s="131"/>
      <c r="Z854" s="131"/>
      <c r="AA854" s="131"/>
      <c r="AB854" s="131"/>
      <c r="AC854" s="131"/>
      <c r="AD854" s="131"/>
      <c r="AE854" s="131"/>
      <c r="AF854" s="131"/>
      <c r="AG854" s="131"/>
      <c r="AH854" s="155"/>
    </row>
    <row r="855" spans="1:34" ht="15" customHeight="1" x14ac:dyDescent="0.25">
      <c r="A855" s="124" t="s">
        <v>34</v>
      </c>
      <c r="B855" s="157">
        <v>273408000137</v>
      </c>
      <c r="C855" s="124" t="s">
        <v>35</v>
      </c>
      <c r="D855" s="157">
        <v>273408000145</v>
      </c>
      <c r="E855" s="157">
        <v>27340800013702</v>
      </c>
      <c r="F855" s="124" t="s">
        <v>996</v>
      </c>
      <c r="G855" s="124" t="s">
        <v>1686</v>
      </c>
      <c r="H855" s="131"/>
      <c r="I855" s="131"/>
      <c r="J855" s="131"/>
      <c r="K855" s="131">
        <v>1</v>
      </c>
      <c r="L855" s="131">
        <v>1</v>
      </c>
      <c r="M855" s="131">
        <v>3</v>
      </c>
      <c r="N855" s="131"/>
      <c r="O855" s="131">
        <v>1</v>
      </c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  <c r="AB855" s="131"/>
      <c r="AC855" s="131"/>
      <c r="AD855" s="131"/>
      <c r="AE855" s="131"/>
      <c r="AF855" s="131"/>
      <c r="AG855" s="131"/>
      <c r="AH855" s="155"/>
    </row>
    <row r="856" spans="1:34" ht="15" customHeight="1" x14ac:dyDescent="0.25">
      <c r="A856" s="124" t="s">
        <v>34</v>
      </c>
      <c r="B856" s="157">
        <v>273408000137</v>
      </c>
      <c r="C856" s="124" t="s">
        <v>35</v>
      </c>
      <c r="D856" s="157">
        <v>273408000170</v>
      </c>
      <c r="E856" s="157">
        <v>27340800013703</v>
      </c>
      <c r="F856" s="124" t="s">
        <v>997</v>
      </c>
      <c r="G856" s="124" t="s">
        <v>1686</v>
      </c>
      <c r="H856" s="131"/>
      <c r="I856" s="131"/>
      <c r="J856" s="131">
        <v>2</v>
      </c>
      <c r="K856" s="131">
        <v>1</v>
      </c>
      <c r="L856" s="131"/>
      <c r="M856" s="131">
        <v>1</v>
      </c>
      <c r="N856" s="131">
        <v>1</v>
      </c>
      <c r="O856" s="131">
        <v>3</v>
      </c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  <c r="AB856" s="131"/>
      <c r="AC856" s="131"/>
      <c r="AD856" s="131"/>
      <c r="AE856" s="131"/>
      <c r="AF856" s="131"/>
      <c r="AG856" s="131"/>
      <c r="AH856" s="155"/>
    </row>
    <row r="857" spans="1:34" ht="15" customHeight="1" x14ac:dyDescent="0.25">
      <c r="A857" s="124" t="s">
        <v>34</v>
      </c>
      <c r="B857" s="157">
        <v>273408000137</v>
      </c>
      <c r="C857" s="124" t="s">
        <v>35</v>
      </c>
      <c r="D857" s="157">
        <v>273408000188</v>
      </c>
      <c r="E857" s="157">
        <v>27340800013707</v>
      </c>
      <c r="F857" s="124" t="s">
        <v>999</v>
      </c>
      <c r="G857" s="124" t="s">
        <v>1686</v>
      </c>
      <c r="H857" s="131"/>
      <c r="I857" s="131"/>
      <c r="J857" s="131">
        <v>7</v>
      </c>
      <c r="K857" s="131">
        <v>2</v>
      </c>
      <c r="L857" s="131">
        <v>7</v>
      </c>
      <c r="M857" s="131">
        <v>5</v>
      </c>
      <c r="N857" s="131">
        <v>10</v>
      </c>
      <c r="O857" s="131">
        <v>10</v>
      </c>
      <c r="P857" s="131">
        <v>11</v>
      </c>
      <c r="Q857" s="131">
        <v>13</v>
      </c>
      <c r="R857" s="131">
        <v>5</v>
      </c>
      <c r="S857" s="131">
        <v>11</v>
      </c>
      <c r="T857" s="131">
        <v>5</v>
      </c>
      <c r="U857" s="131">
        <v>8</v>
      </c>
      <c r="V857" s="131"/>
      <c r="W857" s="131"/>
      <c r="X857" s="131"/>
      <c r="Y857" s="131"/>
      <c r="Z857" s="131"/>
      <c r="AA857" s="131"/>
      <c r="AB857" s="131"/>
      <c r="AC857" s="131"/>
      <c r="AD857" s="131"/>
      <c r="AE857" s="131"/>
      <c r="AF857" s="131"/>
      <c r="AG857" s="131"/>
      <c r="AH857" s="155"/>
    </row>
    <row r="858" spans="1:34" ht="15" customHeight="1" x14ac:dyDescent="0.25">
      <c r="A858" s="124" t="s">
        <v>25</v>
      </c>
      <c r="B858" s="157">
        <v>173411000046</v>
      </c>
      <c r="C858" s="124" t="s">
        <v>1728</v>
      </c>
      <c r="D858" s="157">
        <v>173411000046</v>
      </c>
      <c r="E858" s="157">
        <v>17341100004601</v>
      </c>
      <c r="F858" s="124" t="s">
        <v>1063</v>
      </c>
      <c r="G858" s="124" t="s">
        <v>1685</v>
      </c>
      <c r="H858" s="131"/>
      <c r="I858" s="131"/>
      <c r="J858" s="131"/>
      <c r="K858" s="131"/>
      <c r="L858" s="131"/>
      <c r="M858" s="131"/>
      <c r="N858" s="131"/>
      <c r="O858" s="131"/>
      <c r="P858" s="131">
        <v>105</v>
      </c>
      <c r="Q858" s="131">
        <v>99</v>
      </c>
      <c r="R858" s="131">
        <v>91</v>
      </c>
      <c r="S858" s="131">
        <v>89</v>
      </c>
      <c r="T858" s="131">
        <v>69</v>
      </c>
      <c r="U858" s="131">
        <v>63</v>
      </c>
      <c r="V858" s="131"/>
      <c r="W858" s="131"/>
      <c r="X858" s="131"/>
      <c r="Y858" s="131"/>
      <c r="Z858" s="131"/>
      <c r="AA858" s="131"/>
      <c r="AB858" s="131"/>
      <c r="AC858" s="131"/>
      <c r="AD858" s="131"/>
      <c r="AE858" s="131"/>
      <c r="AF858" s="131"/>
      <c r="AG858" s="131"/>
      <c r="AH858" s="155"/>
    </row>
    <row r="859" spans="1:34" ht="15" customHeight="1" x14ac:dyDescent="0.25">
      <c r="A859" s="124" t="s">
        <v>25</v>
      </c>
      <c r="B859" s="157">
        <v>173411000046</v>
      </c>
      <c r="C859" s="124" t="s">
        <v>1728</v>
      </c>
      <c r="D859" s="157">
        <v>173411000232</v>
      </c>
      <c r="E859" s="157">
        <v>17341100004602</v>
      </c>
      <c r="F859" s="124" t="s">
        <v>1062</v>
      </c>
      <c r="G859" s="124" t="s">
        <v>1685</v>
      </c>
      <c r="H859" s="131"/>
      <c r="I859" s="131"/>
      <c r="J859" s="131">
        <v>24</v>
      </c>
      <c r="K859" s="131">
        <v>36</v>
      </c>
      <c r="L859" s="131">
        <v>39</v>
      </c>
      <c r="M859" s="131">
        <v>58</v>
      </c>
      <c r="N859" s="131">
        <v>50</v>
      </c>
      <c r="O859" s="131">
        <v>54</v>
      </c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  <c r="AB859" s="131"/>
      <c r="AC859" s="131"/>
      <c r="AD859" s="131"/>
      <c r="AE859" s="131"/>
      <c r="AF859" s="131"/>
      <c r="AG859" s="131"/>
      <c r="AH859" s="155"/>
    </row>
    <row r="860" spans="1:34" ht="15" customHeight="1" x14ac:dyDescent="0.25">
      <c r="A860" s="124" t="s">
        <v>25</v>
      </c>
      <c r="B860" s="157">
        <v>173411000046</v>
      </c>
      <c r="C860" s="124" t="s">
        <v>1728</v>
      </c>
      <c r="D860" s="157">
        <v>173411000275</v>
      </c>
      <c r="E860" s="157">
        <v>17341100004603</v>
      </c>
      <c r="F860" s="124" t="s">
        <v>540</v>
      </c>
      <c r="G860" s="124" t="s">
        <v>1685</v>
      </c>
      <c r="H860" s="131"/>
      <c r="I860" s="131"/>
      <c r="J860" s="131"/>
      <c r="K860" s="131">
        <v>32</v>
      </c>
      <c r="L860" s="131">
        <v>15</v>
      </c>
      <c r="M860" s="131"/>
      <c r="N860" s="131"/>
      <c r="O860" s="131">
        <v>22</v>
      </c>
      <c r="P860" s="131"/>
      <c r="Q860" s="131"/>
      <c r="R860" s="131"/>
      <c r="S860" s="131"/>
      <c r="T860" s="131"/>
      <c r="U860" s="131"/>
      <c r="V860" s="131">
        <v>29</v>
      </c>
      <c r="W860" s="131"/>
      <c r="X860" s="131"/>
      <c r="Y860" s="131"/>
      <c r="Z860" s="131"/>
      <c r="AA860" s="131"/>
      <c r="AB860" s="131"/>
      <c r="AC860" s="131"/>
      <c r="AD860" s="131"/>
      <c r="AE860" s="131"/>
      <c r="AF860" s="131"/>
      <c r="AG860" s="131"/>
      <c r="AH860" s="155"/>
    </row>
    <row r="861" spans="1:34" ht="15" customHeight="1" x14ac:dyDescent="0.25">
      <c r="A861" s="124" t="s">
        <v>25</v>
      </c>
      <c r="B861" s="157">
        <v>173411000046</v>
      </c>
      <c r="C861" s="124" t="s">
        <v>1728</v>
      </c>
      <c r="D861" s="157">
        <v>273411000679</v>
      </c>
      <c r="E861" s="157">
        <v>17341100004606</v>
      </c>
      <c r="F861" s="124" t="s">
        <v>400</v>
      </c>
      <c r="G861" s="124" t="s">
        <v>1686</v>
      </c>
      <c r="H861" s="131"/>
      <c r="I861" s="131"/>
      <c r="J861" s="131"/>
      <c r="K861" s="131">
        <v>3</v>
      </c>
      <c r="L861" s="131">
        <v>2</v>
      </c>
      <c r="M861" s="131">
        <v>6</v>
      </c>
      <c r="N861" s="131"/>
      <c r="O861" s="131">
        <v>1</v>
      </c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  <c r="AD861" s="131"/>
      <c r="AE861" s="131"/>
      <c r="AF861" s="131"/>
      <c r="AG861" s="131"/>
      <c r="AH861" s="155"/>
    </row>
    <row r="862" spans="1:34" ht="15" customHeight="1" x14ac:dyDescent="0.25">
      <c r="A862" s="124" t="s">
        <v>25</v>
      </c>
      <c r="B862" s="157">
        <v>173411000054</v>
      </c>
      <c r="C862" s="124" t="s">
        <v>26</v>
      </c>
      <c r="D862" s="157">
        <v>173411000054</v>
      </c>
      <c r="E862" s="157">
        <v>17341100005401</v>
      </c>
      <c r="F862" s="124" t="s">
        <v>1044</v>
      </c>
      <c r="G862" s="124" t="s">
        <v>1685</v>
      </c>
      <c r="H862" s="131"/>
      <c r="I862" s="131"/>
      <c r="J862" s="131"/>
      <c r="K862" s="131"/>
      <c r="L862" s="131"/>
      <c r="M862" s="131"/>
      <c r="N862" s="131"/>
      <c r="O862" s="131"/>
      <c r="P862" s="131">
        <v>40</v>
      </c>
      <c r="Q862" s="131">
        <v>59</v>
      </c>
      <c r="R862" s="131">
        <v>37</v>
      </c>
      <c r="S862" s="131">
        <v>33</v>
      </c>
      <c r="T862" s="131">
        <v>30</v>
      </c>
      <c r="U862" s="131">
        <v>18</v>
      </c>
      <c r="V862" s="131"/>
      <c r="W862" s="131"/>
      <c r="X862" s="131"/>
      <c r="Y862" s="131"/>
      <c r="Z862" s="131"/>
      <c r="AA862" s="131"/>
      <c r="AB862" s="131"/>
      <c r="AC862" s="131">
        <v>19</v>
      </c>
      <c r="AD862" s="131">
        <v>17</v>
      </c>
      <c r="AE862" s="131">
        <v>8</v>
      </c>
      <c r="AF862" s="131">
        <v>5</v>
      </c>
      <c r="AG862" s="131"/>
      <c r="AH862" s="155"/>
    </row>
    <row r="863" spans="1:34" ht="15" customHeight="1" x14ac:dyDescent="0.25">
      <c r="A863" s="124" t="s">
        <v>25</v>
      </c>
      <c r="B863" s="157">
        <v>173411000054</v>
      </c>
      <c r="C863" s="124" t="s">
        <v>26</v>
      </c>
      <c r="D863" s="157">
        <v>173411000291</v>
      </c>
      <c r="E863" s="157">
        <v>17341100005403</v>
      </c>
      <c r="F863" s="124" t="s">
        <v>1704</v>
      </c>
      <c r="G863" s="124" t="s">
        <v>1685</v>
      </c>
      <c r="H863" s="131"/>
      <c r="I863" s="131"/>
      <c r="J863" s="131"/>
      <c r="K863" s="131"/>
      <c r="L863" s="131"/>
      <c r="M863" s="131">
        <v>23</v>
      </c>
      <c r="N863" s="131">
        <v>42</v>
      </c>
      <c r="O863" s="131">
        <v>29</v>
      </c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  <c r="AB863" s="131"/>
      <c r="AC863" s="131"/>
      <c r="AD863" s="131"/>
      <c r="AE863" s="131"/>
      <c r="AF863" s="131"/>
      <c r="AG863" s="131"/>
      <c r="AH863" s="155"/>
    </row>
    <row r="864" spans="1:34" ht="15" customHeight="1" x14ac:dyDescent="0.25">
      <c r="A864" s="124" t="s">
        <v>25</v>
      </c>
      <c r="B864" s="157">
        <v>173411000054</v>
      </c>
      <c r="C864" s="124" t="s">
        <v>26</v>
      </c>
      <c r="D864" s="157">
        <v>273411000211</v>
      </c>
      <c r="E864" s="157">
        <v>17341100005402</v>
      </c>
      <c r="F864" s="124" t="s">
        <v>1046</v>
      </c>
      <c r="G864" s="124" t="s">
        <v>1685</v>
      </c>
      <c r="H864" s="131"/>
      <c r="I864" s="131"/>
      <c r="J864" s="131">
        <v>17</v>
      </c>
      <c r="K864" s="131">
        <v>26</v>
      </c>
      <c r="L864" s="131">
        <v>23</v>
      </c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  <c r="AD864" s="131"/>
      <c r="AE864" s="131"/>
      <c r="AF864" s="131"/>
      <c r="AG864" s="131"/>
      <c r="AH864" s="155"/>
    </row>
    <row r="865" spans="1:34" ht="15" customHeight="1" x14ac:dyDescent="0.25">
      <c r="A865" s="124" t="s">
        <v>25</v>
      </c>
      <c r="B865" s="157">
        <v>173411000054</v>
      </c>
      <c r="C865" s="124" t="s">
        <v>26</v>
      </c>
      <c r="D865" s="157">
        <v>273411001527</v>
      </c>
      <c r="E865" s="157">
        <v>17341100005404</v>
      </c>
      <c r="F865" s="124" t="s">
        <v>1045</v>
      </c>
      <c r="G865" s="124" t="s">
        <v>1686</v>
      </c>
      <c r="H865" s="131"/>
      <c r="I865" s="131"/>
      <c r="J865" s="131">
        <v>2</v>
      </c>
      <c r="K865" s="131"/>
      <c r="L865" s="131">
        <v>1</v>
      </c>
      <c r="M865" s="131">
        <v>1</v>
      </c>
      <c r="N865" s="131">
        <v>1</v>
      </c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  <c r="AB865" s="131"/>
      <c r="AC865" s="131"/>
      <c r="AD865" s="131"/>
      <c r="AE865" s="131"/>
      <c r="AF865" s="131"/>
      <c r="AG865" s="131"/>
      <c r="AH865" s="155"/>
    </row>
    <row r="866" spans="1:34" ht="15" customHeight="1" x14ac:dyDescent="0.25">
      <c r="A866" s="124" t="s">
        <v>25</v>
      </c>
      <c r="B866" s="157">
        <v>173411000054</v>
      </c>
      <c r="C866" s="124" t="s">
        <v>26</v>
      </c>
      <c r="D866" s="157">
        <v>273411001543</v>
      </c>
      <c r="E866" s="157">
        <v>17341100005405</v>
      </c>
      <c r="F866" s="124" t="s">
        <v>374</v>
      </c>
      <c r="G866" s="124" t="s">
        <v>1686</v>
      </c>
      <c r="H866" s="131"/>
      <c r="I866" s="131"/>
      <c r="J866" s="131">
        <v>3</v>
      </c>
      <c r="K866" s="131">
        <v>1</v>
      </c>
      <c r="L866" s="131">
        <v>1</v>
      </c>
      <c r="M866" s="131">
        <v>2</v>
      </c>
      <c r="N866" s="131">
        <v>1</v>
      </c>
      <c r="O866" s="131">
        <v>1</v>
      </c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  <c r="AB866" s="131"/>
      <c r="AC866" s="131"/>
      <c r="AD866" s="131"/>
      <c r="AE866" s="131"/>
      <c r="AF866" s="131"/>
      <c r="AG866" s="131"/>
      <c r="AH866" s="155"/>
    </row>
    <row r="867" spans="1:34" ht="15" customHeight="1" x14ac:dyDescent="0.25">
      <c r="A867" s="124" t="s">
        <v>25</v>
      </c>
      <c r="B867" s="157">
        <v>173411000054</v>
      </c>
      <c r="C867" s="124" t="s">
        <v>26</v>
      </c>
      <c r="D867" s="157">
        <v>273411001802</v>
      </c>
      <c r="E867" s="157">
        <v>17341100005406</v>
      </c>
      <c r="F867" s="124" t="s">
        <v>485</v>
      </c>
      <c r="G867" s="124" t="s">
        <v>1686</v>
      </c>
      <c r="H867" s="131"/>
      <c r="I867" s="131"/>
      <c r="J867" s="131"/>
      <c r="K867" s="131">
        <v>1</v>
      </c>
      <c r="L867" s="131">
        <v>1</v>
      </c>
      <c r="M867" s="131"/>
      <c r="N867" s="131"/>
      <c r="O867" s="131">
        <v>3</v>
      </c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  <c r="AB867" s="131"/>
      <c r="AC867" s="131"/>
      <c r="AD867" s="131"/>
      <c r="AE867" s="131"/>
      <c r="AF867" s="131"/>
      <c r="AG867" s="131"/>
      <c r="AH867" s="155"/>
    </row>
    <row r="868" spans="1:34" ht="15" customHeight="1" x14ac:dyDescent="0.25">
      <c r="A868" s="124" t="s">
        <v>25</v>
      </c>
      <c r="B868" s="157">
        <v>173411000097</v>
      </c>
      <c r="C868" s="124" t="s">
        <v>107</v>
      </c>
      <c r="D868" s="157">
        <v>173411000097</v>
      </c>
      <c r="E868" s="157">
        <v>17341100009701</v>
      </c>
      <c r="F868" s="124" t="s">
        <v>1049</v>
      </c>
      <c r="G868" s="124" t="s">
        <v>1685</v>
      </c>
      <c r="H868" s="131"/>
      <c r="I868" s="131"/>
      <c r="J868" s="131"/>
      <c r="K868" s="131"/>
      <c r="L868" s="131"/>
      <c r="M868" s="131"/>
      <c r="N868" s="131"/>
      <c r="O868" s="131">
        <v>23</v>
      </c>
      <c r="P868" s="131">
        <v>47</v>
      </c>
      <c r="Q868" s="131">
        <v>47</v>
      </c>
      <c r="R868" s="131">
        <v>31</v>
      </c>
      <c r="S868" s="131">
        <v>51</v>
      </c>
      <c r="T868" s="131">
        <v>45</v>
      </c>
      <c r="U868" s="131">
        <v>46</v>
      </c>
      <c r="V868" s="131"/>
      <c r="W868" s="131"/>
      <c r="X868" s="131"/>
      <c r="Y868" s="131"/>
      <c r="Z868" s="131"/>
      <c r="AA868" s="131"/>
      <c r="AB868" s="131"/>
      <c r="AC868" s="131"/>
      <c r="AD868" s="131"/>
      <c r="AE868" s="131"/>
      <c r="AF868" s="131"/>
      <c r="AG868" s="131"/>
      <c r="AH868" s="155"/>
    </row>
    <row r="869" spans="1:34" ht="15" customHeight="1" x14ac:dyDescent="0.25">
      <c r="A869" s="124" t="s">
        <v>25</v>
      </c>
      <c r="B869" s="157">
        <v>173411000097</v>
      </c>
      <c r="C869" s="124" t="s">
        <v>107</v>
      </c>
      <c r="D869" s="157">
        <v>173411000313</v>
      </c>
      <c r="E869" s="157">
        <v>17341100009704</v>
      </c>
      <c r="F869" s="124" t="s">
        <v>1048</v>
      </c>
      <c r="G869" s="124" t="s">
        <v>1685</v>
      </c>
      <c r="H869" s="131"/>
      <c r="I869" s="131"/>
      <c r="J869" s="131"/>
      <c r="K869" s="131">
        <v>22</v>
      </c>
      <c r="L869" s="131">
        <v>37</v>
      </c>
      <c r="M869" s="131">
        <v>49</v>
      </c>
      <c r="N869" s="131">
        <v>40</v>
      </c>
      <c r="O869" s="131">
        <v>19</v>
      </c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  <c r="AB869" s="131"/>
      <c r="AC869" s="131"/>
      <c r="AD869" s="131"/>
      <c r="AE869" s="131"/>
      <c r="AF869" s="131"/>
      <c r="AG869" s="131"/>
      <c r="AH869" s="155"/>
    </row>
    <row r="870" spans="1:34" ht="15" customHeight="1" x14ac:dyDescent="0.25">
      <c r="A870" s="124" t="s">
        <v>25</v>
      </c>
      <c r="B870" s="157">
        <v>173411000097</v>
      </c>
      <c r="C870" s="124" t="s">
        <v>107</v>
      </c>
      <c r="D870" s="157">
        <v>173411000330</v>
      </c>
      <c r="E870" s="157">
        <v>17341100009703</v>
      </c>
      <c r="F870" s="124" t="s">
        <v>1050</v>
      </c>
      <c r="G870" s="124" t="s">
        <v>1685</v>
      </c>
      <c r="H870" s="131"/>
      <c r="I870" s="131"/>
      <c r="J870" s="131">
        <v>27</v>
      </c>
      <c r="K870" s="131">
        <v>22</v>
      </c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  <c r="AB870" s="131"/>
      <c r="AC870" s="131"/>
      <c r="AD870" s="131"/>
      <c r="AE870" s="131"/>
      <c r="AF870" s="131"/>
      <c r="AG870" s="131"/>
      <c r="AH870" s="155"/>
    </row>
    <row r="871" spans="1:34" ht="15" customHeight="1" x14ac:dyDescent="0.25">
      <c r="A871" s="124" t="s">
        <v>25</v>
      </c>
      <c r="B871" s="157">
        <v>173411000097</v>
      </c>
      <c r="C871" s="124" t="s">
        <v>107</v>
      </c>
      <c r="D871" s="157">
        <v>273411000377</v>
      </c>
      <c r="E871" s="157">
        <v>17341100009708</v>
      </c>
      <c r="F871" s="124" t="s">
        <v>1053</v>
      </c>
      <c r="G871" s="124" t="s">
        <v>1686</v>
      </c>
      <c r="H871" s="131"/>
      <c r="I871" s="131"/>
      <c r="J871" s="131"/>
      <c r="K871" s="131">
        <v>1</v>
      </c>
      <c r="L871" s="131">
        <v>1</v>
      </c>
      <c r="M871" s="131">
        <v>1</v>
      </c>
      <c r="N871" s="131">
        <v>1</v>
      </c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  <c r="AB871" s="131"/>
      <c r="AC871" s="131"/>
      <c r="AD871" s="131"/>
      <c r="AE871" s="131"/>
      <c r="AF871" s="131"/>
      <c r="AG871" s="131"/>
      <c r="AH871" s="155"/>
    </row>
    <row r="872" spans="1:34" ht="15" customHeight="1" x14ac:dyDescent="0.25">
      <c r="A872" s="124" t="s">
        <v>25</v>
      </c>
      <c r="B872" s="157">
        <v>173411000097</v>
      </c>
      <c r="C872" s="124" t="s">
        <v>107</v>
      </c>
      <c r="D872" s="157">
        <v>273411000474</v>
      </c>
      <c r="E872" s="157">
        <v>17341100009710</v>
      </c>
      <c r="F872" s="124" t="s">
        <v>1054</v>
      </c>
      <c r="G872" s="124" t="s">
        <v>1686</v>
      </c>
      <c r="H872" s="131"/>
      <c r="I872" s="131"/>
      <c r="J872" s="131">
        <v>2</v>
      </c>
      <c r="K872" s="131">
        <v>1</v>
      </c>
      <c r="L872" s="131">
        <v>2</v>
      </c>
      <c r="M872" s="131">
        <v>1</v>
      </c>
      <c r="N872" s="131">
        <v>3</v>
      </c>
      <c r="O872" s="131">
        <v>1</v>
      </c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  <c r="AB872" s="131"/>
      <c r="AC872" s="131"/>
      <c r="AD872" s="131"/>
      <c r="AE872" s="131"/>
      <c r="AF872" s="131"/>
      <c r="AG872" s="131"/>
      <c r="AH872" s="155"/>
    </row>
    <row r="873" spans="1:34" ht="15" customHeight="1" x14ac:dyDescent="0.25">
      <c r="A873" s="124" t="s">
        <v>25</v>
      </c>
      <c r="B873" s="157">
        <v>173411000097</v>
      </c>
      <c r="C873" s="124" t="s">
        <v>107</v>
      </c>
      <c r="D873" s="157">
        <v>273411000709</v>
      </c>
      <c r="E873" s="157">
        <v>17341100009707</v>
      </c>
      <c r="F873" s="124" t="s">
        <v>1705</v>
      </c>
      <c r="G873" s="124" t="s">
        <v>1686</v>
      </c>
      <c r="H873" s="131"/>
      <c r="I873" s="131"/>
      <c r="J873" s="131">
        <v>2</v>
      </c>
      <c r="K873" s="131">
        <v>4</v>
      </c>
      <c r="L873" s="131">
        <v>2</v>
      </c>
      <c r="M873" s="131">
        <v>3</v>
      </c>
      <c r="N873" s="131">
        <v>3</v>
      </c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  <c r="AB873" s="131"/>
      <c r="AC873" s="131"/>
      <c r="AD873" s="131"/>
      <c r="AE873" s="131"/>
      <c r="AF873" s="131"/>
      <c r="AG873" s="131"/>
      <c r="AH873" s="155"/>
    </row>
    <row r="874" spans="1:34" ht="15" customHeight="1" x14ac:dyDescent="0.25">
      <c r="A874" s="124" t="s">
        <v>25</v>
      </c>
      <c r="B874" s="157">
        <v>173411000097</v>
      </c>
      <c r="C874" s="124" t="s">
        <v>107</v>
      </c>
      <c r="D874" s="157">
        <v>273411000717</v>
      </c>
      <c r="E874" s="157">
        <v>17341100009705</v>
      </c>
      <c r="F874" s="124" t="s">
        <v>1051</v>
      </c>
      <c r="G874" s="124" t="s">
        <v>1686</v>
      </c>
      <c r="H874" s="131"/>
      <c r="I874" s="131"/>
      <c r="J874" s="131">
        <v>6</v>
      </c>
      <c r="K874" s="131">
        <v>6</v>
      </c>
      <c r="L874" s="131">
        <v>7</v>
      </c>
      <c r="M874" s="131">
        <v>7</v>
      </c>
      <c r="N874" s="131">
        <v>3</v>
      </c>
      <c r="O874" s="131">
        <v>6</v>
      </c>
      <c r="P874" s="131">
        <v>12</v>
      </c>
      <c r="Q874" s="131">
        <v>13</v>
      </c>
      <c r="R874" s="131">
        <v>6</v>
      </c>
      <c r="S874" s="131">
        <v>7</v>
      </c>
      <c r="T874" s="131"/>
      <c r="U874" s="131"/>
      <c r="V874" s="131"/>
      <c r="W874" s="131"/>
      <c r="X874" s="131"/>
      <c r="Y874" s="131"/>
      <c r="Z874" s="131"/>
      <c r="AA874" s="131"/>
      <c r="AB874" s="131"/>
      <c r="AC874" s="131"/>
      <c r="AD874" s="131"/>
      <c r="AE874" s="131"/>
      <c r="AF874" s="131"/>
      <c r="AG874" s="131"/>
      <c r="AH874" s="155"/>
    </row>
    <row r="875" spans="1:34" ht="15" customHeight="1" x14ac:dyDescent="0.25">
      <c r="A875" s="124" t="s">
        <v>25</v>
      </c>
      <c r="B875" s="157">
        <v>173411000097</v>
      </c>
      <c r="C875" s="124" t="s">
        <v>107</v>
      </c>
      <c r="D875" s="157">
        <v>273411000814</v>
      </c>
      <c r="E875" s="157">
        <v>17341100009706</v>
      </c>
      <c r="F875" s="124" t="s">
        <v>1047</v>
      </c>
      <c r="G875" s="124" t="s">
        <v>1686</v>
      </c>
      <c r="H875" s="131"/>
      <c r="I875" s="131"/>
      <c r="J875" s="131">
        <v>1</v>
      </c>
      <c r="K875" s="131">
        <v>1</v>
      </c>
      <c r="L875" s="131">
        <v>2</v>
      </c>
      <c r="M875" s="131">
        <v>1</v>
      </c>
      <c r="N875" s="131">
        <v>1</v>
      </c>
      <c r="O875" s="131">
        <v>2</v>
      </c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  <c r="AB875" s="131"/>
      <c r="AC875" s="131"/>
      <c r="AD875" s="131"/>
      <c r="AE875" s="131"/>
      <c r="AF875" s="131"/>
      <c r="AG875" s="131"/>
      <c r="AH875" s="155"/>
    </row>
    <row r="876" spans="1:34" ht="15" customHeight="1" x14ac:dyDescent="0.25">
      <c r="A876" s="124" t="s">
        <v>25</v>
      </c>
      <c r="B876" s="157">
        <v>173411000097</v>
      </c>
      <c r="C876" s="124" t="s">
        <v>107</v>
      </c>
      <c r="D876" s="157">
        <v>273411000938</v>
      </c>
      <c r="E876" s="157">
        <v>17341100009709</v>
      </c>
      <c r="F876" s="124" t="s">
        <v>1052</v>
      </c>
      <c r="G876" s="124" t="s">
        <v>1686</v>
      </c>
      <c r="H876" s="131"/>
      <c r="I876" s="131"/>
      <c r="J876" s="131"/>
      <c r="K876" s="131">
        <v>1</v>
      </c>
      <c r="L876" s="131">
        <v>1</v>
      </c>
      <c r="M876" s="131">
        <v>2</v>
      </c>
      <c r="N876" s="131">
        <v>3</v>
      </c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  <c r="AB876" s="131"/>
      <c r="AC876" s="131"/>
      <c r="AD876" s="131"/>
      <c r="AE876" s="131"/>
      <c r="AF876" s="131"/>
      <c r="AG876" s="131"/>
      <c r="AH876" s="155"/>
    </row>
    <row r="877" spans="1:34" ht="15" customHeight="1" x14ac:dyDescent="0.25">
      <c r="A877" s="124" t="s">
        <v>25</v>
      </c>
      <c r="B877" s="157">
        <v>173411000941</v>
      </c>
      <c r="C877" s="124" t="s">
        <v>1729</v>
      </c>
      <c r="D877" s="157">
        <v>173411000941</v>
      </c>
      <c r="E877" s="157">
        <v>17341100094101</v>
      </c>
      <c r="F877" s="124" t="s">
        <v>1060</v>
      </c>
      <c r="G877" s="124" t="s">
        <v>1685</v>
      </c>
      <c r="H877" s="131"/>
      <c r="I877" s="131"/>
      <c r="J877" s="131">
        <v>75</v>
      </c>
      <c r="K877" s="131">
        <v>96</v>
      </c>
      <c r="L877" s="131">
        <v>98</v>
      </c>
      <c r="M877" s="131">
        <v>111</v>
      </c>
      <c r="N877" s="131">
        <v>109</v>
      </c>
      <c r="O877" s="131">
        <v>107</v>
      </c>
      <c r="P877" s="131">
        <v>121</v>
      </c>
      <c r="Q877" s="131">
        <v>117</v>
      </c>
      <c r="R877" s="131">
        <v>104</v>
      </c>
      <c r="S877" s="131">
        <v>96</v>
      </c>
      <c r="T877" s="131">
        <v>86</v>
      </c>
      <c r="U877" s="131">
        <v>56</v>
      </c>
      <c r="V877" s="131"/>
      <c r="W877" s="131"/>
      <c r="X877" s="131"/>
      <c r="Y877" s="131"/>
      <c r="Z877" s="131"/>
      <c r="AA877" s="131"/>
      <c r="AB877" s="131"/>
      <c r="AC877" s="131"/>
      <c r="AD877" s="131"/>
      <c r="AE877" s="131"/>
      <c r="AF877" s="131"/>
      <c r="AG877" s="131"/>
      <c r="AH877" s="155"/>
    </row>
    <row r="878" spans="1:34" ht="15" customHeight="1" x14ac:dyDescent="0.25">
      <c r="A878" s="124" t="s">
        <v>25</v>
      </c>
      <c r="B878" s="157">
        <v>173411000941</v>
      </c>
      <c r="C878" s="124" t="s">
        <v>1729</v>
      </c>
      <c r="D878" s="157">
        <v>273411002001</v>
      </c>
      <c r="E878" s="157">
        <v>17341100094102</v>
      </c>
      <c r="F878" s="124" t="s">
        <v>1059</v>
      </c>
      <c r="G878" s="124" t="s">
        <v>1686</v>
      </c>
      <c r="H878" s="131"/>
      <c r="I878" s="131"/>
      <c r="J878" s="131">
        <v>1</v>
      </c>
      <c r="K878" s="131"/>
      <c r="L878" s="131">
        <v>2</v>
      </c>
      <c r="M878" s="131">
        <v>1</v>
      </c>
      <c r="N878" s="131"/>
      <c r="O878" s="131">
        <v>1</v>
      </c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  <c r="AB878" s="131"/>
      <c r="AC878" s="131"/>
      <c r="AD878" s="131"/>
      <c r="AE878" s="131"/>
      <c r="AF878" s="131"/>
      <c r="AG878" s="131"/>
      <c r="AH878" s="155"/>
    </row>
    <row r="879" spans="1:34" ht="15" customHeight="1" x14ac:dyDescent="0.25">
      <c r="A879" s="124" t="s">
        <v>25</v>
      </c>
      <c r="B879" s="157">
        <v>173411000941</v>
      </c>
      <c r="C879" s="124" t="s">
        <v>1729</v>
      </c>
      <c r="D879" s="157">
        <v>473411002026</v>
      </c>
      <c r="E879" s="157">
        <v>17341100094103</v>
      </c>
      <c r="F879" s="124" t="s">
        <v>1061</v>
      </c>
      <c r="G879" s="124" t="s">
        <v>1686</v>
      </c>
      <c r="H879" s="131"/>
      <c r="I879" s="131"/>
      <c r="J879" s="131">
        <v>2</v>
      </c>
      <c r="K879" s="131">
        <v>1</v>
      </c>
      <c r="L879" s="131">
        <v>2</v>
      </c>
      <c r="M879" s="131"/>
      <c r="N879" s="131">
        <v>4</v>
      </c>
      <c r="O879" s="131">
        <v>2</v>
      </c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  <c r="AB879" s="131"/>
      <c r="AC879" s="131"/>
      <c r="AD879" s="131"/>
      <c r="AE879" s="131"/>
      <c r="AF879" s="131"/>
      <c r="AG879" s="131"/>
      <c r="AH879" s="155"/>
    </row>
    <row r="880" spans="1:34" ht="15" customHeight="1" x14ac:dyDescent="0.25">
      <c r="A880" s="124" t="s">
        <v>25</v>
      </c>
      <c r="B880" s="157">
        <v>173411001000</v>
      </c>
      <c r="C880" s="124" t="s">
        <v>261</v>
      </c>
      <c r="D880" s="157">
        <v>173411000321</v>
      </c>
      <c r="E880" s="157">
        <v>17341100100003</v>
      </c>
      <c r="F880" s="124" t="s">
        <v>1055</v>
      </c>
      <c r="G880" s="124" t="s">
        <v>1685</v>
      </c>
      <c r="H880" s="131"/>
      <c r="I880" s="131"/>
      <c r="J880" s="131">
        <v>16</v>
      </c>
      <c r="K880" s="131">
        <v>27</v>
      </c>
      <c r="L880" s="131">
        <v>20</v>
      </c>
      <c r="M880" s="131">
        <v>48</v>
      </c>
      <c r="N880" s="131">
        <v>42</v>
      </c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  <c r="AB880" s="131"/>
      <c r="AC880" s="131"/>
      <c r="AD880" s="131"/>
      <c r="AE880" s="131"/>
      <c r="AF880" s="131"/>
      <c r="AG880" s="131"/>
      <c r="AH880" s="155"/>
    </row>
    <row r="881" spans="1:34" ht="15" customHeight="1" x14ac:dyDescent="0.25">
      <c r="A881" s="124" t="s">
        <v>25</v>
      </c>
      <c r="B881" s="157">
        <v>173411001000</v>
      </c>
      <c r="C881" s="124" t="s">
        <v>261</v>
      </c>
      <c r="D881" s="157">
        <v>173411001000</v>
      </c>
      <c r="E881" s="157">
        <v>17341100100001</v>
      </c>
      <c r="F881" s="124" t="s">
        <v>1056</v>
      </c>
      <c r="G881" s="124" t="s">
        <v>1685</v>
      </c>
      <c r="H881" s="131"/>
      <c r="I881" s="131"/>
      <c r="J881" s="131"/>
      <c r="K881" s="131"/>
      <c r="L881" s="131"/>
      <c r="M881" s="131"/>
      <c r="N881" s="131"/>
      <c r="O881" s="131">
        <v>68</v>
      </c>
      <c r="P881" s="131">
        <v>94</v>
      </c>
      <c r="Q881" s="131">
        <v>94</v>
      </c>
      <c r="R881" s="131">
        <v>104</v>
      </c>
      <c r="S881" s="131">
        <v>112</v>
      </c>
      <c r="T881" s="131">
        <v>89</v>
      </c>
      <c r="U881" s="131">
        <v>104</v>
      </c>
      <c r="V881" s="131"/>
      <c r="W881" s="131"/>
      <c r="X881" s="131"/>
      <c r="Y881" s="131"/>
      <c r="Z881" s="131"/>
      <c r="AA881" s="131"/>
      <c r="AB881" s="131"/>
      <c r="AC881" s="131"/>
      <c r="AD881" s="131">
        <v>40</v>
      </c>
      <c r="AE881" s="131">
        <v>79</v>
      </c>
      <c r="AF881" s="131">
        <v>63</v>
      </c>
      <c r="AG881" s="131">
        <v>16</v>
      </c>
      <c r="AH881" s="155"/>
    </row>
    <row r="882" spans="1:34" ht="15" customHeight="1" x14ac:dyDescent="0.25">
      <c r="A882" s="124" t="s">
        <v>25</v>
      </c>
      <c r="B882" s="157">
        <v>173411001000</v>
      </c>
      <c r="C882" s="124" t="s">
        <v>261</v>
      </c>
      <c r="D882" s="157">
        <v>173411001107</v>
      </c>
      <c r="E882" s="157">
        <v>17341100100004</v>
      </c>
      <c r="F882" s="124" t="s">
        <v>1057</v>
      </c>
      <c r="G882" s="124" t="s">
        <v>1685</v>
      </c>
      <c r="H882" s="131"/>
      <c r="I882" s="131"/>
      <c r="J882" s="131">
        <v>77</v>
      </c>
      <c r="K882" s="131">
        <v>72</v>
      </c>
      <c r="L882" s="131">
        <v>48</v>
      </c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  <c r="AB882" s="131"/>
      <c r="AC882" s="131"/>
      <c r="AD882" s="131"/>
      <c r="AE882" s="131"/>
      <c r="AF882" s="131"/>
      <c r="AG882" s="131"/>
      <c r="AH882" s="155"/>
    </row>
    <row r="883" spans="1:34" ht="15" customHeight="1" x14ac:dyDescent="0.25">
      <c r="A883" s="124" t="s">
        <v>25</v>
      </c>
      <c r="B883" s="157">
        <v>173411001000</v>
      </c>
      <c r="C883" s="124" t="s">
        <v>261</v>
      </c>
      <c r="D883" s="157">
        <v>173411001930</v>
      </c>
      <c r="E883" s="157">
        <v>17341100100002</v>
      </c>
      <c r="F883" s="124" t="s">
        <v>1058</v>
      </c>
      <c r="G883" s="124" t="s">
        <v>1685</v>
      </c>
      <c r="H883" s="131"/>
      <c r="I883" s="131"/>
      <c r="J883" s="131">
        <v>27</v>
      </c>
      <c r="K883" s="131">
        <v>35</v>
      </c>
      <c r="L883" s="131">
        <v>34</v>
      </c>
      <c r="M883" s="131">
        <v>34</v>
      </c>
      <c r="N883" s="131">
        <v>31</v>
      </c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  <c r="AB883" s="131"/>
      <c r="AC883" s="131"/>
      <c r="AD883" s="131"/>
      <c r="AE883" s="131"/>
      <c r="AF883" s="131"/>
      <c r="AG883" s="131"/>
      <c r="AH883" s="155"/>
    </row>
    <row r="884" spans="1:34" ht="15" customHeight="1" x14ac:dyDescent="0.25">
      <c r="A884" s="124" t="s">
        <v>25</v>
      </c>
      <c r="B884" s="157">
        <v>273411000466</v>
      </c>
      <c r="C884" s="124" t="s">
        <v>36</v>
      </c>
      <c r="D884" s="157">
        <v>273411000253</v>
      </c>
      <c r="E884" s="157">
        <v>27341100046607</v>
      </c>
      <c r="F884" s="124" t="s">
        <v>1016</v>
      </c>
      <c r="G884" s="124" t="s">
        <v>1686</v>
      </c>
      <c r="H884" s="131"/>
      <c r="I884" s="131"/>
      <c r="J884" s="131"/>
      <c r="K884" s="131">
        <v>4</v>
      </c>
      <c r="L884" s="131">
        <v>2</v>
      </c>
      <c r="M884" s="131">
        <v>4</v>
      </c>
      <c r="N884" s="131">
        <v>1</v>
      </c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  <c r="AB884" s="131"/>
      <c r="AC884" s="131"/>
      <c r="AD884" s="131"/>
      <c r="AE884" s="131"/>
      <c r="AF884" s="131"/>
      <c r="AG884" s="131"/>
      <c r="AH884" s="155"/>
    </row>
    <row r="885" spans="1:34" ht="15" customHeight="1" x14ac:dyDescent="0.25">
      <c r="A885" s="124" t="s">
        <v>25</v>
      </c>
      <c r="B885" s="157">
        <v>273411000466</v>
      </c>
      <c r="C885" s="124" t="s">
        <v>36</v>
      </c>
      <c r="D885" s="157">
        <v>273411000466</v>
      </c>
      <c r="E885" s="157">
        <v>27341100046601</v>
      </c>
      <c r="F885" s="124" t="s">
        <v>1014</v>
      </c>
      <c r="G885" s="124" t="s">
        <v>1686</v>
      </c>
      <c r="H885" s="131"/>
      <c r="I885" s="131"/>
      <c r="J885" s="131">
        <v>1</v>
      </c>
      <c r="K885" s="131">
        <v>4</v>
      </c>
      <c r="L885" s="131">
        <v>4</v>
      </c>
      <c r="M885" s="131">
        <v>4</v>
      </c>
      <c r="N885" s="131">
        <v>2</v>
      </c>
      <c r="O885" s="131">
        <v>5</v>
      </c>
      <c r="P885" s="131">
        <v>13</v>
      </c>
      <c r="Q885" s="131">
        <v>16</v>
      </c>
      <c r="R885" s="131">
        <v>6</v>
      </c>
      <c r="S885" s="131">
        <v>8</v>
      </c>
      <c r="T885" s="131">
        <v>14</v>
      </c>
      <c r="U885" s="131">
        <v>11</v>
      </c>
      <c r="V885" s="131"/>
      <c r="W885" s="131"/>
      <c r="X885" s="131"/>
      <c r="Y885" s="131"/>
      <c r="Z885" s="131"/>
      <c r="AA885" s="131"/>
      <c r="AB885" s="131"/>
      <c r="AC885" s="131"/>
      <c r="AD885" s="131"/>
      <c r="AE885" s="131"/>
      <c r="AF885" s="131"/>
      <c r="AG885" s="131"/>
      <c r="AH885" s="155"/>
    </row>
    <row r="886" spans="1:34" ht="15" customHeight="1" x14ac:dyDescent="0.25">
      <c r="A886" s="124" t="s">
        <v>25</v>
      </c>
      <c r="B886" s="157">
        <v>273411000466</v>
      </c>
      <c r="C886" s="124" t="s">
        <v>36</v>
      </c>
      <c r="D886" s="157">
        <v>273411000504</v>
      </c>
      <c r="E886" s="157">
        <v>27341100046604</v>
      </c>
      <c r="F886" s="124" t="s">
        <v>660</v>
      </c>
      <c r="G886" s="124" t="s">
        <v>1686</v>
      </c>
      <c r="H886" s="131"/>
      <c r="I886" s="131"/>
      <c r="J886" s="131"/>
      <c r="K886" s="131">
        <v>2</v>
      </c>
      <c r="L886" s="131">
        <v>2</v>
      </c>
      <c r="M886" s="131"/>
      <c r="N886" s="131">
        <v>3</v>
      </c>
      <c r="O886" s="131">
        <v>2</v>
      </c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  <c r="AB886" s="131"/>
      <c r="AC886" s="131"/>
      <c r="AD886" s="131"/>
      <c r="AE886" s="131"/>
      <c r="AF886" s="131"/>
      <c r="AG886" s="131"/>
      <c r="AH886" s="155"/>
    </row>
    <row r="887" spans="1:34" ht="15" customHeight="1" x14ac:dyDescent="0.25">
      <c r="A887" s="124" t="s">
        <v>25</v>
      </c>
      <c r="B887" s="157">
        <v>273411000466</v>
      </c>
      <c r="C887" s="124" t="s">
        <v>36</v>
      </c>
      <c r="D887" s="157">
        <v>273411000521</v>
      </c>
      <c r="E887" s="157">
        <v>27341100046602</v>
      </c>
      <c r="F887" s="124" t="s">
        <v>373</v>
      </c>
      <c r="G887" s="124" t="s">
        <v>1686</v>
      </c>
      <c r="H887" s="131"/>
      <c r="I887" s="131"/>
      <c r="J887" s="131">
        <v>1</v>
      </c>
      <c r="K887" s="131">
        <v>5</v>
      </c>
      <c r="L887" s="131">
        <v>5</v>
      </c>
      <c r="M887" s="131">
        <v>1</v>
      </c>
      <c r="N887" s="131">
        <v>2</v>
      </c>
      <c r="O887" s="131"/>
      <c r="P887" s="131">
        <v>5</v>
      </c>
      <c r="Q887" s="131">
        <v>11</v>
      </c>
      <c r="R887" s="131">
        <v>5</v>
      </c>
      <c r="S887" s="131">
        <v>7</v>
      </c>
      <c r="T887" s="131"/>
      <c r="U887" s="131"/>
      <c r="V887" s="131"/>
      <c r="W887" s="131"/>
      <c r="X887" s="131"/>
      <c r="Y887" s="131"/>
      <c r="Z887" s="131"/>
      <c r="AA887" s="131"/>
      <c r="AB887" s="131"/>
      <c r="AC887" s="131"/>
      <c r="AD887" s="131"/>
      <c r="AE887" s="131"/>
      <c r="AF887" s="131"/>
      <c r="AG887" s="131"/>
      <c r="AH887" s="155"/>
    </row>
    <row r="888" spans="1:34" ht="15" customHeight="1" x14ac:dyDescent="0.25">
      <c r="A888" s="124" t="s">
        <v>25</v>
      </c>
      <c r="B888" s="157">
        <v>273411000466</v>
      </c>
      <c r="C888" s="124" t="s">
        <v>36</v>
      </c>
      <c r="D888" s="157">
        <v>273411000547</v>
      </c>
      <c r="E888" s="157">
        <v>27341100046608</v>
      </c>
      <c r="F888" s="124" t="s">
        <v>1017</v>
      </c>
      <c r="G888" s="124" t="s">
        <v>1686</v>
      </c>
      <c r="H888" s="131"/>
      <c r="I888" s="131"/>
      <c r="J888" s="131">
        <v>1</v>
      </c>
      <c r="K888" s="131"/>
      <c r="L888" s="131">
        <v>1</v>
      </c>
      <c r="M888" s="131"/>
      <c r="N888" s="131">
        <v>1</v>
      </c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  <c r="AB888" s="131"/>
      <c r="AC888" s="131"/>
      <c r="AD888" s="131"/>
      <c r="AE888" s="131"/>
      <c r="AF888" s="131"/>
      <c r="AG888" s="131"/>
      <c r="AH888" s="155"/>
    </row>
    <row r="889" spans="1:34" ht="15" customHeight="1" x14ac:dyDescent="0.25">
      <c r="A889" s="124" t="s">
        <v>25</v>
      </c>
      <c r="B889" s="157">
        <v>273411000466</v>
      </c>
      <c r="C889" s="124" t="s">
        <v>36</v>
      </c>
      <c r="D889" s="157">
        <v>273411000768</v>
      </c>
      <c r="E889" s="157">
        <v>27341100046606</v>
      </c>
      <c r="F889" s="124" t="s">
        <v>1019</v>
      </c>
      <c r="G889" s="124" t="s">
        <v>1686</v>
      </c>
      <c r="H889" s="131"/>
      <c r="I889" s="131"/>
      <c r="J889" s="131">
        <v>2</v>
      </c>
      <c r="K889" s="131">
        <v>2</v>
      </c>
      <c r="L889" s="131">
        <v>3</v>
      </c>
      <c r="M889" s="131">
        <v>2</v>
      </c>
      <c r="N889" s="131">
        <v>1</v>
      </c>
      <c r="O889" s="131">
        <v>3</v>
      </c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  <c r="AB889" s="131"/>
      <c r="AC889" s="131"/>
      <c r="AD889" s="131"/>
      <c r="AE889" s="131"/>
      <c r="AF889" s="131"/>
      <c r="AG889" s="131"/>
      <c r="AH889" s="155"/>
    </row>
    <row r="890" spans="1:34" ht="15" customHeight="1" x14ac:dyDescent="0.25">
      <c r="A890" s="124" t="s">
        <v>25</v>
      </c>
      <c r="B890" s="157">
        <v>273411000466</v>
      </c>
      <c r="C890" s="124" t="s">
        <v>36</v>
      </c>
      <c r="D890" s="157">
        <v>273411002051</v>
      </c>
      <c r="E890" s="157">
        <v>27341100046603</v>
      </c>
      <c r="F890" s="124" t="s">
        <v>1015</v>
      </c>
      <c r="G890" s="124" t="s">
        <v>1686</v>
      </c>
      <c r="H890" s="131"/>
      <c r="I890" s="131"/>
      <c r="J890" s="131">
        <v>1</v>
      </c>
      <c r="K890" s="131">
        <v>3</v>
      </c>
      <c r="L890" s="131">
        <v>2</v>
      </c>
      <c r="M890" s="131">
        <v>6</v>
      </c>
      <c r="N890" s="131">
        <v>1</v>
      </c>
      <c r="O890" s="131">
        <v>3</v>
      </c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  <c r="AB890" s="131"/>
      <c r="AC890" s="131"/>
      <c r="AD890" s="131"/>
      <c r="AE890" s="131"/>
      <c r="AF890" s="131"/>
      <c r="AG890" s="131"/>
      <c r="AH890" s="155"/>
    </row>
    <row r="891" spans="1:34" ht="15" customHeight="1" x14ac:dyDescent="0.25">
      <c r="A891" s="124" t="s">
        <v>25</v>
      </c>
      <c r="B891" s="157">
        <v>273411000466</v>
      </c>
      <c r="C891" s="124" t="s">
        <v>36</v>
      </c>
      <c r="D891" s="157">
        <v>273411002060</v>
      </c>
      <c r="E891" s="157">
        <v>27341100046605</v>
      </c>
      <c r="F891" s="124" t="s">
        <v>1018</v>
      </c>
      <c r="G891" s="124" t="s">
        <v>1686</v>
      </c>
      <c r="H891" s="131"/>
      <c r="I891" s="131"/>
      <c r="J891" s="131">
        <v>2</v>
      </c>
      <c r="K891" s="131">
        <v>5</v>
      </c>
      <c r="L891" s="131">
        <v>1</v>
      </c>
      <c r="M891" s="131">
        <v>2</v>
      </c>
      <c r="N891" s="131"/>
      <c r="O891" s="131">
        <v>6</v>
      </c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  <c r="AB891" s="131"/>
      <c r="AC891" s="131"/>
      <c r="AD891" s="131"/>
      <c r="AE891" s="131"/>
      <c r="AF891" s="131"/>
      <c r="AG891" s="131"/>
      <c r="AH891" s="155"/>
    </row>
    <row r="892" spans="1:34" ht="15" customHeight="1" x14ac:dyDescent="0.25">
      <c r="A892" s="124" t="s">
        <v>25</v>
      </c>
      <c r="B892" s="157">
        <v>273411000491</v>
      </c>
      <c r="C892" s="124" t="s">
        <v>60</v>
      </c>
      <c r="D892" s="157">
        <v>273411000491</v>
      </c>
      <c r="E892" s="157">
        <v>27341100049101</v>
      </c>
      <c r="F892" s="124" t="s">
        <v>772</v>
      </c>
      <c r="G892" s="124" t="s">
        <v>1686</v>
      </c>
      <c r="H892" s="131"/>
      <c r="I892" s="131"/>
      <c r="J892" s="131">
        <v>9</v>
      </c>
      <c r="K892" s="131">
        <v>9</v>
      </c>
      <c r="L892" s="131">
        <v>5</v>
      </c>
      <c r="M892" s="131">
        <v>6</v>
      </c>
      <c r="N892" s="131">
        <v>9</v>
      </c>
      <c r="O892" s="131">
        <v>6</v>
      </c>
      <c r="P892" s="131">
        <v>14</v>
      </c>
      <c r="Q892" s="131">
        <v>15</v>
      </c>
      <c r="R892" s="131">
        <v>16</v>
      </c>
      <c r="S892" s="131">
        <v>12</v>
      </c>
      <c r="T892" s="131">
        <v>12</v>
      </c>
      <c r="U892" s="131">
        <v>8</v>
      </c>
      <c r="V892" s="131"/>
      <c r="W892" s="131"/>
      <c r="X892" s="131"/>
      <c r="Y892" s="131"/>
      <c r="Z892" s="131"/>
      <c r="AA892" s="131"/>
      <c r="AB892" s="131"/>
      <c r="AC892" s="131"/>
      <c r="AD892" s="131"/>
      <c r="AE892" s="131"/>
      <c r="AF892" s="131"/>
      <c r="AG892" s="131"/>
      <c r="AH892" s="155"/>
    </row>
    <row r="893" spans="1:34" ht="15" customHeight="1" x14ac:dyDescent="0.25">
      <c r="A893" s="124" t="s">
        <v>25</v>
      </c>
      <c r="B893" s="157">
        <v>273411000491</v>
      </c>
      <c r="C893" s="124" t="s">
        <v>60</v>
      </c>
      <c r="D893" s="157">
        <v>273411000733</v>
      </c>
      <c r="E893" s="157">
        <v>27341100049103</v>
      </c>
      <c r="F893" s="124" t="s">
        <v>1030</v>
      </c>
      <c r="G893" s="124" t="s">
        <v>1686</v>
      </c>
      <c r="H893" s="131"/>
      <c r="I893" s="131"/>
      <c r="J893" s="131">
        <v>1</v>
      </c>
      <c r="K893" s="131">
        <v>3</v>
      </c>
      <c r="L893" s="131">
        <v>2</v>
      </c>
      <c r="M893" s="131"/>
      <c r="N893" s="131">
        <v>2</v>
      </c>
      <c r="O893" s="131">
        <v>2</v>
      </c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  <c r="AB893" s="131"/>
      <c r="AC893" s="131"/>
      <c r="AD893" s="131"/>
      <c r="AE893" s="131"/>
      <c r="AF893" s="131"/>
      <c r="AG893" s="131"/>
      <c r="AH893" s="155"/>
    </row>
    <row r="894" spans="1:34" ht="15" customHeight="1" x14ac:dyDescent="0.25">
      <c r="A894" s="124" t="s">
        <v>25</v>
      </c>
      <c r="B894" s="157">
        <v>273411000491</v>
      </c>
      <c r="C894" s="124" t="s">
        <v>60</v>
      </c>
      <c r="D894" s="157">
        <v>273411000776</v>
      </c>
      <c r="E894" s="157">
        <v>27341100049102</v>
      </c>
      <c r="F894" s="124" t="s">
        <v>1031</v>
      </c>
      <c r="G894" s="124" t="s">
        <v>1686</v>
      </c>
      <c r="H894" s="131"/>
      <c r="I894" s="131"/>
      <c r="J894" s="131">
        <v>3</v>
      </c>
      <c r="K894" s="131">
        <v>7</v>
      </c>
      <c r="L894" s="131">
        <v>5</v>
      </c>
      <c r="M894" s="131">
        <v>4</v>
      </c>
      <c r="N894" s="131">
        <v>3</v>
      </c>
      <c r="O894" s="131">
        <v>4</v>
      </c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  <c r="AB894" s="131"/>
      <c r="AC894" s="131"/>
      <c r="AD894" s="131"/>
      <c r="AE894" s="131"/>
      <c r="AF894" s="131"/>
      <c r="AG894" s="131"/>
      <c r="AH894" s="155"/>
    </row>
    <row r="895" spans="1:34" ht="15" customHeight="1" x14ac:dyDescent="0.25">
      <c r="A895" s="124" t="s">
        <v>25</v>
      </c>
      <c r="B895" s="157">
        <v>273411000491</v>
      </c>
      <c r="C895" s="124" t="s">
        <v>60</v>
      </c>
      <c r="D895" s="157">
        <v>273411001551</v>
      </c>
      <c r="E895" s="157">
        <v>27341100049104</v>
      </c>
      <c r="F895" s="124" t="s">
        <v>1029</v>
      </c>
      <c r="G895" s="124" t="s">
        <v>1686</v>
      </c>
      <c r="H895" s="131"/>
      <c r="I895" s="131"/>
      <c r="J895" s="131">
        <v>1</v>
      </c>
      <c r="K895" s="131"/>
      <c r="L895" s="131">
        <v>1</v>
      </c>
      <c r="M895" s="131"/>
      <c r="N895" s="131">
        <v>1</v>
      </c>
      <c r="O895" s="131">
        <v>3</v>
      </c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  <c r="AB895" s="131"/>
      <c r="AC895" s="131"/>
      <c r="AD895" s="131"/>
      <c r="AE895" s="131"/>
      <c r="AF895" s="131"/>
      <c r="AG895" s="131"/>
      <c r="AH895" s="155"/>
    </row>
    <row r="896" spans="1:34" ht="15" customHeight="1" x14ac:dyDescent="0.25">
      <c r="A896" s="124" t="s">
        <v>25</v>
      </c>
      <c r="B896" s="157">
        <v>273411000491</v>
      </c>
      <c r="C896" s="124" t="s">
        <v>60</v>
      </c>
      <c r="D896" s="157">
        <v>273411001951</v>
      </c>
      <c r="E896" s="157">
        <v>27341100049105</v>
      </c>
      <c r="F896" s="124" t="s">
        <v>1032</v>
      </c>
      <c r="G896" s="124" t="s">
        <v>1686</v>
      </c>
      <c r="H896" s="131"/>
      <c r="I896" s="131"/>
      <c r="J896" s="131"/>
      <c r="K896" s="131">
        <v>1</v>
      </c>
      <c r="L896" s="131">
        <v>2</v>
      </c>
      <c r="M896" s="131">
        <v>1</v>
      </c>
      <c r="N896" s="131">
        <v>2</v>
      </c>
      <c r="O896" s="131">
        <v>4</v>
      </c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  <c r="AB896" s="131"/>
      <c r="AC896" s="131"/>
      <c r="AD896" s="131"/>
      <c r="AE896" s="131"/>
      <c r="AF896" s="131"/>
      <c r="AG896" s="131"/>
      <c r="AH896" s="155"/>
    </row>
    <row r="897" spans="1:34" ht="15" customHeight="1" x14ac:dyDescent="0.25">
      <c r="A897" s="124" t="s">
        <v>25</v>
      </c>
      <c r="B897" s="157">
        <v>273411000563</v>
      </c>
      <c r="C897" s="124" t="s">
        <v>173</v>
      </c>
      <c r="D897" s="157">
        <v>273411000407</v>
      </c>
      <c r="E897" s="157">
        <v>27341100056303</v>
      </c>
      <c r="F897" s="124" t="s">
        <v>431</v>
      </c>
      <c r="G897" s="124" t="s">
        <v>1686</v>
      </c>
      <c r="H897" s="131"/>
      <c r="I897" s="131"/>
      <c r="J897" s="131">
        <v>1</v>
      </c>
      <c r="K897" s="131">
        <v>2</v>
      </c>
      <c r="L897" s="131">
        <v>1</v>
      </c>
      <c r="M897" s="131">
        <v>2</v>
      </c>
      <c r="N897" s="131">
        <v>2</v>
      </c>
      <c r="O897" s="131">
        <v>2</v>
      </c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  <c r="AB897" s="131"/>
      <c r="AC897" s="131"/>
      <c r="AD897" s="131"/>
      <c r="AE897" s="131"/>
      <c r="AF897" s="131"/>
      <c r="AG897" s="131"/>
      <c r="AH897" s="155"/>
    </row>
    <row r="898" spans="1:34" ht="15" customHeight="1" x14ac:dyDescent="0.25">
      <c r="A898" s="124" t="s">
        <v>25</v>
      </c>
      <c r="B898" s="157">
        <v>273411000563</v>
      </c>
      <c r="C898" s="124" t="s">
        <v>173</v>
      </c>
      <c r="D898" s="157">
        <v>273411000563</v>
      </c>
      <c r="E898" s="157">
        <v>27341100056301</v>
      </c>
      <c r="F898" s="124" t="s">
        <v>1033</v>
      </c>
      <c r="G898" s="124" t="s">
        <v>1686</v>
      </c>
      <c r="H898" s="131"/>
      <c r="I898" s="131"/>
      <c r="J898" s="131">
        <v>10</v>
      </c>
      <c r="K898" s="131">
        <v>11</v>
      </c>
      <c r="L898" s="131">
        <v>9</v>
      </c>
      <c r="M898" s="131">
        <v>9</v>
      </c>
      <c r="N898" s="131">
        <v>7</v>
      </c>
      <c r="O898" s="131">
        <v>13</v>
      </c>
      <c r="P898" s="131">
        <v>18</v>
      </c>
      <c r="Q898" s="131">
        <v>22</v>
      </c>
      <c r="R898" s="131">
        <v>18</v>
      </c>
      <c r="S898" s="131">
        <v>10</v>
      </c>
      <c r="T898" s="131">
        <v>20</v>
      </c>
      <c r="U898" s="131">
        <v>16</v>
      </c>
      <c r="V898" s="131"/>
      <c r="W898" s="131"/>
      <c r="X898" s="131"/>
      <c r="Y898" s="131"/>
      <c r="Z898" s="131"/>
      <c r="AA898" s="131"/>
      <c r="AB898" s="131"/>
      <c r="AC898" s="131"/>
      <c r="AD898" s="131"/>
      <c r="AE898" s="131"/>
      <c r="AF898" s="131"/>
      <c r="AG898" s="131"/>
      <c r="AH898" s="155"/>
    </row>
    <row r="899" spans="1:34" ht="15" customHeight="1" x14ac:dyDescent="0.25">
      <c r="A899" s="124" t="s">
        <v>25</v>
      </c>
      <c r="B899" s="157">
        <v>273411000563</v>
      </c>
      <c r="C899" s="124" t="s">
        <v>173</v>
      </c>
      <c r="D899" s="157">
        <v>273411001136</v>
      </c>
      <c r="E899" s="157">
        <v>27341100056302</v>
      </c>
      <c r="F899" s="124" t="s">
        <v>1034</v>
      </c>
      <c r="G899" s="124" t="s">
        <v>1686</v>
      </c>
      <c r="H899" s="131"/>
      <c r="I899" s="131"/>
      <c r="J899" s="131">
        <v>2</v>
      </c>
      <c r="K899" s="131">
        <v>8</v>
      </c>
      <c r="L899" s="131">
        <v>5</v>
      </c>
      <c r="M899" s="131">
        <v>3</v>
      </c>
      <c r="N899" s="131">
        <v>6</v>
      </c>
      <c r="O899" s="131">
        <v>5</v>
      </c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  <c r="AB899" s="131"/>
      <c r="AC899" s="131"/>
      <c r="AD899" s="131"/>
      <c r="AE899" s="131"/>
      <c r="AF899" s="131"/>
      <c r="AG899" s="131"/>
      <c r="AH899" s="155"/>
    </row>
    <row r="900" spans="1:34" ht="15" customHeight="1" x14ac:dyDescent="0.25">
      <c r="A900" s="124" t="s">
        <v>25</v>
      </c>
      <c r="B900" s="157">
        <v>273411000661</v>
      </c>
      <c r="C900" s="124" t="s">
        <v>125</v>
      </c>
      <c r="D900" s="157">
        <v>273411000512</v>
      </c>
      <c r="E900" s="157">
        <v>27341100066102</v>
      </c>
      <c r="F900" s="124" t="s">
        <v>1028</v>
      </c>
      <c r="G900" s="124" t="s">
        <v>1686</v>
      </c>
      <c r="H900" s="131"/>
      <c r="I900" s="131"/>
      <c r="J900" s="131">
        <v>1</v>
      </c>
      <c r="K900" s="131">
        <v>2</v>
      </c>
      <c r="L900" s="131">
        <v>2</v>
      </c>
      <c r="M900" s="131">
        <v>1</v>
      </c>
      <c r="N900" s="131">
        <v>3</v>
      </c>
      <c r="O900" s="131">
        <v>1</v>
      </c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  <c r="AB900" s="131"/>
      <c r="AC900" s="131"/>
      <c r="AD900" s="131"/>
      <c r="AE900" s="131"/>
      <c r="AF900" s="131"/>
      <c r="AG900" s="131"/>
      <c r="AH900" s="155"/>
    </row>
    <row r="901" spans="1:34" ht="15" customHeight="1" x14ac:dyDescent="0.25">
      <c r="A901" s="124" t="s">
        <v>25</v>
      </c>
      <c r="B901" s="157">
        <v>273411000661</v>
      </c>
      <c r="C901" s="124" t="s">
        <v>125</v>
      </c>
      <c r="D901" s="157">
        <v>273411000661</v>
      </c>
      <c r="E901" s="157">
        <v>27341100066101</v>
      </c>
      <c r="F901" s="124" t="s">
        <v>1025</v>
      </c>
      <c r="G901" s="124" t="s">
        <v>1686</v>
      </c>
      <c r="H901" s="131"/>
      <c r="I901" s="131"/>
      <c r="J901" s="131">
        <v>10</v>
      </c>
      <c r="K901" s="131">
        <v>8</v>
      </c>
      <c r="L901" s="131">
        <v>9</v>
      </c>
      <c r="M901" s="131">
        <v>5</v>
      </c>
      <c r="N901" s="131">
        <v>7</v>
      </c>
      <c r="O901" s="131">
        <v>14</v>
      </c>
      <c r="P901" s="131">
        <v>18</v>
      </c>
      <c r="Q901" s="131">
        <v>20</v>
      </c>
      <c r="R901" s="131">
        <v>16</v>
      </c>
      <c r="S901" s="131">
        <v>11</v>
      </c>
      <c r="T901" s="131">
        <v>16</v>
      </c>
      <c r="U901" s="131">
        <v>6</v>
      </c>
      <c r="V901" s="131"/>
      <c r="W901" s="131"/>
      <c r="X901" s="131"/>
      <c r="Y901" s="131"/>
      <c r="Z901" s="131"/>
      <c r="AA901" s="131"/>
      <c r="AB901" s="131"/>
      <c r="AC901" s="131"/>
      <c r="AD901" s="131"/>
      <c r="AE901" s="131"/>
      <c r="AF901" s="131"/>
      <c r="AG901" s="131"/>
      <c r="AH901" s="155"/>
    </row>
    <row r="902" spans="1:34" ht="15" customHeight="1" x14ac:dyDescent="0.25">
      <c r="A902" s="124" t="s">
        <v>25</v>
      </c>
      <c r="B902" s="157">
        <v>273411000661</v>
      </c>
      <c r="C902" s="124" t="s">
        <v>125</v>
      </c>
      <c r="D902" s="157">
        <v>273411000792</v>
      </c>
      <c r="E902" s="157">
        <v>27341100066106</v>
      </c>
      <c r="F902" s="124" t="s">
        <v>1026</v>
      </c>
      <c r="G902" s="124" t="s">
        <v>1686</v>
      </c>
      <c r="H902" s="131"/>
      <c r="I902" s="131"/>
      <c r="J902" s="131">
        <v>2</v>
      </c>
      <c r="K902" s="131">
        <v>7</v>
      </c>
      <c r="L902" s="131">
        <v>1</v>
      </c>
      <c r="M902" s="131">
        <v>2</v>
      </c>
      <c r="N902" s="131">
        <v>3</v>
      </c>
      <c r="O902" s="131">
        <v>2</v>
      </c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  <c r="AB902" s="131"/>
      <c r="AC902" s="131"/>
      <c r="AD902" s="131"/>
      <c r="AE902" s="131"/>
      <c r="AF902" s="131"/>
      <c r="AG902" s="131"/>
      <c r="AH902" s="155"/>
    </row>
    <row r="903" spans="1:34" ht="15" customHeight="1" x14ac:dyDescent="0.25">
      <c r="A903" s="124" t="s">
        <v>25</v>
      </c>
      <c r="B903" s="157">
        <v>273411000661</v>
      </c>
      <c r="C903" s="124" t="s">
        <v>125</v>
      </c>
      <c r="D903" s="157">
        <v>273411002116</v>
      </c>
      <c r="E903" s="157">
        <v>27341100066103</v>
      </c>
      <c r="F903" s="124" t="s">
        <v>1027</v>
      </c>
      <c r="G903" s="124" t="s">
        <v>1686</v>
      </c>
      <c r="H903" s="131"/>
      <c r="I903" s="131"/>
      <c r="J903" s="131"/>
      <c r="K903" s="131">
        <v>1</v>
      </c>
      <c r="L903" s="131">
        <v>2</v>
      </c>
      <c r="M903" s="131">
        <v>3</v>
      </c>
      <c r="N903" s="131">
        <v>1</v>
      </c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  <c r="AB903" s="131"/>
      <c r="AC903" s="131"/>
      <c r="AD903" s="131"/>
      <c r="AE903" s="131"/>
      <c r="AF903" s="131"/>
      <c r="AG903" s="131"/>
      <c r="AH903" s="155"/>
    </row>
    <row r="904" spans="1:34" ht="15" customHeight="1" x14ac:dyDescent="0.25">
      <c r="A904" s="124" t="s">
        <v>25</v>
      </c>
      <c r="B904" s="157">
        <v>273411000687</v>
      </c>
      <c r="C904" s="124" t="s">
        <v>94</v>
      </c>
      <c r="D904" s="157">
        <v>273411000261</v>
      </c>
      <c r="E904" s="157">
        <v>27341100068703</v>
      </c>
      <c r="F904" s="124" t="s">
        <v>1013</v>
      </c>
      <c r="G904" s="124" t="s">
        <v>1686</v>
      </c>
      <c r="H904" s="131"/>
      <c r="I904" s="131"/>
      <c r="J904" s="131">
        <v>4</v>
      </c>
      <c r="K904" s="131">
        <v>2</v>
      </c>
      <c r="L904" s="131">
        <v>4</v>
      </c>
      <c r="M904" s="131">
        <v>1</v>
      </c>
      <c r="N904" s="131">
        <v>2</v>
      </c>
      <c r="O904" s="131">
        <v>3</v>
      </c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  <c r="AB904" s="131"/>
      <c r="AC904" s="131"/>
      <c r="AD904" s="131"/>
      <c r="AE904" s="131"/>
      <c r="AF904" s="131"/>
      <c r="AG904" s="131"/>
      <c r="AH904" s="155"/>
    </row>
    <row r="905" spans="1:34" ht="15" customHeight="1" x14ac:dyDescent="0.25">
      <c r="A905" s="124" t="s">
        <v>25</v>
      </c>
      <c r="B905" s="157">
        <v>273411000687</v>
      </c>
      <c r="C905" s="124" t="s">
        <v>94</v>
      </c>
      <c r="D905" s="157">
        <v>273411000351</v>
      </c>
      <c r="E905" s="157">
        <v>27341100068702</v>
      </c>
      <c r="F905" s="124" t="s">
        <v>530</v>
      </c>
      <c r="G905" s="124" t="s">
        <v>1686</v>
      </c>
      <c r="H905" s="131"/>
      <c r="I905" s="131"/>
      <c r="J905" s="131">
        <v>1</v>
      </c>
      <c r="K905" s="131">
        <v>2</v>
      </c>
      <c r="L905" s="131">
        <v>1</v>
      </c>
      <c r="M905" s="131"/>
      <c r="N905" s="131">
        <v>3</v>
      </c>
      <c r="O905" s="131">
        <v>2</v>
      </c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  <c r="AB905" s="131"/>
      <c r="AC905" s="131"/>
      <c r="AD905" s="131"/>
      <c r="AE905" s="131"/>
      <c r="AF905" s="131"/>
      <c r="AG905" s="131"/>
      <c r="AH905" s="155"/>
    </row>
    <row r="906" spans="1:34" ht="15" customHeight="1" x14ac:dyDescent="0.25">
      <c r="A906" s="124" t="s">
        <v>25</v>
      </c>
      <c r="B906" s="157">
        <v>273411000687</v>
      </c>
      <c r="C906" s="124" t="s">
        <v>94</v>
      </c>
      <c r="D906" s="157">
        <v>273411000431</v>
      </c>
      <c r="E906" s="157">
        <v>27341100068708</v>
      </c>
      <c r="F906" s="124" t="s">
        <v>1008</v>
      </c>
      <c r="G906" s="124" t="s">
        <v>1686</v>
      </c>
      <c r="H906" s="131"/>
      <c r="I906" s="131"/>
      <c r="J906" s="131">
        <v>2</v>
      </c>
      <c r="K906" s="131">
        <v>2</v>
      </c>
      <c r="L906" s="131">
        <v>2</v>
      </c>
      <c r="M906" s="131">
        <v>1</v>
      </c>
      <c r="N906" s="131">
        <v>1</v>
      </c>
      <c r="O906" s="131">
        <v>1</v>
      </c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  <c r="AB906" s="131"/>
      <c r="AC906" s="131"/>
      <c r="AD906" s="131"/>
      <c r="AE906" s="131"/>
      <c r="AF906" s="131"/>
      <c r="AG906" s="131"/>
      <c r="AH906" s="155"/>
    </row>
    <row r="907" spans="1:34" ht="15" customHeight="1" x14ac:dyDescent="0.25">
      <c r="A907" s="124" t="s">
        <v>25</v>
      </c>
      <c r="B907" s="157">
        <v>273411000687</v>
      </c>
      <c r="C907" s="124" t="s">
        <v>94</v>
      </c>
      <c r="D907" s="157">
        <v>273411000687</v>
      </c>
      <c r="E907" s="157">
        <v>27341100068701</v>
      </c>
      <c r="F907" s="124" t="s">
        <v>1009</v>
      </c>
      <c r="G907" s="124" t="s">
        <v>1686</v>
      </c>
      <c r="H907" s="131"/>
      <c r="I907" s="131"/>
      <c r="J907" s="131">
        <v>5</v>
      </c>
      <c r="K907" s="131">
        <v>1</v>
      </c>
      <c r="L907" s="131">
        <v>3</v>
      </c>
      <c r="M907" s="131">
        <v>5</v>
      </c>
      <c r="N907" s="131">
        <v>3</v>
      </c>
      <c r="O907" s="131">
        <v>5</v>
      </c>
      <c r="P907" s="131">
        <v>18</v>
      </c>
      <c r="Q907" s="131">
        <v>13</v>
      </c>
      <c r="R907" s="131">
        <v>13</v>
      </c>
      <c r="S907" s="131">
        <v>10</v>
      </c>
      <c r="T907" s="131">
        <v>10</v>
      </c>
      <c r="U907" s="131">
        <v>6</v>
      </c>
      <c r="V907" s="131"/>
      <c r="W907" s="131"/>
      <c r="X907" s="131"/>
      <c r="Y907" s="131"/>
      <c r="Z907" s="131"/>
      <c r="AA907" s="131"/>
      <c r="AB907" s="131"/>
      <c r="AC907" s="131"/>
      <c r="AD907" s="131"/>
      <c r="AE907" s="131"/>
      <c r="AF907" s="131"/>
      <c r="AG907" s="131"/>
      <c r="AH907" s="155"/>
    </row>
    <row r="908" spans="1:34" ht="15" customHeight="1" x14ac:dyDescent="0.25">
      <c r="A908" s="124" t="s">
        <v>25</v>
      </c>
      <c r="B908" s="157">
        <v>273411000687</v>
      </c>
      <c r="C908" s="124" t="s">
        <v>94</v>
      </c>
      <c r="D908" s="157">
        <v>273411000784</v>
      </c>
      <c r="E908" s="157">
        <v>27341100068704</v>
      </c>
      <c r="F908" s="124" t="s">
        <v>1012</v>
      </c>
      <c r="G908" s="124" t="s">
        <v>1686</v>
      </c>
      <c r="H908" s="131"/>
      <c r="I908" s="131"/>
      <c r="J908" s="131">
        <v>2</v>
      </c>
      <c r="K908" s="131">
        <v>1</v>
      </c>
      <c r="L908" s="131"/>
      <c r="M908" s="131">
        <v>4</v>
      </c>
      <c r="N908" s="131">
        <v>1</v>
      </c>
      <c r="O908" s="131">
        <v>2</v>
      </c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  <c r="AB908" s="131"/>
      <c r="AC908" s="131"/>
      <c r="AD908" s="131"/>
      <c r="AE908" s="131"/>
      <c r="AF908" s="131"/>
      <c r="AG908" s="131"/>
      <c r="AH908" s="155"/>
    </row>
    <row r="909" spans="1:34" ht="15" customHeight="1" x14ac:dyDescent="0.25">
      <c r="A909" s="124" t="s">
        <v>25</v>
      </c>
      <c r="B909" s="157">
        <v>273411000687</v>
      </c>
      <c r="C909" s="124" t="s">
        <v>94</v>
      </c>
      <c r="D909" s="157">
        <v>273411000873</v>
      </c>
      <c r="E909" s="157">
        <v>27341100068705</v>
      </c>
      <c r="F909" s="124" t="s">
        <v>1007</v>
      </c>
      <c r="G909" s="124" t="s">
        <v>1686</v>
      </c>
      <c r="H909" s="131"/>
      <c r="I909" s="131"/>
      <c r="J909" s="131">
        <v>1</v>
      </c>
      <c r="K909" s="131">
        <v>4</v>
      </c>
      <c r="L909" s="131">
        <v>3</v>
      </c>
      <c r="M909" s="131"/>
      <c r="N909" s="131">
        <v>3</v>
      </c>
      <c r="O909" s="131">
        <v>1</v>
      </c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  <c r="AB909" s="131"/>
      <c r="AC909" s="131"/>
      <c r="AD909" s="131"/>
      <c r="AE909" s="131"/>
      <c r="AF909" s="131"/>
      <c r="AG909" s="131"/>
      <c r="AH909" s="155"/>
    </row>
    <row r="910" spans="1:34" ht="15" customHeight="1" x14ac:dyDescent="0.25">
      <c r="A910" s="124" t="s">
        <v>25</v>
      </c>
      <c r="B910" s="157">
        <v>273411000687</v>
      </c>
      <c r="C910" s="124" t="s">
        <v>94</v>
      </c>
      <c r="D910" s="157">
        <v>273411001535</v>
      </c>
      <c r="E910" s="157">
        <v>27341100068706</v>
      </c>
      <c r="F910" s="124" t="s">
        <v>1010</v>
      </c>
      <c r="G910" s="124" t="s">
        <v>1686</v>
      </c>
      <c r="H910" s="131"/>
      <c r="I910" s="131"/>
      <c r="J910" s="131">
        <v>3</v>
      </c>
      <c r="K910" s="131">
        <v>2</v>
      </c>
      <c r="L910" s="131">
        <v>2</v>
      </c>
      <c r="M910" s="131">
        <v>3</v>
      </c>
      <c r="N910" s="131">
        <v>1</v>
      </c>
      <c r="O910" s="131">
        <v>1</v>
      </c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  <c r="AB910" s="131"/>
      <c r="AC910" s="131"/>
      <c r="AD910" s="131"/>
      <c r="AE910" s="131"/>
      <c r="AF910" s="131"/>
      <c r="AG910" s="131"/>
      <c r="AH910" s="155"/>
    </row>
    <row r="911" spans="1:34" ht="15" customHeight="1" x14ac:dyDescent="0.25">
      <c r="A911" s="124" t="s">
        <v>25</v>
      </c>
      <c r="B911" s="157">
        <v>273411000687</v>
      </c>
      <c r="C911" s="124" t="s">
        <v>94</v>
      </c>
      <c r="D911" s="157">
        <v>273411001811</v>
      </c>
      <c r="E911" s="157">
        <v>27341100068710</v>
      </c>
      <c r="F911" s="124" t="s">
        <v>430</v>
      </c>
      <c r="G911" s="124" t="s">
        <v>1686</v>
      </c>
      <c r="H911" s="131"/>
      <c r="I911" s="131"/>
      <c r="J911" s="131">
        <v>2</v>
      </c>
      <c r="K911" s="131">
        <v>1</v>
      </c>
      <c r="L911" s="131">
        <v>1</v>
      </c>
      <c r="M911" s="131">
        <v>1</v>
      </c>
      <c r="N911" s="131">
        <v>2</v>
      </c>
      <c r="O911" s="131">
        <v>2</v>
      </c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  <c r="AB911" s="131"/>
      <c r="AC911" s="131"/>
      <c r="AD911" s="131"/>
      <c r="AE911" s="131"/>
      <c r="AF911" s="131"/>
      <c r="AG911" s="131"/>
      <c r="AH911" s="155"/>
    </row>
    <row r="912" spans="1:34" ht="15" customHeight="1" x14ac:dyDescent="0.25">
      <c r="A912" s="124" t="s">
        <v>25</v>
      </c>
      <c r="B912" s="157">
        <v>273411000687</v>
      </c>
      <c r="C912" s="124" t="s">
        <v>94</v>
      </c>
      <c r="D912" s="157">
        <v>273411002108</v>
      </c>
      <c r="E912" s="157">
        <v>27341100068707</v>
      </c>
      <c r="F912" s="124" t="s">
        <v>1011</v>
      </c>
      <c r="G912" s="124" t="s">
        <v>1686</v>
      </c>
      <c r="H912" s="131"/>
      <c r="I912" s="131"/>
      <c r="J912" s="131"/>
      <c r="K912" s="131"/>
      <c r="L912" s="131">
        <v>2</v>
      </c>
      <c r="M912" s="131"/>
      <c r="N912" s="131">
        <v>1</v>
      </c>
      <c r="O912" s="131">
        <v>3</v>
      </c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  <c r="AB912" s="131"/>
      <c r="AC912" s="131"/>
      <c r="AD912" s="131"/>
      <c r="AE912" s="131"/>
      <c r="AF912" s="131"/>
      <c r="AG912" s="131"/>
      <c r="AH912" s="155"/>
    </row>
    <row r="913" spans="1:34" ht="15" customHeight="1" x14ac:dyDescent="0.25">
      <c r="A913" s="124" t="s">
        <v>25</v>
      </c>
      <c r="B913" s="157">
        <v>273411001624</v>
      </c>
      <c r="C913" s="124" t="s">
        <v>54</v>
      </c>
      <c r="D913" s="157">
        <v>273411000156</v>
      </c>
      <c r="E913" s="157">
        <v>27341100162404</v>
      </c>
      <c r="F913" s="124" t="s">
        <v>1036</v>
      </c>
      <c r="G913" s="124" t="s">
        <v>1686</v>
      </c>
      <c r="H913" s="131"/>
      <c r="I913" s="131"/>
      <c r="J913" s="131">
        <v>4</v>
      </c>
      <c r="K913" s="131">
        <v>6</v>
      </c>
      <c r="L913" s="131">
        <v>8</v>
      </c>
      <c r="M913" s="131">
        <v>5</v>
      </c>
      <c r="N913" s="131">
        <v>6</v>
      </c>
      <c r="O913" s="131">
        <v>4</v>
      </c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  <c r="AB913" s="131"/>
      <c r="AC913" s="131"/>
      <c r="AD913" s="131"/>
      <c r="AE913" s="131"/>
      <c r="AF913" s="131"/>
      <c r="AG913" s="131"/>
      <c r="AH913" s="155"/>
    </row>
    <row r="914" spans="1:34" ht="15" customHeight="1" x14ac:dyDescent="0.25">
      <c r="A914" s="124" t="s">
        <v>25</v>
      </c>
      <c r="B914" s="157">
        <v>273411001624</v>
      </c>
      <c r="C914" s="124" t="s">
        <v>54</v>
      </c>
      <c r="D914" s="157">
        <v>273411000393</v>
      </c>
      <c r="E914" s="157">
        <v>27341100162402</v>
      </c>
      <c r="F914" s="124" t="s">
        <v>1042</v>
      </c>
      <c r="G914" s="124" t="s">
        <v>1686</v>
      </c>
      <c r="H914" s="131"/>
      <c r="I914" s="131"/>
      <c r="J914" s="131">
        <v>6</v>
      </c>
      <c r="K914" s="131">
        <v>12</v>
      </c>
      <c r="L914" s="131">
        <v>12</v>
      </c>
      <c r="M914" s="131">
        <v>12</v>
      </c>
      <c r="N914" s="131">
        <v>10</v>
      </c>
      <c r="O914" s="131">
        <v>13</v>
      </c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  <c r="AB914" s="131"/>
      <c r="AC914" s="131"/>
      <c r="AD914" s="131"/>
      <c r="AE914" s="131"/>
      <c r="AF914" s="131"/>
      <c r="AG914" s="131"/>
      <c r="AH914" s="155"/>
    </row>
    <row r="915" spans="1:34" ht="15" customHeight="1" x14ac:dyDescent="0.25">
      <c r="A915" s="124" t="s">
        <v>25</v>
      </c>
      <c r="B915" s="157">
        <v>273411001624</v>
      </c>
      <c r="C915" s="124" t="s">
        <v>54</v>
      </c>
      <c r="D915" s="157">
        <v>273411000539</v>
      </c>
      <c r="E915" s="157">
        <v>27341100162411</v>
      </c>
      <c r="F915" s="124" t="s">
        <v>1040</v>
      </c>
      <c r="G915" s="124" t="s">
        <v>1686</v>
      </c>
      <c r="H915" s="131"/>
      <c r="I915" s="131"/>
      <c r="J915" s="131"/>
      <c r="K915" s="131">
        <v>2</v>
      </c>
      <c r="L915" s="131"/>
      <c r="M915" s="131">
        <v>2</v>
      </c>
      <c r="N915" s="131">
        <v>3</v>
      </c>
      <c r="O915" s="131">
        <v>1</v>
      </c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  <c r="AB915" s="131"/>
      <c r="AC915" s="131"/>
      <c r="AD915" s="131"/>
      <c r="AE915" s="131"/>
      <c r="AF915" s="131"/>
      <c r="AG915" s="131"/>
      <c r="AH915" s="155"/>
    </row>
    <row r="916" spans="1:34" ht="15" customHeight="1" x14ac:dyDescent="0.25">
      <c r="A916" s="124" t="s">
        <v>25</v>
      </c>
      <c r="B916" s="157">
        <v>273411001624</v>
      </c>
      <c r="C916" s="124" t="s">
        <v>54</v>
      </c>
      <c r="D916" s="157">
        <v>273411000601</v>
      </c>
      <c r="E916" s="157">
        <v>27341100162409</v>
      </c>
      <c r="F916" s="124" t="s">
        <v>1043</v>
      </c>
      <c r="G916" s="124" t="s">
        <v>1686</v>
      </c>
      <c r="H916" s="131"/>
      <c r="I916" s="131"/>
      <c r="J916" s="131">
        <v>1</v>
      </c>
      <c r="K916" s="131">
        <v>4</v>
      </c>
      <c r="L916" s="131">
        <v>3</v>
      </c>
      <c r="M916" s="131">
        <v>6</v>
      </c>
      <c r="N916" s="131">
        <v>2</v>
      </c>
      <c r="O916" s="131">
        <v>2</v>
      </c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  <c r="AB916" s="131"/>
      <c r="AC916" s="131"/>
      <c r="AD916" s="131"/>
      <c r="AE916" s="131"/>
      <c r="AF916" s="131"/>
      <c r="AG916" s="131"/>
      <c r="AH916" s="155"/>
    </row>
    <row r="917" spans="1:34" ht="15" customHeight="1" x14ac:dyDescent="0.25">
      <c r="A917" s="124" t="s">
        <v>25</v>
      </c>
      <c r="B917" s="157">
        <v>273411001624</v>
      </c>
      <c r="C917" s="124" t="s">
        <v>54</v>
      </c>
      <c r="D917" s="157">
        <v>273411000628</v>
      </c>
      <c r="E917" s="157">
        <v>27341100162407</v>
      </c>
      <c r="F917" s="124" t="s">
        <v>1037</v>
      </c>
      <c r="G917" s="124" t="s">
        <v>1686</v>
      </c>
      <c r="H917" s="131"/>
      <c r="I917" s="131"/>
      <c r="J917" s="131">
        <v>2</v>
      </c>
      <c r="K917" s="131">
        <v>3</v>
      </c>
      <c r="L917" s="131">
        <v>1</v>
      </c>
      <c r="M917" s="131">
        <v>1</v>
      </c>
      <c r="N917" s="131"/>
      <c r="O917" s="131">
        <v>1</v>
      </c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  <c r="AB917" s="131"/>
      <c r="AC917" s="131"/>
      <c r="AD917" s="131"/>
      <c r="AE917" s="131"/>
      <c r="AF917" s="131"/>
      <c r="AG917" s="131"/>
      <c r="AH917" s="155"/>
    </row>
    <row r="918" spans="1:34" ht="15" customHeight="1" x14ac:dyDescent="0.25">
      <c r="A918" s="124" t="s">
        <v>25</v>
      </c>
      <c r="B918" s="157">
        <v>273411001624</v>
      </c>
      <c r="C918" s="124" t="s">
        <v>54</v>
      </c>
      <c r="D918" s="157">
        <v>273411000857</v>
      </c>
      <c r="E918" s="157">
        <v>27341100162408</v>
      </c>
      <c r="F918" s="124" t="s">
        <v>685</v>
      </c>
      <c r="G918" s="124" t="s">
        <v>1686</v>
      </c>
      <c r="H918" s="131"/>
      <c r="I918" s="131"/>
      <c r="J918" s="131">
        <v>1</v>
      </c>
      <c r="K918" s="131">
        <v>2</v>
      </c>
      <c r="L918" s="131">
        <v>2</v>
      </c>
      <c r="M918" s="131">
        <v>1</v>
      </c>
      <c r="N918" s="131"/>
      <c r="O918" s="131">
        <v>3</v>
      </c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  <c r="AB918" s="131"/>
      <c r="AC918" s="131"/>
      <c r="AD918" s="131"/>
      <c r="AE918" s="131"/>
      <c r="AF918" s="131"/>
      <c r="AG918" s="131"/>
      <c r="AH918" s="155"/>
    </row>
    <row r="919" spans="1:34" ht="15" customHeight="1" x14ac:dyDescent="0.25">
      <c r="A919" s="124" t="s">
        <v>25</v>
      </c>
      <c r="B919" s="157">
        <v>273411001624</v>
      </c>
      <c r="C919" s="124" t="s">
        <v>54</v>
      </c>
      <c r="D919" s="157">
        <v>273411000903</v>
      </c>
      <c r="E919" s="157">
        <v>27341100162405</v>
      </c>
      <c r="F919" s="124" t="s">
        <v>1039</v>
      </c>
      <c r="G919" s="124" t="s">
        <v>1686</v>
      </c>
      <c r="H919" s="131"/>
      <c r="I919" s="131"/>
      <c r="J919" s="131">
        <v>1</v>
      </c>
      <c r="K919" s="131">
        <v>4</v>
      </c>
      <c r="L919" s="131">
        <v>3</v>
      </c>
      <c r="M919" s="131"/>
      <c r="N919" s="131">
        <v>3</v>
      </c>
      <c r="O919" s="131">
        <v>4</v>
      </c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  <c r="AB919" s="131"/>
      <c r="AC919" s="131"/>
      <c r="AD919" s="131"/>
      <c r="AE919" s="131"/>
      <c r="AF919" s="131"/>
      <c r="AG919" s="131"/>
      <c r="AH919" s="155"/>
    </row>
    <row r="920" spans="1:34" ht="15" customHeight="1" x14ac:dyDescent="0.25">
      <c r="A920" s="124" t="s">
        <v>25</v>
      </c>
      <c r="B920" s="157">
        <v>273411001624</v>
      </c>
      <c r="C920" s="124" t="s">
        <v>54</v>
      </c>
      <c r="D920" s="157">
        <v>273411000989</v>
      </c>
      <c r="E920" s="157">
        <v>27341100162406</v>
      </c>
      <c r="F920" s="124" t="s">
        <v>1041</v>
      </c>
      <c r="G920" s="124" t="s">
        <v>1686</v>
      </c>
      <c r="H920" s="131"/>
      <c r="I920" s="131"/>
      <c r="J920" s="131">
        <v>1</v>
      </c>
      <c r="K920" s="131">
        <v>2</v>
      </c>
      <c r="L920" s="131">
        <v>1</v>
      </c>
      <c r="M920" s="131">
        <v>2</v>
      </c>
      <c r="N920" s="131">
        <v>2</v>
      </c>
      <c r="O920" s="131">
        <v>2</v>
      </c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  <c r="AB920" s="131"/>
      <c r="AC920" s="131"/>
      <c r="AD920" s="131"/>
      <c r="AE920" s="131"/>
      <c r="AF920" s="131"/>
      <c r="AG920" s="131"/>
      <c r="AH920" s="155"/>
    </row>
    <row r="921" spans="1:34" ht="15" customHeight="1" x14ac:dyDescent="0.25">
      <c r="A921" s="124" t="s">
        <v>25</v>
      </c>
      <c r="B921" s="157">
        <v>273411001624</v>
      </c>
      <c r="C921" s="124" t="s">
        <v>54</v>
      </c>
      <c r="D921" s="157">
        <v>273411001624</v>
      </c>
      <c r="E921" s="157">
        <v>27341100162401</v>
      </c>
      <c r="F921" s="124" t="s">
        <v>1038</v>
      </c>
      <c r="G921" s="124" t="s">
        <v>1686</v>
      </c>
      <c r="H921" s="131"/>
      <c r="I921" s="131"/>
      <c r="J921" s="131"/>
      <c r="K921" s="131"/>
      <c r="L921" s="131"/>
      <c r="M921" s="131"/>
      <c r="N921" s="131"/>
      <c r="O921" s="131"/>
      <c r="P921" s="131">
        <v>25</v>
      </c>
      <c r="Q921" s="131">
        <v>31</v>
      </c>
      <c r="R921" s="131">
        <v>35</v>
      </c>
      <c r="S921" s="131">
        <v>24</v>
      </c>
      <c r="T921" s="131">
        <v>24</v>
      </c>
      <c r="U921" s="131">
        <v>12</v>
      </c>
      <c r="V921" s="131"/>
      <c r="W921" s="131"/>
      <c r="X921" s="131"/>
      <c r="Y921" s="131"/>
      <c r="Z921" s="131"/>
      <c r="AA921" s="131"/>
      <c r="AB921" s="131"/>
      <c r="AC921" s="131"/>
      <c r="AD921" s="131">
        <v>24</v>
      </c>
      <c r="AE921" s="131">
        <v>27</v>
      </c>
      <c r="AF921" s="131">
        <v>36</v>
      </c>
      <c r="AG921" s="131">
        <v>4</v>
      </c>
      <c r="AH921" s="155"/>
    </row>
    <row r="922" spans="1:34" ht="15" customHeight="1" x14ac:dyDescent="0.25">
      <c r="A922" s="124" t="s">
        <v>25</v>
      </c>
      <c r="B922" s="157">
        <v>273411001624</v>
      </c>
      <c r="C922" s="124" t="s">
        <v>54</v>
      </c>
      <c r="D922" s="157">
        <v>273411002035</v>
      </c>
      <c r="E922" s="157">
        <v>27341100162403</v>
      </c>
      <c r="F922" s="124" t="s">
        <v>1035</v>
      </c>
      <c r="G922" s="124" t="s">
        <v>1686</v>
      </c>
      <c r="H922" s="131"/>
      <c r="I922" s="131"/>
      <c r="J922" s="131"/>
      <c r="K922" s="131"/>
      <c r="L922" s="131">
        <v>4</v>
      </c>
      <c r="M922" s="131">
        <v>1</v>
      </c>
      <c r="N922" s="131">
        <v>5</v>
      </c>
      <c r="O922" s="131">
        <v>4</v>
      </c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  <c r="AB922" s="131"/>
      <c r="AC922" s="131"/>
      <c r="AD922" s="131"/>
      <c r="AE922" s="131"/>
      <c r="AF922" s="131"/>
      <c r="AG922" s="131"/>
      <c r="AH922" s="155"/>
    </row>
    <row r="923" spans="1:34" ht="15" customHeight="1" x14ac:dyDescent="0.25">
      <c r="A923" s="124" t="s">
        <v>25</v>
      </c>
      <c r="B923" s="157">
        <v>273411002043</v>
      </c>
      <c r="C923" s="124" t="s">
        <v>252</v>
      </c>
      <c r="D923" s="157">
        <v>273411000199</v>
      </c>
      <c r="E923" s="157">
        <v>27341100204305</v>
      </c>
      <c r="F923" s="124" t="s">
        <v>332</v>
      </c>
      <c r="G923" s="124" t="s">
        <v>1686</v>
      </c>
      <c r="H923" s="131"/>
      <c r="I923" s="131"/>
      <c r="J923" s="131">
        <v>3</v>
      </c>
      <c r="K923" s="131">
        <v>3</v>
      </c>
      <c r="L923" s="131">
        <v>3</v>
      </c>
      <c r="M923" s="131">
        <v>5</v>
      </c>
      <c r="N923" s="131">
        <v>3</v>
      </c>
      <c r="O923" s="131">
        <v>5</v>
      </c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  <c r="AB923" s="131"/>
      <c r="AC923" s="131"/>
      <c r="AD923" s="131"/>
      <c r="AE923" s="131"/>
      <c r="AF923" s="131"/>
      <c r="AG923" s="131"/>
      <c r="AH923" s="155"/>
    </row>
    <row r="924" spans="1:34" ht="15" customHeight="1" x14ac:dyDescent="0.25">
      <c r="A924" s="124" t="s">
        <v>25</v>
      </c>
      <c r="B924" s="157">
        <v>273411002043</v>
      </c>
      <c r="C924" s="124" t="s">
        <v>252</v>
      </c>
      <c r="D924" s="157">
        <v>273411000385</v>
      </c>
      <c r="E924" s="157">
        <v>27341100204304</v>
      </c>
      <c r="F924" s="124" t="s">
        <v>1023</v>
      </c>
      <c r="G924" s="124" t="s">
        <v>1686</v>
      </c>
      <c r="H924" s="131"/>
      <c r="I924" s="131"/>
      <c r="J924" s="131">
        <v>2</v>
      </c>
      <c r="K924" s="131">
        <v>10</v>
      </c>
      <c r="L924" s="131">
        <v>9</v>
      </c>
      <c r="M924" s="131">
        <v>5</v>
      </c>
      <c r="N924" s="131">
        <v>2</v>
      </c>
      <c r="O924" s="131">
        <v>6</v>
      </c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  <c r="AB924" s="131"/>
      <c r="AC924" s="131"/>
      <c r="AD924" s="131"/>
      <c r="AE924" s="131"/>
      <c r="AF924" s="131"/>
      <c r="AG924" s="131"/>
      <c r="AH924" s="155"/>
    </row>
    <row r="925" spans="1:34" ht="15" customHeight="1" x14ac:dyDescent="0.25">
      <c r="A925" s="124" t="s">
        <v>25</v>
      </c>
      <c r="B925" s="157">
        <v>273411002043</v>
      </c>
      <c r="C925" s="124" t="s">
        <v>252</v>
      </c>
      <c r="D925" s="157">
        <v>273411000458</v>
      </c>
      <c r="E925" s="157">
        <v>27341100204307</v>
      </c>
      <c r="F925" s="124" t="s">
        <v>1024</v>
      </c>
      <c r="G925" s="124" t="s">
        <v>1686</v>
      </c>
      <c r="H925" s="131"/>
      <c r="I925" s="131"/>
      <c r="J925" s="131">
        <v>1</v>
      </c>
      <c r="K925" s="131">
        <v>1</v>
      </c>
      <c r="L925" s="131">
        <v>2</v>
      </c>
      <c r="M925" s="131">
        <v>2</v>
      </c>
      <c r="N925" s="131">
        <v>1</v>
      </c>
      <c r="O925" s="131">
        <v>5</v>
      </c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  <c r="AB925" s="131"/>
      <c r="AC925" s="131"/>
      <c r="AD925" s="131"/>
      <c r="AE925" s="131"/>
      <c r="AF925" s="131"/>
      <c r="AG925" s="131"/>
      <c r="AH925" s="155"/>
    </row>
    <row r="926" spans="1:34" ht="15" customHeight="1" x14ac:dyDescent="0.25">
      <c r="A926" s="124" t="s">
        <v>25</v>
      </c>
      <c r="B926" s="157">
        <v>273411002043</v>
      </c>
      <c r="C926" s="124" t="s">
        <v>252</v>
      </c>
      <c r="D926" s="157">
        <v>273411000555</v>
      </c>
      <c r="E926" s="157">
        <v>27341100204303</v>
      </c>
      <c r="F926" s="124" t="s">
        <v>769</v>
      </c>
      <c r="G926" s="124" t="s">
        <v>1686</v>
      </c>
      <c r="H926" s="131"/>
      <c r="I926" s="131"/>
      <c r="J926" s="131">
        <v>8</v>
      </c>
      <c r="K926" s="131">
        <v>10</v>
      </c>
      <c r="L926" s="131">
        <v>5</v>
      </c>
      <c r="M926" s="131">
        <v>4</v>
      </c>
      <c r="N926" s="131">
        <v>7</v>
      </c>
      <c r="O926" s="131">
        <v>4</v>
      </c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  <c r="AB926" s="131"/>
      <c r="AC926" s="131"/>
      <c r="AD926" s="131"/>
      <c r="AE926" s="131"/>
      <c r="AF926" s="131"/>
      <c r="AG926" s="131"/>
      <c r="AH926" s="155"/>
    </row>
    <row r="927" spans="1:34" ht="15" customHeight="1" x14ac:dyDescent="0.25">
      <c r="A927" s="124" t="s">
        <v>25</v>
      </c>
      <c r="B927" s="157">
        <v>273411002043</v>
      </c>
      <c r="C927" s="124" t="s">
        <v>252</v>
      </c>
      <c r="D927" s="157">
        <v>273411000636</v>
      </c>
      <c r="E927" s="157">
        <v>27341100204306</v>
      </c>
      <c r="F927" s="124" t="s">
        <v>1020</v>
      </c>
      <c r="G927" s="124" t="s">
        <v>1686</v>
      </c>
      <c r="H927" s="131"/>
      <c r="I927" s="131"/>
      <c r="J927" s="131">
        <v>2</v>
      </c>
      <c r="K927" s="131">
        <v>3</v>
      </c>
      <c r="L927" s="131">
        <v>7</v>
      </c>
      <c r="M927" s="131">
        <v>1</v>
      </c>
      <c r="N927" s="131">
        <v>1</v>
      </c>
      <c r="O927" s="131">
        <v>3</v>
      </c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  <c r="AB927" s="131"/>
      <c r="AC927" s="131"/>
      <c r="AD927" s="131"/>
      <c r="AE927" s="131"/>
      <c r="AF927" s="131"/>
      <c r="AG927" s="131"/>
      <c r="AH927" s="155"/>
    </row>
    <row r="928" spans="1:34" ht="15" customHeight="1" x14ac:dyDescent="0.25">
      <c r="A928" s="124" t="s">
        <v>25</v>
      </c>
      <c r="B928" s="157">
        <v>273411002043</v>
      </c>
      <c r="C928" s="124" t="s">
        <v>252</v>
      </c>
      <c r="D928" s="157">
        <v>273411000849</v>
      </c>
      <c r="E928" s="157">
        <v>27341100204302</v>
      </c>
      <c r="F928" s="124" t="s">
        <v>1021</v>
      </c>
      <c r="G928" s="124" t="s">
        <v>1686</v>
      </c>
      <c r="H928" s="131"/>
      <c r="I928" s="131"/>
      <c r="J928" s="131">
        <v>20</v>
      </c>
      <c r="K928" s="131">
        <v>32</v>
      </c>
      <c r="L928" s="131">
        <v>23</v>
      </c>
      <c r="M928" s="131">
        <v>20</v>
      </c>
      <c r="N928" s="131">
        <v>24</v>
      </c>
      <c r="O928" s="131">
        <v>17</v>
      </c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  <c r="AB928" s="131"/>
      <c r="AC928" s="131"/>
      <c r="AD928" s="131"/>
      <c r="AE928" s="131"/>
      <c r="AF928" s="131"/>
      <c r="AG928" s="131"/>
      <c r="AH928" s="155"/>
    </row>
    <row r="929" spans="1:34" ht="15" customHeight="1" x14ac:dyDescent="0.25">
      <c r="A929" s="124" t="s">
        <v>25</v>
      </c>
      <c r="B929" s="157">
        <v>273411002043</v>
      </c>
      <c r="C929" s="124" t="s">
        <v>252</v>
      </c>
      <c r="D929" s="157">
        <v>273411001608</v>
      </c>
      <c r="E929" s="157">
        <v>27341100204308</v>
      </c>
      <c r="F929" s="124" t="s">
        <v>417</v>
      </c>
      <c r="G929" s="124" t="s">
        <v>1686</v>
      </c>
      <c r="H929" s="131"/>
      <c r="I929" s="131"/>
      <c r="J929" s="131">
        <v>3</v>
      </c>
      <c r="K929" s="131"/>
      <c r="L929" s="131">
        <v>1</v>
      </c>
      <c r="M929" s="131">
        <v>4</v>
      </c>
      <c r="N929" s="131">
        <v>2</v>
      </c>
      <c r="O929" s="131">
        <v>3</v>
      </c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  <c r="AB929" s="131"/>
      <c r="AC929" s="131"/>
      <c r="AD929" s="131"/>
      <c r="AE929" s="131"/>
      <c r="AF929" s="131"/>
      <c r="AG929" s="131"/>
      <c r="AH929" s="155"/>
    </row>
    <row r="930" spans="1:34" ht="15" customHeight="1" x14ac:dyDescent="0.25">
      <c r="A930" s="124" t="s">
        <v>25</v>
      </c>
      <c r="B930" s="157">
        <v>273411002043</v>
      </c>
      <c r="C930" s="124" t="s">
        <v>252</v>
      </c>
      <c r="D930" s="157">
        <v>273411002043</v>
      </c>
      <c r="E930" s="157">
        <v>27341100204301</v>
      </c>
      <c r="F930" s="124" t="s">
        <v>1022</v>
      </c>
      <c r="G930" s="124" t="s">
        <v>1686</v>
      </c>
      <c r="H930" s="131"/>
      <c r="I930" s="131"/>
      <c r="J930" s="131"/>
      <c r="K930" s="131"/>
      <c r="L930" s="131"/>
      <c r="M930" s="131"/>
      <c r="N930" s="131"/>
      <c r="O930" s="131"/>
      <c r="P930" s="131">
        <v>58</v>
      </c>
      <c r="Q930" s="131">
        <v>62</v>
      </c>
      <c r="R930" s="131">
        <v>64</v>
      </c>
      <c r="S930" s="131">
        <v>43</v>
      </c>
      <c r="T930" s="131">
        <v>40</v>
      </c>
      <c r="U930" s="131">
        <v>42</v>
      </c>
      <c r="V930" s="131"/>
      <c r="W930" s="131"/>
      <c r="X930" s="131"/>
      <c r="Y930" s="131"/>
      <c r="Z930" s="131"/>
      <c r="AA930" s="131"/>
      <c r="AB930" s="131"/>
      <c r="AC930" s="131"/>
      <c r="AD930" s="131"/>
      <c r="AE930" s="131"/>
      <c r="AF930" s="131"/>
      <c r="AG930" s="131"/>
      <c r="AH930" s="155"/>
    </row>
    <row r="931" spans="1:34" ht="15" customHeight="1" x14ac:dyDescent="0.25">
      <c r="A931" s="124" t="s">
        <v>82</v>
      </c>
      <c r="B931" s="157">
        <v>173443000021</v>
      </c>
      <c r="C931" s="124" t="s">
        <v>234</v>
      </c>
      <c r="D931" s="157">
        <v>173443000021</v>
      </c>
      <c r="E931" s="157">
        <v>17344300002101</v>
      </c>
      <c r="F931" s="124" t="s">
        <v>1080</v>
      </c>
      <c r="G931" s="124" t="s">
        <v>1685</v>
      </c>
      <c r="H931" s="131"/>
      <c r="I931" s="131"/>
      <c r="J931" s="131"/>
      <c r="K931" s="131"/>
      <c r="L931" s="131"/>
      <c r="M931" s="131"/>
      <c r="N931" s="131"/>
      <c r="O931" s="131"/>
      <c r="P931" s="131">
        <v>146</v>
      </c>
      <c r="Q931" s="131">
        <v>134</v>
      </c>
      <c r="R931" s="131">
        <v>104</v>
      </c>
      <c r="S931" s="131">
        <v>108</v>
      </c>
      <c r="T931" s="131">
        <v>93</v>
      </c>
      <c r="U931" s="131">
        <v>82</v>
      </c>
      <c r="V931" s="131"/>
      <c r="W931" s="131"/>
      <c r="X931" s="131"/>
      <c r="Y931" s="131"/>
      <c r="Z931" s="131"/>
      <c r="AA931" s="131"/>
      <c r="AB931" s="131"/>
      <c r="AC931" s="131"/>
      <c r="AD931" s="131"/>
      <c r="AE931" s="131"/>
      <c r="AF931" s="131"/>
      <c r="AG931" s="131"/>
      <c r="AH931" s="155"/>
    </row>
    <row r="932" spans="1:34" ht="15" customHeight="1" x14ac:dyDescent="0.25">
      <c r="A932" s="124" t="s">
        <v>82</v>
      </c>
      <c r="B932" s="157">
        <v>173443000021</v>
      </c>
      <c r="C932" s="124" t="s">
        <v>234</v>
      </c>
      <c r="D932" s="157">
        <v>173443000269</v>
      </c>
      <c r="E932" s="157">
        <v>17344300002103</v>
      </c>
      <c r="F932" s="124" t="s">
        <v>556</v>
      </c>
      <c r="G932" s="124" t="s">
        <v>1685</v>
      </c>
      <c r="H932" s="131"/>
      <c r="I932" s="131"/>
      <c r="J932" s="131">
        <v>36</v>
      </c>
      <c r="K932" s="131">
        <v>68</v>
      </c>
      <c r="L932" s="131">
        <v>61</v>
      </c>
      <c r="M932" s="131">
        <v>34</v>
      </c>
      <c r="N932" s="131">
        <v>31</v>
      </c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  <c r="AB932" s="131"/>
      <c r="AC932" s="131"/>
      <c r="AD932" s="131"/>
      <c r="AE932" s="131"/>
      <c r="AF932" s="131"/>
      <c r="AG932" s="131"/>
      <c r="AH932" s="155"/>
    </row>
    <row r="933" spans="1:34" ht="15" customHeight="1" x14ac:dyDescent="0.25">
      <c r="A933" s="124" t="s">
        <v>82</v>
      </c>
      <c r="B933" s="157">
        <v>173443000021</v>
      </c>
      <c r="C933" s="124" t="s">
        <v>234</v>
      </c>
      <c r="D933" s="157">
        <v>173443000323</v>
      </c>
      <c r="E933" s="157">
        <v>17344300002102</v>
      </c>
      <c r="F933" s="124" t="s">
        <v>1076</v>
      </c>
      <c r="G933" s="124" t="s">
        <v>1685</v>
      </c>
      <c r="H933" s="131"/>
      <c r="I933" s="131"/>
      <c r="J933" s="131">
        <v>56</v>
      </c>
      <c r="K933" s="131">
        <v>55</v>
      </c>
      <c r="L933" s="131">
        <v>74</v>
      </c>
      <c r="M933" s="131">
        <v>72</v>
      </c>
      <c r="N933" s="131">
        <v>66</v>
      </c>
      <c r="O933" s="131">
        <v>100</v>
      </c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  <c r="AB933" s="131"/>
      <c r="AC933" s="131"/>
      <c r="AD933" s="131"/>
      <c r="AE933" s="131"/>
      <c r="AF933" s="131"/>
      <c r="AG933" s="131"/>
      <c r="AH933" s="155"/>
    </row>
    <row r="934" spans="1:34" ht="15" customHeight="1" x14ac:dyDescent="0.25">
      <c r="A934" s="124" t="s">
        <v>82</v>
      </c>
      <c r="B934" s="157">
        <v>173443000021</v>
      </c>
      <c r="C934" s="124" t="s">
        <v>234</v>
      </c>
      <c r="D934" s="157">
        <v>273443000093</v>
      </c>
      <c r="E934" s="157">
        <v>17344300002106</v>
      </c>
      <c r="F934" s="124" t="s">
        <v>1077</v>
      </c>
      <c r="G934" s="124" t="s">
        <v>1686</v>
      </c>
      <c r="H934" s="131"/>
      <c r="I934" s="131"/>
      <c r="J934" s="131">
        <v>2</v>
      </c>
      <c r="K934" s="131">
        <v>5</v>
      </c>
      <c r="L934" s="131">
        <v>2</v>
      </c>
      <c r="M934" s="131">
        <v>2</v>
      </c>
      <c r="N934" s="131">
        <v>1</v>
      </c>
      <c r="O934" s="131">
        <v>1</v>
      </c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  <c r="AB934" s="131"/>
      <c r="AC934" s="131"/>
      <c r="AD934" s="131"/>
      <c r="AE934" s="131"/>
      <c r="AF934" s="131"/>
      <c r="AG934" s="131"/>
      <c r="AH934" s="155"/>
    </row>
    <row r="935" spans="1:34" ht="15" customHeight="1" x14ac:dyDescent="0.25">
      <c r="A935" s="124" t="s">
        <v>82</v>
      </c>
      <c r="B935" s="157">
        <v>173443000021</v>
      </c>
      <c r="C935" s="124" t="s">
        <v>234</v>
      </c>
      <c r="D935" s="157">
        <v>273443000166</v>
      </c>
      <c r="E935" s="157">
        <v>17344300002104</v>
      </c>
      <c r="F935" s="124" t="s">
        <v>338</v>
      </c>
      <c r="G935" s="124" t="s">
        <v>1686</v>
      </c>
      <c r="H935" s="131"/>
      <c r="I935" s="131"/>
      <c r="J935" s="131">
        <v>6</v>
      </c>
      <c r="K935" s="131">
        <v>17</v>
      </c>
      <c r="L935" s="131">
        <v>14</v>
      </c>
      <c r="M935" s="131">
        <v>9</v>
      </c>
      <c r="N935" s="131">
        <v>14</v>
      </c>
      <c r="O935" s="131">
        <v>15</v>
      </c>
      <c r="P935" s="131">
        <v>24</v>
      </c>
      <c r="Q935" s="131">
        <v>17</v>
      </c>
      <c r="R935" s="131">
        <v>16</v>
      </c>
      <c r="S935" s="131">
        <v>15</v>
      </c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55"/>
    </row>
    <row r="936" spans="1:34" ht="15" customHeight="1" x14ac:dyDescent="0.25">
      <c r="A936" s="124" t="s">
        <v>82</v>
      </c>
      <c r="B936" s="157">
        <v>173443000021</v>
      </c>
      <c r="C936" s="124" t="s">
        <v>234</v>
      </c>
      <c r="D936" s="157">
        <v>273443000743</v>
      </c>
      <c r="E936" s="157">
        <v>17344300002105</v>
      </c>
      <c r="F936" s="124" t="s">
        <v>1079</v>
      </c>
      <c r="G936" s="124" t="s">
        <v>1686</v>
      </c>
      <c r="H936" s="131"/>
      <c r="I936" s="131"/>
      <c r="J936" s="131">
        <v>2</v>
      </c>
      <c r="K936" s="131">
        <v>1</v>
      </c>
      <c r="L936" s="131">
        <v>4</v>
      </c>
      <c r="M936" s="131">
        <v>2</v>
      </c>
      <c r="N936" s="131">
        <v>5</v>
      </c>
      <c r="O936" s="131">
        <v>1</v>
      </c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  <c r="AB936" s="131"/>
      <c r="AC936" s="131"/>
      <c r="AD936" s="131"/>
      <c r="AE936" s="131"/>
      <c r="AF936" s="131"/>
      <c r="AG936" s="131"/>
      <c r="AH936" s="155"/>
    </row>
    <row r="937" spans="1:34" ht="15" customHeight="1" x14ac:dyDescent="0.25">
      <c r="A937" s="124" t="s">
        <v>82</v>
      </c>
      <c r="B937" s="157">
        <v>173443000021</v>
      </c>
      <c r="C937" s="124" t="s">
        <v>234</v>
      </c>
      <c r="D937" s="157">
        <v>273443000816</v>
      </c>
      <c r="E937" s="157">
        <v>17344300002107</v>
      </c>
      <c r="F937" s="124" t="s">
        <v>1078</v>
      </c>
      <c r="G937" s="124" t="s">
        <v>1686</v>
      </c>
      <c r="H937" s="131"/>
      <c r="I937" s="131"/>
      <c r="J937" s="131">
        <v>2</v>
      </c>
      <c r="K937" s="131">
        <v>2</v>
      </c>
      <c r="L937" s="131">
        <v>1</v>
      </c>
      <c r="M937" s="131">
        <v>1</v>
      </c>
      <c r="N937" s="131">
        <v>1</v>
      </c>
      <c r="O937" s="131">
        <v>3</v>
      </c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  <c r="AB937" s="131"/>
      <c r="AC937" s="131"/>
      <c r="AD937" s="131"/>
      <c r="AE937" s="131"/>
      <c r="AF937" s="131"/>
      <c r="AG937" s="131"/>
      <c r="AH937" s="155"/>
    </row>
    <row r="938" spans="1:34" ht="15" customHeight="1" x14ac:dyDescent="0.25">
      <c r="A938" s="124" t="s">
        <v>82</v>
      </c>
      <c r="B938" s="157">
        <v>173443000030</v>
      </c>
      <c r="C938" s="124" t="s">
        <v>1730</v>
      </c>
      <c r="D938" s="157">
        <v>173443000030</v>
      </c>
      <c r="E938" s="157">
        <v>17344300003001</v>
      </c>
      <c r="F938" s="124" t="s">
        <v>1083</v>
      </c>
      <c r="G938" s="124" t="s">
        <v>1685</v>
      </c>
      <c r="H938" s="131"/>
      <c r="I938" s="131"/>
      <c r="J938" s="131">
        <v>19</v>
      </c>
      <c r="K938" s="131">
        <v>39</v>
      </c>
      <c r="L938" s="131">
        <v>50</v>
      </c>
      <c r="M938" s="131">
        <v>31</v>
      </c>
      <c r="N938" s="131">
        <v>36</v>
      </c>
      <c r="O938" s="131">
        <v>42</v>
      </c>
      <c r="P938" s="131">
        <v>99</v>
      </c>
      <c r="Q938" s="131">
        <v>92</v>
      </c>
      <c r="R938" s="131">
        <v>83</v>
      </c>
      <c r="S938" s="131">
        <v>89</v>
      </c>
      <c r="T938" s="131">
        <v>58</v>
      </c>
      <c r="U938" s="131">
        <v>46</v>
      </c>
      <c r="V938" s="131"/>
      <c r="W938" s="131"/>
      <c r="X938" s="131"/>
      <c r="Y938" s="131"/>
      <c r="Z938" s="131"/>
      <c r="AA938" s="131"/>
      <c r="AB938" s="131"/>
      <c r="AC938" s="131"/>
      <c r="AD938" s="131"/>
      <c r="AE938" s="131"/>
      <c r="AF938" s="131"/>
      <c r="AG938" s="131"/>
      <c r="AH938" s="155"/>
    </row>
    <row r="939" spans="1:34" ht="15" customHeight="1" x14ac:dyDescent="0.25">
      <c r="A939" s="124" t="s">
        <v>82</v>
      </c>
      <c r="B939" s="157">
        <v>173443000030</v>
      </c>
      <c r="C939" s="124" t="s">
        <v>1730</v>
      </c>
      <c r="D939" s="157">
        <v>173443000251</v>
      </c>
      <c r="E939" s="157">
        <v>17344300003004</v>
      </c>
      <c r="F939" s="124" t="s">
        <v>1087</v>
      </c>
      <c r="G939" s="124" t="s">
        <v>1685</v>
      </c>
      <c r="H939" s="131"/>
      <c r="I939" s="131"/>
      <c r="J939" s="131">
        <v>26</v>
      </c>
      <c r="K939" s="131">
        <v>45</v>
      </c>
      <c r="L939" s="131">
        <v>27</v>
      </c>
      <c r="M939" s="131">
        <v>22</v>
      </c>
      <c r="N939" s="131">
        <v>41</v>
      </c>
      <c r="O939" s="131">
        <v>22</v>
      </c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  <c r="AB939" s="131"/>
      <c r="AC939" s="131"/>
      <c r="AD939" s="131"/>
      <c r="AE939" s="131"/>
      <c r="AF939" s="131"/>
      <c r="AG939" s="131"/>
      <c r="AH939" s="155"/>
    </row>
    <row r="940" spans="1:34" ht="15" customHeight="1" x14ac:dyDescent="0.25">
      <c r="A940" s="124" t="s">
        <v>82</v>
      </c>
      <c r="B940" s="157">
        <v>173443000030</v>
      </c>
      <c r="C940" s="124" t="s">
        <v>1730</v>
      </c>
      <c r="D940" s="157">
        <v>173443000871</v>
      </c>
      <c r="E940" s="157">
        <v>17344300003005</v>
      </c>
      <c r="F940" s="124" t="s">
        <v>1089</v>
      </c>
      <c r="G940" s="124" t="s">
        <v>1685</v>
      </c>
      <c r="H940" s="131"/>
      <c r="I940" s="131"/>
      <c r="J940" s="131"/>
      <c r="K940" s="131"/>
      <c r="L940" s="131"/>
      <c r="M940" s="131"/>
      <c r="N940" s="131"/>
      <c r="O940" s="131"/>
      <c r="P940" s="131">
        <v>11</v>
      </c>
      <c r="Q940" s="131">
        <v>9</v>
      </c>
      <c r="R940" s="131">
        <v>11</v>
      </c>
      <c r="S940" s="131">
        <v>9</v>
      </c>
      <c r="T940" s="131">
        <v>9</v>
      </c>
      <c r="U940" s="131">
        <v>13</v>
      </c>
      <c r="V940" s="131"/>
      <c r="W940" s="131"/>
      <c r="X940" s="131"/>
      <c r="Y940" s="131"/>
      <c r="Z940" s="131"/>
      <c r="AA940" s="131"/>
      <c r="AB940" s="131"/>
      <c r="AC940" s="131"/>
      <c r="AD940" s="131"/>
      <c r="AE940" s="131"/>
      <c r="AF940" s="131"/>
      <c r="AG940" s="131"/>
      <c r="AH940" s="155"/>
    </row>
    <row r="941" spans="1:34" ht="15" customHeight="1" x14ac:dyDescent="0.25">
      <c r="A941" s="124" t="s">
        <v>82</v>
      </c>
      <c r="B941" s="157">
        <v>173443000030</v>
      </c>
      <c r="C941" s="124" t="s">
        <v>1730</v>
      </c>
      <c r="D941" s="157">
        <v>273443000158</v>
      </c>
      <c r="E941" s="157">
        <v>17344300003009</v>
      </c>
      <c r="F941" s="124" t="s">
        <v>1081</v>
      </c>
      <c r="G941" s="124" t="s">
        <v>1686</v>
      </c>
      <c r="H941" s="131"/>
      <c r="I941" s="131"/>
      <c r="J941" s="131">
        <v>3</v>
      </c>
      <c r="K941" s="131">
        <v>3</v>
      </c>
      <c r="L941" s="131">
        <v>2</v>
      </c>
      <c r="M941" s="131">
        <v>1</v>
      </c>
      <c r="N941" s="131">
        <v>1</v>
      </c>
      <c r="O941" s="131">
        <v>1</v>
      </c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  <c r="AB941" s="131"/>
      <c r="AC941" s="131"/>
      <c r="AD941" s="131"/>
      <c r="AE941" s="131"/>
      <c r="AF941" s="131"/>
      <c r="AG941" s="131"/>
      <c r="AH941" s="155"/>
    </row>
    <row r="942" spans="1:34" ht="15" customHeight="1" x14ac:dyDescent="0.25">
      <c r="A942" s="124" t="s">
        <v>82</v>
      </c>
      <c r="B942" s="157">
        <v>173443000030</v>
      </c>
      <c r="C942" s="124" t="s">
        <v>1730</v>
      </c>
      <c r="D942" s="157">
        <v>273443000204</v>
      </c>
      <c r="E942" s="157">
        <v>17344300003007</v>
      </c>
      <c r="F942" s="124" t="s">
        <v>1082</v>
      </c>
      <c r="G942" s="124" t="s">
        <v>1686</v>
      </c>
      <c r="H942" s="131"/>
      <c r="I942" s="131"/>
      <c r="J942" s="131">
        <v>4</v>
      </c>
      <c r="K942" s="131">
        <v>6</v>
      </c>
      <c r="L942" s="131">
        <v>11</v>
      </c>
      <c r="M942" s="131">
        <v>5</v>
      </c>
      <c r="N942" s="131">
        <v>5</v>
      </c>
      <c r="O942" s="131">
        <v>3</v>
      </c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  <c r="AB942" s="131"/>
      <c r="AC942" s="131"/>
      <c r="AD942" s="131"/>
      <c r="AE942" s="131"/>
      <c r="AF942" s="131"/>
      <c r="AG942" s="131"/>
      <c r="AH942" s="155"/>
    </row>
    <row r="943" spans="1:34" ht="15" customHeight="1" x14ac:dyDescent="0.25">
      <c r="A943" s="124" t="s">
        <v>82</v>
      </c>
      <c r="B943" s="157">
        <v>173443000030</v>
      </c>
      <c r="C943" s="124" t="s">
        <v>1730</v>
      </c>
      <c r="D943" s="157">
        <v>273443000298</v>
      </c>
      <c r="E943" s="157">
        <v>17344300003008</v>
      </c>
      <c r="F943" s="124" t="s">
        <v>1084</v>
      </c>
      <c r="G943" s="124" t="s">
        <v>1686</v>
      </c>
      <c r="H943" s="131"/>
      <c r="I943" s="131"/>
      <c r="J943" s="131"/>
      <c r="K943" s="131">
        <v>1</v>
      </c>
      <c r="L943" s="131">
        <v>3</v>
      </c>
      <c r="M943" s="131">
        <v>1</v>
      </c>
      <c r="N943" s="131">
        <v>3</v>
      </c>
      <c r="O943" s="131">
        <v>3</v>
      </c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  <c r="AB943" s="131"/>
      <c r="AC943" s="131"/>
      <c r="AD943" s="131"/>
      <c r="AE943" s="131"/>
      <c r="AF943" s="131"/>
      <c r="AG943" s="131"/>
      <c r="AH943" s="155"/>
    </row>
    <row r="944" spans="1:34" ht="15" customHeight="1" x14ac:dyDescent="0.25">
      <c r="A944" s="124" t="s">
        <v>82</v>
      </c>
      <c r="B944" s="157">
        <v>173443000030</v>
      </c>
      <c r="C944" s="124" t="s">
        <v>1730</v>
      </c>
      <c r="D944" s="157">
        <v>273443000468</v>
      </c>
      <c r="E944" s="157">
        <v>17344300003010</v>
      </c>
      <c r="F944" s="124" t="s">
        <v>898</v>
      </c>
      <c r="G944" s="124" t="s">
        <v>1686</v>
      </c>
      <c r="H944" s="131"/>
      <c r="I944" s="131"/>
      <c r="J944" s="131">
        <v>1</v>
      </c>
      <c r="K944" s="131">
        <v>3</v>
      </c>
      <c r="L944" s="131"/>
      <c r="M944" s="131">
        <v>2</v>
      </c>
      <c r="N944" s="131">
        <v>3</v>
      </c>
      <c r="O944" s="131">
        <v>2</v>
      </c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  <c r="AB944" s="131"/>
      <c r="AC944" s="131"/>
      <c r="AD944" s="131"/>
      <c r="AE944" s="131"/>
      <c r="AF944" s="131"/>
      <c r="AG944" s="131"/>
      <c r="AH944" s="155"/>
    </row>
    <row r="945" spans="1:34" ht="15" customHeight="1" x14ac:dyDescent="0.25">
      <c r="A945" s="124" t="s">
        <v>82</v>
      </c>
      <c r="B945" s="157">
        <v>173443000030</v>
      </c>
      <c r="C945" s="124" t="s">
        <v>1730</v>
      </c>
      <c r="D945" s="157">
        <v>273443000727</v>
      </c>
      <c r="E945" s="157">
        <v>17344300003011</v>
      </c>
      <c r="F945" s="124" t="s">
        <v>1085</v>
      </c>
      <c r="G945" s="124" t="s">
        <v>1686</v>
      </c>
      <c r="H945" s="131"/>
      <c r="I945" s="131"/>
      <c r="J945" s="131">
        <v>5</v>
      </c>
      <c r="K945" s="131">
        <v>4</v>
      </c>
      <c r="L945" s="131">
        <v>4</v>
      </c>
      <c r="M945" s="131">
        <v>3</v>
      </c>
      <c r="N945" s="131">
        <v>3</v>
      </c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  <c r="AB945" s="131"/>
      <c r="AC945" s="131"/>
      <c r="AD945" s="131"/>
      <c r="AE945" s="131"/>
      <c r="AF945" s="131"/>
      <c r="AG945" s="131"/>
      <c r="AH945" s="155"/>
    </row>
    <row r="946" spans="1:34" ht="15" customHeight="1" x14ac:dyDescent="0.25">
      <c r="A946" s="124" t="s">
        <v>82</v>
      </c>
      <c r="B946" s="157">
        <v>173443000030</v>
      </c>
      <c r="C946" s="124" t="s">
        <v>1730</v>
      </c>
      <c r="D946" s="157">
        <v>273443000841</v>
      </c>
      <c r="E946" s="157">
        <v>17344300003006</v>
      </c>
      <c r="F946" s="124" t="s">
        <v>568</v>
      </c>
      <c r="G946" s="124" t="s">
        <v>1686</v>
      </c>
      <c r="H946" s="131"/>
      <c r="I946" s="131"/>
      <c r="J946" s="131">
        <v>5</v>
      </c>
      <c r="K946" s="131">
        <v>15</v>
      </c>
      <c r="L946" s="131">
        <v>5</v>
      </c>
      <c r="M946" s="131">
        <v>4</v>
      </c>
      <c r="N946" s="131">
        <v>7</v>
      </c>
      <c r="O946" s="131">
        <v>6</v>
      </c>
      <c r="P946" s="131">
        <v>9</v>
      </c>
      <c r="Q946" s="131">
        <v>9</v>
      </c>
      <c r="R946" s="131">
        <v>7</v>
      </c>
      <c r="S946" s="131">
        <v>5</v>
      </c>
      <c r="T946" s="131"/>
      <c r="U946" s="131"/>
      <c r="V946" s="131"/>
      <c r="W946" s="131"/>
      <c r="X946" s="131"/>
      <c r="Y946" s="131"/>
      <c r="Z946" s="131"/>
      <c r="AA946" s="131"/>
      <c r="AB946" s="131"/>
      <c r="AC946" s="131"/>
      <c r="AD946" s="131"/>
      <c r="AE946" s="131"/>
      <c r="AF946" s="131"/>
      <c r="AG946" s="131"/>
      <c r="AH946" s="155"/>
    </row>
    <row r="947" spans="1:34" ht="15" customHeight="1" x14ac:dyDescent="0.25">
      <c r="A947" s="124" t="s">
        <v>82</v>
      </c>
      <c r="B947" s="157">
        <v>173443000030</v>
      </c>
      <c r="C947" s="124" t="s">
        <v>1730</v>
      </c>
      <c r="D947" s="157">
        <v>273443001111</v>
      </c>
      <c r="E947" s="157">
        <v>17344300003012</v>
      </c>
      <c r="F947" s="124" t="s">
        <v>1086</v>
      </c>
      <c r="G947" s="124" t="s">
        <v>1686</v>
      </c>
      <c r="H947" s="131"/>
      <c r="I947" s="131"/>
      <c r="J947" s="131"/>
      <c r="K947" s="131">
        <v>4</v>
      </c>
      <c r="L947" s="131">
        <v>1</v>
      </c>
      <c r="M947" s="131">
        <v>3</v>
      </c>
      <c r="N947" s="131">
        <v>2</v>
      </c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  <c r="AB947" s="131"/>
      <c r="AC947" s="131"/>
      <c r="AD947" s="131"/>
      <c r="AE947" s="131"/>
      <c r="AF947" s="131"/>
      <c r="AG947" s="131"/>
      <c r="AH947" s="155"/>
    </row>
    <row r="948" spans="1:34" ht="15" customHeight="1" x14ac:dyDescent="0.25">
      <c r="A948" s="124" t="s">
        <v>82</v>
      </c>
      <c r="B948" s="157">
        <v>173443000030</v>
      </c>
      <c r="C948" s="124" t="s">
        <v>1730</v>
      </c>
      <c r="D948" s="157">
        <v>273443001138</v>
      </c>
      <c r="E948" s="157">
        <v>17344300003003</v>
      </c>
      <c r="F948" s="124" t="s">
        <v>1088</v>
      </c>
      <c r="G948" s="124" t="s">
        <v>1685</v>
      </c>
      <c r="H948" s="131"/>
      <c r="I948" s="131"/>
      <c r="J948" s="131">
        <v>8</v>
      </c>
      <c r="K948" s="131">
        <v>10</v>
      </c>
      <c r="L948" s="131">
        <v>23</v>
      </c>
      <c r="M948" s="131">
        <v>13</v>
      </c>
      <c r="N948" s="131">
        <v>14</v>
      </c>
      <c r="O948" s="131">
        <v>20</v>
      </c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  <c r="AB948" s="131"/>
      <c r="AC948" s="131"/>
      <c r="AD948" s="131"/>
      <c r="AE948" s="131"/>
      <c r="AF948" s="131"/>
      <c r="AG948" s="131"/>
      <c r="AH948" s="155"/>
    </row>
    <row r="949" spans="1:34" ht="15" customHeight="1" x14ac:dyDescent="0.25">
      <c r="A949" s="124" t="s">
        <v>82</v>
      </c>
      <c r="B949" s="157">
        <v>173443000277</v>
      </c>
      <c r="C949" s="124" t="s">
        <v>204</v>
      </c>
      <c r="D949" s="157">
        <v>173443000277</v>
      </c>
      <c r="E949" s="157">
        <v>17344300027701</v>
      </c>
      <c r="F949" s="124" t="s">
        <v>1094</v>
      </c>
      <c r="G949" s="124" t="s">
        <v>1685</v>
      </c>
      <c r="H949" s="131"/>
      <c r="I949" s="131"/>
      <c r="J949" s="131">
        <v>50</v>
      </c>
      <c r="K949" s="131">
        <v>67</v>
      </c>
      <c r="L949" s="131">
        <v>67</v>
      </c>
      <c r="M949" s="131">
        <v>55</v>
      </c>
      <c r="N949" s="131">
        <v>71</v>
      </c>
      <c r="O949" s="131">
        <v>68</v>
      </c>
      <c r="P949" s="131">
        <v>120</v>
      </c>
      <c r="Q949" s="131">
        <v>124</v>
      </c>
      <c r="R949" s="131">
        <v>111</v>
      </c>
      <c r="S949" s="131">
        <v>96</v>
      </c>
      <c r="T949" s="131">
        <v>110</v>
      </c>
      <c r="U949" s="131">
        <v>130</v>
      </c>
      <c r="V949" s="131"/>
      <c r="W949" s="131"/>
      <c r="X949" s="131"/>
      <c r="Y949" s="131"/>
      <c r="Z949" s="131"/>
      <c r="AA949" s="131"/>
      <c r="AB949" s="131"/>
      <c r="AC949" s="131"/>
      <c r="AD949" s="131">
        <v>29</v>
      </c>
      <c r="AE949" s="131">
        <v>41</v>
      </c>
      <c r="AF949" s="131">
        <v>7</v>
      </c>
      <c r="AG949" s="131">
        <v>18</v>
      </c>
      <c r="AH949" s="155"/>
    </row>
    <row r="950" spans="1:34" ht="15" customHeight="1" x14ac:dyDescent="0.25">
      <c r="A950" s="124" t="s">
        <v>82</v>
      </c>
      <c r="B950" s="157">
        <v>173443000277</v>
      </c>
      <c r="C950" s="124" t="s">
        <v>204</v>
      </c>
      <c r="D950" s="157">
        <v>173443000803</v>
      </c>
      <c r="E950" s="157">
        <v>17344300027702</v>
      </c>
      <c r="F950" s="124" t="s">
        <v>1093</v>
      </c>
      <c r="G950" s="124" t="s">
        <v>1685</v>
      </c>
      <c r="H950" s="131"/>
      <c r="I950" s="131"/>
      <c r="J950" s="131">
        <v>23</v>
      </c>
      <c r="K950" s="131">
        <v>33</v>
      </c>
      <c r="L950" s="131">
        <v>30</v>
      </c>
      <c r="M950" s="131">
        <v>28</v>
      </c>
      <c r="N950" s="131">
        <v>34</v>
      </c>
      <c r="O950" s="131">
        <v>32</v>
      </c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  <c r="AB950" s="131"/>
      <c r="AC950" s="131"/>
      <c r="AD950" s="131">
        <v>19</v>
      </c>
      <c r="AE950" s="131">
        <v>19</v>
      </c>
      <c r="AF950" s="131">
        <v>1</v>
      </c>
      <c r="AG950" s="131">
        <v>15</v>
      </c>
      <c r="AH950" s="155"/>
    </row>
    <row r="951" spans="1:34" ht="15" customHeight="1" x14ac:dyDescent="0.25">
      <c r="A951" s="124" t="s">
        <v>82</v>
      </c>
      <c r="B951" s="157">
        <v>173443000277</v>
      </c>
      <c r="C951" s="124" t="s">
        <v>204</v>
      </c>
      <c r="D951" s="157">
        <v>273443000107</v>
      </c>
      <c r="E951" s="157">
        <v>17344300027707</v>
      </c>
      <c r="F951" s="124" t="s">
        <v>1091</v>
      </c>
      <c r="G951" s="124" t="s">
        <v>1686</v>
      </c>
      <c r="H951" s="131"/>
      <c r="I951" s="131"/>
      <c r="J951" s="131">
        <v>2</v>
      </c>
      <c r="K951" s="131">
        <v>3</v>
      </c>
      <c r="L951" s="131">
        <v>1</v>
      </c>
      <c r="M951" s="131">
        <v>2</v>
      </c>
      <c r="N951" s="131">
        <v>2</v>
      </c>
      <c r="O951" s="131">
        <v>2</v>
      </c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  <c r="AB951" s="131"/>
      <c r="AC951" s="131"/>
      <c r="AD951" s="131"/>
      <c r="AE951" s="131"/>
      <c r="AF951" s="131"/>
      <c r="AG951" s="131"/>
      <c r="AH951" s="155"/>
    </row>
    <row r="952" spans="1:34" ht="15" customHeight="1" x14ac:dyDescent="0.25">
      <c r="A952" s="124" t="s">
        <v>82</v>
      </c>
      <c r="B952" s="157">
        <v>173443000277</v>
      </c>
      <c r="C952" s="124" t="s">
        <v>204</v>
      </c>
      <c r="D952" s="157">
        <v>273443000123</v>
      </c>
      <c r="E952" s="157">
        <v>17344300027704</v>
      </c>
      <c r="F952" s="124" t="s">
        <v>1097</v>
      </c>
      <c r="G952" s="124" t="s">
        <v>1686</v>
      </c>
      <c r="H952" s="131"/>
      <c r="I952" s="131"/>
      <c r="J952" s="131">
        <v>1</v>
      </c>
      <c r="K952" s="131">
        <v>2</v>
      </c>
      <c r="L952" s="131">
        <v>2</v>
      </c>
      <c r="M952" s="131">
        <v>1</v>
      </c>
      <c r="N952" s="131">
        <v>4</v>
      </c>
      <c r="O952" s="131">
        <v>3</v>
      </c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  <c r="AB952" s="131"/>
      <c r="AC952" s="131"/>
      <c r="AD952" s="131"/>
      <c r="AE952" s="131"/>
      <c r="AF952" s="131"/>
      <c r="AG952" s="131"/>
      <c r="AH952" s="155"/>
    </row>
    <row r="953" spans="1:34" ht="15" customHeight="1" x14ac:dyDescent="0.25">
      <c r="A953" s="124" t="s">
        <v>82</v>
      </c>
      <c r="B953" s="157">
        <v>173443000277</v>
      </c>
      <c r="C953" s="124" t="s">
        <v>204</v>
      </c>
      <c r="D953" s="157">
        <v>273443000174</v>
      </c>
      <c r="E953" s="157">
        <v>17344300027708</v>
      </c>
      <c r="F953" s="124" t="s">
        <v>1096</v>
      </c>
      <c r="G953" s="124" t="s">
        <v>1686</v>
      </c>
      <c r="H953" s="131"/>
      <c r="I953" s="131"/>
      <c r="J953" s="131">
        <v>1</v>
      </c>
      <c r="K953" s="131"/>
      <c r="L953" s="131">
        <v>3</v>
      </c>
      <c r="M953" s="131">
        <v>1</v>
      </c>
      <c r="N953" s="131">
        <v>3</v>
      </c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  <c r="AB953" s="131"/>
      <c r="AC953" s="131"/>
      <c r="AD953" s="131"/>
      <c r="AE953" s="131"/>
      <c r="AF953" s="131"/>
      <c r="AG953" s="131"/>
      <c r="AH953" s="155"/>
    </row>
    <row r="954" spans="1:34" ht="15" customHeight="1" x14ac:dyDescent="0.25">
      <c r="A954" s="124" t="s">
        <v>82</v>
      </c>
      <c r="B954" s="157">
        <v>173443000277</v>
      </c>
      <c r="C954" s="124" t="s">
        <v>204</v>
      </c>
      <c r="D954" s="157">
        <v>273443000191</v>
      </c>
      <c r="E954" s="157">
        <v>17344300027703</v>
      </c>
      <c r="F954" s="124" t="s">
        <v>1095</v>
      </c>
      <c r="G954" s="124" t="s">
        <v>1686</v>
      </c>
      <c r="H954" s="131"/>
      <c r="I954" s="131"/>
      <c r="J954" s="131">
        <v>1</v>
      </c>
      <c r="K954" s="131">
        <v>3</v>
      </c>
      <c r="L954" s="131">
        <v>4</v>
      </c>
      <c r="M954" s="131">
        <v>7</v>
      </c>
      <c r="N954" s="131">
        <v>2</v>
      </c>
      <c r="O954" s="131">
        <v>5</v>
      </c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  <c r="AB954" s="131"/>
      <c r="AC954" s="131"/>
      <c r="AD954" s="131"/>
      <c r="AE954" s="131"/>
      <c r="AF954" s="131"/>
      <c r="AG954" s="131"/>
      <c r="AH954" s="155"/>
    </row>
    <row r="955" spans="1:34" ht="15" customHeight="1" x14ac:dyDescent="0.25">
      <c r="A955" s="124" t="s">
        <v>82</v>
      </c>
      <c r="B955" s="157">
        <v>173443000277</v>
      </c>
      <c r="C955" s="124" t="s">
        <v>204</v>
      </c>
      <c r="D955" s="157">
        <v>273443000964</v>
      </c>
      <c r="E955" s="157">
        <v>17344300027706</v>
      </c>
      <c r="F955" s="124" t="s">
        <v>1092</v>
      </c>
      <c r="G955" s="124" t="s">
        <v>1686</v>
      </c>
      <c r="H955" s="131"/>
      <c r="I955" s="131"/>
      <c r="J955" s="131"/>
      <c r="K955" s="131"/>
      <c r="L955" s="131">
        <v>1</v>
      </c>
      <c r="M955" s="131">
        <v>2</v>
      </c>
      <c r="N955" s="131">
        <v>1</v>
      </c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  <c r="AB955" s="131"/>
      <c r="AC955" s="131"/>
      <c r="AD955" s="131"/>
      <c r="AE955" s="131"/>
      <c r="AF955" s="131"/>
      <c r="AG955" s="131"/>
      <c r="AH955" s="155"/>
    </row>
    <row r="956" spans="1:34" ht="15" customHeight="1" x14ac:dyDescent="0.25">
      <c r="A956" s="124" t="s">
        <v>82</v>
      </c>
      <c r="B956" s="157">
        <v>173443000277</v>
      </c>
      <c r="C956" s="124" t="s">
        <v>204</v>
      </c>
      <c r="D956" s="157">
        <v>273443001171</v>
      </c>
      <c r="E956" s="157">
        <v>17344300027705</v>
      </c>
      <c r="F956" s="124" t="s">
        <v>1090</v>
      </c>
      <c r="G956" s="124" t="s">
        <v>1686</v>
      </c>
      <c r="H956" s="131"/>
      <c r="I956" s="131"/>
      <c r="J956" s="131">
        <v>2</v>
      </c>
      <c r="K956" s="131">
        <v>1</v>
      </c>
      <c r="L956" s="131">
        <v>2</v>
      </c>
      <c r="M956" s="131">
        <v>2</v>
      </c>
      <c r="N956" s="131">
        <v>1</v>
      </c>
      <c r="O956" s="131">
        <v>1</v>
      </c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  <c r="AB956" s="131"/>
      <c r="AC956" s="131"/>
      <c r="AD956" s="131"/>
      <c r="AE956" s="131"/>
      <c r="AF956" s="131"/>
      <c r="AG956" s="131"/>
      <c r="AH956" s="155"/>
    </row>
    <row r="957" spans="1:34" ht="15" customHeight="1" x14ac:dyDescent="0.25">
      <c r="A957" s="124" t="s">
        <v>82</v>
      </c>
      <c r="B957" s="157">
        <v>173443000315</v>
      </c>
      <c r="C957" s="124" t="s">
        <v>156</v>
      </c>
      <c r="D957" s="157">
        <v>173443000315</v>
      </c>
      <c r="E957" s="157">
        <v>17344300031501</v>
      </c>
      <c r="F957" s="124" t="s">
        <v>1067</v>
      </c>
      <c r="G957" s="124" t="s">
        <v>1685</v>
      </c>
      <c r="H957" s="131"/>
      <c r="I957" s="131"/>
      <c r="J957" s="131">
        <v>47</v>
      </c>
      <c r="K957" s="131">
        <v>51</v>
      </c>
      <c r="L957" s="131">
        <v>54</v>
      </c>
      <c r="M957" s="131">
        <v>62</v>
      </c>
      <c r="N957" s="131">
        <v>91</v>
      </c>
      <c r="O957" s="131">
        <v>94</v>
      </c>
      <c r="P957" s="131">
        <v>136</v>
      </c>
      <c r="Q957" s="131">
        <v>118</v>
      </c>
      <c r="R957" s="131">
        <v>113</v>
      </c>
      <c r="S957" s="131">
        <v>92</v>
      </c>
      <c r="T957" s="131">
        <v>96</v>
      </c>
      <c r="U957" s="131">
        <v>71</v>
      </c>
      <c r="V957" s="131"/>
      <c r="W957" s="131"/>
      <c r="X957" s="131"/>
      <c r="Y957" s="131"/>
      <c r="Z957" s="131"/>
      <c r="AA957" s="131"/>
      <c r="AB957" s="131"/>
      <c r="AC957" s="131"/>
      <c r="AD957" s="131"/>
      <c r="AE957" s="131"/>
      <c r="AF957" s="131"/>
      <c r="AG957" s="131"/>
      <c r="AH957" s="155"/>
    </row>
    <row r="958" spans="1:34" ht="15" customHeight="1" x14ac:dyDescent="0.25">
      <c r="A958" s="124" t="s">
        <v>82</v>
      </c>
      <c r="B958" s="157">
        <v>173443000315</v>
      </c>
      <c r="C958" s="124" t="s">
        <v>156</v>
      </c>
      <c r="D958" s="157">
        <v>173443000994</v>
      </c>
      <c r="E958" s="157">
        <v>17344300031502</v>
      </c>
      <c r="F958" s="124" t="s">
        <v>953</v>
      </c>
      <c r="G958" s="124" t="s">
        <v>1685</v>
      </c>
      <c r="H958" s="131"/>
      <c r="I958" s="131"/>
      <c r="J958" s="131">
        <v>40</v>
      </c>
      <c r="K958" s="131">
        <v>46</v>
      </c>
      <c r="L958" s="131">
        <v>44</v>
      </c>
      <c r="M958" s="131">
        <v>33</v>
      </c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  <c r="AB958" s="131"/>
      <c r="AC958" s="131"/>
      <c r="AD958" s="131"/>
      <c r="AE958" s="131"/>
      <c r="AF958" s="131"/>
      <c r="AG958" s="131"/>
      <c r="AH958" s="155"/>
    </row>
    <row r="959" spans="1:34" ht="15" customHeight="1" x14ac:dyDescent="0.25">
      <c r="A959" s="124" t="s">
        <v>82</v>
      </c>
      <c r="B959" s="157">
        <v>173443000315</v>
      </c>
      <c r="C959" s="124" t="s">
        <v>156</v>
      </c>
      <c r="D959" s="157">
        <v>273443000212</v>
      </c>
      <c r="E959" s="157">
        <v>17344300031505</v>
      </c>
      <c r="F959" s="124" t="s">
        <v>1068</v>
      </c>
      <c r="G959" s="124" t="s">
        <v>1686</v>
      </c>
      <c r="H959" s="131"/>
      <c r="I959" s="131"/>
      <c r="J959" s="131">
        <v>4</v>
      </c>
      <c r="K959" s="131">
        <v>3</v>
      </c>
      <c r="L959" s="131">
        <v>4</v>
      </c>
      <c r="M959" s="131">
        <v>3</v>
      </c>
      <c r="N959" s="131"/>
      <c r="O959" s="131">
        <v>3</v>
      </c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  <c r="AB959" s="131"/>
      <c r="AC959" s="131"/>
      <c r="AD959" s="131"/>
      <c r="AE959" s="131"/>
      <c r="AF959" s="131"/>
      <c r="AG959" s="131"/>
      <c r="AH959" s="155"/>
    </row>
    <row r="960" spans="1:34" ht="15" customHeight="1" x14ac:dyDescent="0.25">
      <c r="A960" s="124" t="s">
        <v>82</v>
      </c>
      <c r="B960" s="157">
        <v>173443000315</v>
      </c>
      <c r="C960" s="124" t="s">
        <v>156</v>
      </c>
      <c r="D960" s="157">
        <v>273443000336</v>
      </c>
      <c r="E960" s="157">
        <v>17344300031504</v>
      </c>
      <c r="F960" s="124" t="s">
        <v>1061</v>
      </c>
      <c r="G960" s="124" t="s">
        <v>1686</v>
      </c>
      <c r="H960" s="131"/>
      <c r="I960" s="131"/>
      <c r="J960" s="131">
        <v>2</v>
      </c>
      <c r="K960" s="131">
        <v>2</v>
      </c>
      <c r="L960" s="131">
        <v>6</v>
      </c>
      <c r="M960" s="131">
        <v>1</v>
      </c>
      <c r="N960" s="131">
        <v>3</v>
      </c>
      <c r="O960" s="131">
        <v>4</v>
      </c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  <c r="AB960" s="131"/>
      <c r="AC960" s="131"/>
      <c r="AD960" s="131"/>
      <c r="AE960" s="131"/>
      <c r="AF960" s="131"/>
      <c r="AG960" s="131"/>
      <c r="AH960" s="155"/>
    </row>
    <row r="961" spans="1:34" ht="15" customHeight="1" x14ac:dyDescent="0.25">
      <c r="A961" s="124" t="s">
        <v>82</v>
      </c>
      <c r="B961" s="157">
        <v>173443000315</v>
      </c>
      <c r="C961" s="124" t="s">
        <v>156</v>
      </c>
      <c r="D961" s="157">
        <v>273443000379</v>
      </c>
      <c r="E961" s="157">
        <v>17344300031503</v>
      </c>
      <c r="F961" s="124" t="s">
        <v>457</v>
      </c>
      <c r="G961" s="124" t="s">
        <v>1686</v>
      </c>
      <c r="H961" s="131"/>
      <c r="I961" s="131"/>
      <c r="J961" s="131">
        <v>12</v>
      </c>
      <c r="K961" s="131">
        <v>4</v>
      </c>
      <c r="L961" s="131">
        <v>5</v>
      </c>
      <c r="M961" s="131">
        <v>12</v>
      </c>
      <c r="N961" s="131">
        <v>11</v>
      </c>
      <c r="O961" s="131">
        <v>8</v>
      </c>
      <c r="P961" s="131">
        <v>12</v>
      </c>
      <c r="Q961" s="131">
        <v>11</v>
      </c>
      <c r="R961" s="131">
        <v>12</v>
      </c>
      <c r="S961" s="131">
        <v>5</v>
      </c>
      <c r="T961" s="131"/>
      <c r="U961" s="131"/>
      <c r="V961" s="131"/>
      <c r="W961" s="131"/>
      <c r="X961" s="131"/>
      <c r="Y961" s="131"/>
      <c r="Z961" s="131"/>
      <c r="AA961" s="131"/>
      <c r="AB961" s="131"/>
      <c r="AC961" s="131"/>
      <c r="AD961" s="131"/>
      <c r="AE961" s="131"/>
      <c r="AF961" s="131"/>
      <c r="AG961" s="131"/>
      <c r="AH961" s="155"/>
    </row>
    <row r="962" spans="1:34" ht="15" customHeight="1" x14ac:dyDescent="0.25">
      <c r="A962" s="124" t="s">
        <v>82</v>
      </c>
      <c r="B962" s="157">
        <v>173443000315</v>
      </c>
      <c r="C962" s="124" t="s">
        <v>156</v>
      </c>
      <c r="D962" s="157">
        <v>273443000514</v>
      </c>
      <c r="E962" s="157">
        <v>17344300031509</v>
      </c>
      <c r="F962" s="124" t="s">
        <v>1069</v>
      </c>
      <c r="G962" s="124" t="s">
        <v>1686</v>
      </c>
      <c r="H962" s="131"/>
      <c r="I962" s="131"/>
      <c r="J962" s="131"/>
      <c r="K962" s="131">
        <v>2</v>
      </c>
      <c r="L962" s="131">
        <v>2</v>
      </c>
      <c r="M962" s="131">
        <v>1</v>
      </c>
      <c r="N962" s="131">
        <v>2</v>
      </c>
      <c r="O962" s="131">
        <v>1</v>
      </c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  <c r="AB962" s="131"/>
      <c r="AC962" s="131"/>
      <c r="AD962" s="131"/>
      <c r="AE962" s="131"/>
      <c r="AF962" s="131"/>
      <c r="AG962" s="131"/>
      <c r="AH962" s="155"/>
    </row>
    <row r="963" spans="1:34" ht="15" customHeight="1" x14ac:dyDescent="0.25">
      <c r="A963" s="124" t="s">
        <v>82</v>
      </c>
      <c r="B963" s="157">
        <v>173443000315</v>
      </c>
      <c r="C963" s="124" t="s">
        <v>156</v>
      </c>
      <c r="D963" s="157">
        <v>273443000760</v>
      </c>
      <c r="E963" s="157">
        <v>17344300031508</v>
      </c>
      <c r="F963" s="124" t="s">
        <v>1066</v>
      </c>
      <c r="G963" s="124" t="s">
        <v>1686</v>
      </c>
      <c r="H963" s="131"/>
      <c r="I963" s="131"/>
      <c r="J963" s="131">
        <v>3</v>
      </c>
      <c r="K963" s="131">
        <v>3</v>
      </c>
      <c r="L963" s="131">
        <v>2</v>
      </c>
      <c r="M963" s="131">
        <v>3</v>
      </c>
      <c r="N963" s="131">
        <v>1</v>
      </c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  <c r="AB963" s="131"/>
      <c r="AC963" s="131"/>
      <c r="AD963" s="131"/>
      <c r="AE963" s="131"/>
      <c r="AF963" s="131"/>
      <c r="AG963" s="131"/>
      <c r="AH963" s="155"/>
    </row>
    <row r="964" spans="1:34" ht="15" customHeight="1" x14ac:dyDescent="0.25">
      <c r="A964" s="124" t="s">
        <v>82</v>
      </c>
      <c r="B964" s="157">
        <v>173443000315</v>
      </c>
      <c r="C964" s="124" t="s">
        <v>156</v>
      </c>
      <c r="D964" s="157">
        <v>273443000824</v>
      </c>
      <c r="E964" s="157">
        <v>17344300031507</v>
      </c>
      <c r="F964" s="124" t="s">
        <v>1070</v>
      </c>
      <c r="G964" s="124" t="s">
        <v>1686</v>
      </c>
      <c r="H964" s="131"/>
      <c r="I964" s="131"/>
      <c r="J964" s="131"/>
      <c r="K964" s="131">
        <v>1</v>
      </c>
      <c r="L964" s="131">
        <v>1</v>
      </c>
      <c r="M964" s="131">
        <v>1</v>
      </c>
      <c r="N964" s="131"/>
      <c r="O964" s="131">
        <v>1</v>
      </c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  <c r="AB964" s="131"/>
      <c r="AC964" s="131"/>
      <c r="AD964" s="131"/>
      <c r="AE964" s="131"/>
      <c r="AF964" s="131"/>
      <c r="AG964" s="131"/>
      <c r="AH964" s="155"/>
    </row>
    <row r="965" spans="1:34" ht="15" customHeight="1" x14ac:dyDescent="0.25">
      <c r="A965" s="124" t="s">
        <v>82</v>
      </c>
      <c r="B965" s="157">
        <v>173443000315</v>
      </c>
      <c r="C965" s="124" t="s">
        <v>156</v>
      </c>
      <c r="D965" s="157">
        <v>273443001090</v>
      </c>
      <c r="E965" s="157">
        <v>17344300031506</v>
      </c>
      <c r="F965" s="124" t="s">
        <v>1065</v>
      </c>
      <c r="G965" s="124" t="s">
        <v>1686</v>
      </c>
      <c r="H965" s="131"/>
      <c r="I965" s="131"/>
      <c r="J965" s="131">
        <v>4</v>
      </c>
      <c r="K965" s="131">
        <v>3</v>
      </c>
      <c r="L965" s="131">
        <v>3</v>
      </c>
      <c r="M965" s="131">
        <v>2</v>
      </c>
      <c r="N965" s="131">
        <v>5</v>
      </c>
      <c r="O965" s="131">
        <v>4</v>
      </c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  <c r="AB965" s="131"/>
      <c r="AC965" s="131"/>
      <c r="AD965" s="131"/>
      <c r="AE965" s="131"/>
      <c r="AF965" s="131"/>
      <c r="AG965" s="131"/>
      <c r="AH965" s="155"/>
    </row>
    <row r="966" spans="1:34" ht="15" customHeight="1" x14ac:dyDescent="0.25">
      <c r="A966" s="124" t="s">
        <v>82</v>
      </c>
      <c r="B966" s="157">
        <v>173443000315</v>
      </c>
      <c r="C966" s="124" t="s">
        <v>156</v>
      </c>
      <c r="D966" s="157">
        <v>273443001146</v>
      </c>
      <c r="E966" s="157">
        <v>17344300031511</v>
      </c>
      <c r="F966" s="124" t="s">
        <v>1064</v>
      </c>
      <c r="G966" s="124" t="s">
        <v>1686</v>
      </c>
      <c r="H966" s="131"/>
      <c r="I966" s="131"/>
      <c r="J966" s="131">
        <v>2</v>
      </c>
      <c r="K966" s="131">
        <v>1</v>
      </c>
      <c r="L966" s="131">
        <v>3</v>
      </c>
      <c r="M966" s="131">
        <v>1</v>
      </c>
      <c r="N966" s="131"/>
      <c r="O966" s="131">
        <v>3</v>
      </c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  <c r="AB966" s="131"/>
      <c r="AC966" s="131"/>
      <c r="AD966" s="131"/>
      <c r="AE966" s="131"/>
      <c r="AF966" s="131"/>
      <c r="AG966" s="131"/>
      <c r="AH966" s="155"/>
    </row>
    <row r="967" spans="1:34" ht="15" customHeight="1" x14ac:dyDescent="0.25">
      <c r="A967" s="124" t="s">
        <v>82</v>
      </c>
      <c r="B967" s="157">
        <v>273443000506</v>
      </c>
      <c r="C967" s="124" t="s">
        <v>83</v>
      </c>
      <c r="D967" s="157">
        <v>273443000085</v>
      </c>
      <c r="E967" s="157">
        <v>27344300050602</v>
      </c>
      <c r="F967" s="124" t="s">
        <v>327</v>
      </c>
      <c r="G967" s="124" t="s">
        <v>1686</v>
      </c>
      <c r="H967" s="131"/>
      <c r="I967" s="131"/>
      <c r="J967" s="131">
        <v>2</v>
      </c>
      <c r="K967" s="131">
        <v>1</v>
      </c>
      <c r="L967" s="131">
        <v>6</v>
      </c>
      <c r="M967" s="131"/>
      <c r="N967" s="131">
        <v>1</v>
      </c>
      <c r="O967" s="131">
        <v>3</v>
      </c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  <c r="AB967" s="131"/>
      <c r="AC967" s="131"/>
      <c r="AD967" s="131"/>
      <c r="AE967" s="131"/>
      <c r="AF967" s="131"/>
      <c r="AG967" s="131"/>
      <c r="AH967" s="155"/>
    </row>
    <row r="968" spans="1:34" ht="15" customHeight="1" x14ac:dyDescent="0.25">
      <c r="A968" s="124" t="s">
        <v>82</v>
      </c>
      <c r="B968" s="157">
        <v>273443000506</v>
      </c>
      <c r="C968" s="124" t="s">
        <v>83</v>
      </c>
      <c r="D968" s="157">
        <v>273443000140</v>
      </c>
      <c r="E968" s="157">
        <v>27344300050603</v>
      </c>
      <c r="F968" s="124" t="s">
        <v>1074</v>
      </c>
      <c r="G968" s="124" t="s">
        <v>1686</v>
      </c>
      <c r="H968" s="131"/>
      <c r="I968" s="131"/>
      <c r="J968" s="131"/>
      <c r="K968" s="131"/>
      <c r="L968" s="131">
        <v>3</v>
      </c>
      <c r="M968" s="131">
        <v>2</v>
      </c>
      <c r="N968" s="131">
        <v>5</v>
      </c>
      <c r="O968" s="131">
        <v>1</v>
      </c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  <c r="AB968" s="131"/>
      <c r="AC968" s="131"/>
      <c r="AD968" s="131"/>
      <c r="AE968" s="131"/>
      <c r="AF968" s="131"/>
      <c r="AG968" s="131"/>
      <c r="AH968" s="155"/>
    </row>
    <row r="969" spans="1:34" ht="15" customHeight="1" x14ac:dyDescent="0.25">
      <c r="A969" s="124" t="s">
        <v>82</v>
      </c>
      <c r="B969" s="157">
        <v>273443000506</v>
      </c>
      <c r="C969" s="124" t="s">
        <v>83</v>
      </c>
      <c r="D969" s="157">
        <v>273443000506</v>
      </c>
      <c r="E969" s="157">
        <v>27344300050601</v>
      </c>
      <c r="F969" s="124" t="s">
        <v>1072</v>
      </c>
      <c r="G969" s="124" t="s">
        <v>1686</v>
      </c>
      <c r="H969" s="131"/>
      <c r="I969" s="131"/>
      <c r="J969" s="131"/>
      <c r="K969" s="131"/>
      <c r="L969" s="131"/>
      <c r="M969" s="131"/>
      <c r="N969" s="131"/>
      <c r="O969" s="131"/>
      <c r="P969" s="131">
        <v>27</v>
      </c>
      <c r="Q969" s="131">
        <v>28</v>
      </c>
      <c r="R969" s="131">
        <v>19</v>
      </c>
      <c r="S969" s="131">
        <v>28</v>
      </c>
      <c r="T969" s="131">
        <v>22</v>
      </c>
      <c r="U969" s="131">
        <v>31</v>
      </c>
      <c r="V969" s="131"/>
      <c r="W969" s="131"/>
      <c r="X969" s="131"/>
      <c r="Y969" s="131"/>
      <c r="Z969" s="131"/>
      <c r="AA969" s="131"/>
      <c r="AB969" s="131"/>
      <c r="AC969" s="131"/>
      <c r="AD969" s="131"/>
      <c r="AE969" s="131"/>
      <c r="AF969" s="131"/>
      <c r="AG969" s="131"/>
      <c r="AH969" s="155"/>
    </row>
    <row r="970" spans="1:34" ht="15" customHeight="1" x14ac:dyDescent="0.25">
      <c r="A970" s="124" t="s">
        <v>82</v>
      </c>
      <c r="B970" s="157">
        <v>273443000506</v>
      </c>
      <c r="C970" s="124" t="s">
        <v>83</v>
      </c>
      <c r="D970" s="157">
        <v>273443000735</v>
      </c>
      <c r="E970" s="157">
        <v>27344300050605</v>
      </c>
      <c r="F970" s="124" t="s">
        <v>1075</v>
      </c>
      <c r="G970" s="124" t="s">
        <v>1686</v>
      </c>
      <c r="H970" s="131"/>
      <c r="I970" s="131"/>
      <c r="J970" s="131">
        <v>2</v>
      </c>
      <c r="K970" s="131">
        <v>1</v>
      </c>
      <c r="L970" s="131">
        <v>2</v>
      </c>
      <c r="M970" s="131">
        <v>1</v>
      </c>
      <c r="N970" s="131">
        <v>4</v>
      </c>
      <c r="O970" s="131">
        <v>2</v>
      </c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  <c r="AB970" s="131"/>
      <c r="AC970" s="131"/>
      <c r="AD970" s="131"/>
      <c r="AE970" s="131"/>
      <c r="AF970" s="131"/>
      <c r="AG970" s="131"/>
      <c r="AH970" s="155"/>
    </row>
    <row r="971" spans="1:34" ht="15" customHeight="1" x14ac:dyDescent="0.25">
      <c r="A971" s="124" t="s">
        <v>82</v>
      </c>
      <c r="B971" s="157">
        <v>273443000506</v>
      </c>
      <c r="C971" s="124" t="s">
        <v>83</v>
      </c>
      <c r="D971" s="157">
        <v>273443001120</v>
      </c>
      <c r="E971" s="157">
        <v>27344300050604</v>
      </c>
      <c r="F971" s="124" t="s">
        <v>1071</v>
      </c>
      <c r="G971" s="124" t="s">
        <v>1686</v>
      </c>
      <c r="H971" s="131"/>
      <c r="I971" s="131"/>
      <c r="J971" s="131"/>
      <c r="K971" s="131">
        <v>5</v>
      </c>
      <c r="L971" s="131">
        <v>6</v>
      </c>
      <c r="M971" s="131">
        <v>4</v>
      </c>
      <c r="N971" s="131">
        <v>4</v>
      </c>
      <c r="O971" s="131">
        <v>4</v>
      </c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  <c r="AB971" s="131"/>
      <c r="AC971" s="131"/>
      <c r="AD971" s="131"/>
      <c r="AE971" s="131"/>
      <c r="AF971" s="131"/>
      <c r="AG971" s="131"/>
      <c r="AH971" s="155"/>
    </row>
    <row r="972" spans="1:34" ht="15" customHeight="1" x14ac:dyDescent="0.25">
      <c r="A972" s="124" t="s">
        <v>82</v>
      </c>
      <c r="B972" s="157">
        <v>273443000506</v>
      </c>
      <c r="C972" s="124" t="s">
        <v>83</v>
      </c>
      <c r="D972" s="157">
        <v>273443001367</v>
      </c>
      <c r="E972" s="157">
        <v>27344300050606</v>
      </c>
      <c r="F972" s="124" t="s">
        <v>1073</v>
      </c>
      <c r="G972" s="124" t="s">
        <v>1686</v>
      </c>
      <c r="H972" s="131"/>
      <c r="I972" s="131"/>
      <c r="J972" s="131">
        <v>9</v>
      </c>
      <c r="K972" s="131">
        <v>15</v>
      </c>
      <c r="L972" s="131">
        <v>10</v>
      </c>
      <c r="M972" s="131">
        <v>5</v>
      </c>
      <c r="N972" s="131">
        <v>4</v>
      </c>
      <c r="O972" s="131">
        <v>4</v>
      </c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  <c r="AB972" s="131"/>
      <c r="AC972" s="131"/>
      <c r="AD972" s="131"/>
      <c r="AE972" s="131"/>
      <c r="AF972" s="131"/>
      <c r="AG972" s="131"/>
      <c r="AH972" s="155"/>
    </row>
    <row r="973" spans="1:34" ht="15" customHeight="1" x14ac:dyDescent="0.25">
      <c r="A973" s="124" t="s">
        <v>72</v>
      </c>
      <c r="B973" s="157">
        <v>173449000015</v>
      </c>
      <c r="C973" s="124" t="s">
        <v>169</v>
      </c>
      <c r="D973" s="157">
        <v>173449000015</v>
      </c>
      <c r="E973" s="157">
        <v>17344900001501</v>
      </c>
      <c r="F973" s="124" t="s">
        <v>1113</v>
      </c>
      <c r="G973" s="124" t="s">
        <v>1685</v>
      </c>
      <c r="H973" s="131"/>
      <c r="I973" s="131"/>
      <c r="J973" s="131"/>
      <c r="K973" s="131"/>
      <c r="L973" s="131"/>
      <c r="M973" s="131"/>
      <c r="N973" s="131"/>
      <c r="O973" s="131"/>
      <c r="P973" s="131">
        <v>219</v>
      </c>
      <c r="Q973" s="131">
        <v>177</v>
      </c>
      <c r="R973" s="131">
        <v>199</v>
      </c>
      <c r="S973" s="131">
        <v>183</v>
      </c>
      <c r="T973" s="131">
        <v>237</v>
      </c>
      <c r="U973" s="131">
        <v>205</v>
      </c>
      <c r="V973" s="131"/>
      <c r="W973" s="131"/>
      <c r="X973" s="131"/>
      <c r="Y973" s="131"/>
      <c r="Z973" s="131"/>
      <c r="AA973" s="131"/>
      <c r="AB973" s="131"/>
      <c r="AC973" s="131">
        <v>4</v>
      </c>
      <c r="AD973" s="131">
        <v>31</v>
      </c>
      <c r="AE973" s="131">
        <v>27</v>
      </c>
      <c r="AF973" s="131"/>
      <c r="AG973" s="131">
        <v>8</v>
      </c>
      <c r="AH973" s="155"/>
    </row>
    <row r="974" spans="1:34" ht="15" customHeight="1" x14ac:dyDescent="0.25">
      <c r="A974" s="124" t="s">
        <v>72</v>
      </c>
      <c r="B974" s="157">
        <v>173449000015</v>
      </c>
      <c r="C974" s="124" t="s">
        <v>169</v>
      </c>
      <c r="D974" s="157">
        <v>173449000058</v>
      </c>
      <c r="E974" s="157">
        <v>17344900001503</v>
      </c>
      <c r="F974" s="124" t="s">
        <v>743</v>
      </c>
      <c r="G974" s="124" t="s">
        <v>1685</v>
      </c>
      <c r="H974" s="131"/>
      <c r="I974" s="131"/>
      <c r="J974" s="131">
        <v>229</v>
      </c>
      <c r="K974" s="131">
        <v>220</v>
      </c>
      <c r="L974" s="131">
        <v>192</v>
      </c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  <c r="AB974" s="131"/>
      <c r="AC974" s="131"/>
      <c r="AD974" s="131"/>
      <c r="AE974" s="131"/>
      <c r="AF974" s="131"/>
      <c r="AG974" s="131"/>
      <c r="AH974" s="155"/>
    </row>
    <row r="975" spans="1:34" ht="15" customHeight="1" x14ac:dyDescent="0.25">
      <c r="A975" s="124" t="s">
        <v>72</v>
      </c>
      <c r="B975" s="157">
        <v>173449000015</v>
      </c>
      <c r="C975" s="124" t="s">
        <v>169</v>
      </c>
      <c r="D975" s="157">
        <v>173449000074</v>
      </c>
      <c r="E975" s="157">
        <v>17344900001504</v>
      </c>
      <c r="F975" s="124" t="s">
        <v>1111</v>
      </c>
      <c r="G975" s="124" t="s">
        <v>1685</v>
      </c>
      <c r="H975" s="131"/>
      <c r="I975" s="131"/>
      <c r="J975" s="131"/>
      <c r="K975" s="131">
        <v>67</v>
      </c>
      <c r="L975" s="131">
        <v>73</v>
      </c>
      <c r="M975" s="131">
        <v>199</v>
      </c>
      <c r="N975" s="131">
        <v>195</v>
      </c>
      <c r="O975" s="131">
        <v>232</v>
      </c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>
        <v>63</v>
      </c>
      <c r="AE975" s="131">
        <v>90</v>
      </c>
      <c r="AF975" s="131">
        <v>5</v>
      </c>
      <c r="AG975" s="131">
        <v>72</v>
      </c>
      <c r="AH975" s="155"/>
    </row>
    <row r="976" spans="1:34" ht="15" customHeight="1" x14ac:dyDescent="0.25">
      <c r="A976" s="124" t="s">
        <v>72</v>
      </c>
      <c r="B976" s="157">
        <v>173449000015</v>
      </c>
      <c r="C976" s="124" t="s">
        <v>169</v>
      </c>
      <c r="D976" s="157">
        <v>173449000520</v>
      </c>
      <c r="E976" s="157">
        <v>17344900001507</v>
      </c>
      <c r="F976" s="124" t="s">
        <v>1110</v>
      </c>
      <c r="G976" s="124" t="s">
        <v>1685</v>
      </c>
      <c r="H976" s="131"/>
      <c r="I976" s="131"/>
      <c r="J976" s="131">
        <v>63</v>
      </c>
      <c r="K976" s="131">
        <v>67</v>
      </c>
      <c r="L976" s="131">
        <v>61</v>
      </c>
      <c r="M976" s="131">
        <v>68</v>
      </c>
      <c r="N976" s="131">
        <v>51</v>
      </c>
      <c r="O976" s="131">
        <v>56</v>
      </c>
      <c r="P976" s="131">
        <v>98</v>
      </c>
      <c r="Q976" s="131">
        <v>71</v>
      </c>
      <c r="R976" s="131">
        <v>80</v>
      </c>
      <c r="S976" s="131">
        <v>51</v>
      </c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55"/>
    </row>
    <row r="977" spans="1:34" ht="15" customHeight="1" x14ac:dyDescent="0.25">
      <c r="A977" s="124" t="s">
        <v>72</v>
      </c>
      <c r="B977" s="157">
        <v>173449000015</v>
      </c>
      <c r="C977" s="124" t="s">
        <v>169</v>
      </c>
      <c r="D977" s="157">
        <v>273449000125</v>
      </c>
      <c r="E977" s="157">
        <v>17344900001510</v>
      </c>
      <c r="F977" s="124" t="s">
        <v>1114</v>
      </c>
      <c r="G977" s="124" t="s">
        <v>1686</v>
      </c>
      <c r="H977" s="131"/>
      <c r="I977" s="131"/>
      <c r="J977" s="131">
        <v>2</v>
      </c>
      <c r="K977" s="131">
        <v>4</v>
      </c>
      <c r="L977" s="131">
        <v>2</v>
      </c>
      <c r="M977" s="131">
        <v>2</v>
      </c>
      <c r="N977" s="131">
        <v>4</v>
      </c>
      <c r="O977" s="131">
        <v>5</v>
      </c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55"/>
    </row>
    <row r="978" spans="1:34" ht="15" customHeight="1" x14ac:dyDescent="0.25">
      <c r="A978" s="124" t="s">
        <v>72</v>
      </c>
      <c r="B978" s="157">
        <v>173449000015</v>
      </c>
      <c r="C978" s="124" t="s">
        <v>169</v>
      </c>
      <c r="D978" s="157">
        <v>273449000168</v>
      </c>
      <c r="E978" s="157">
        <v>17344900001508</v>
      </c>
      <c r="F978" s="124" t="s">
        <v>1112</v>
      </c>
      <c r="G978" s="124" t="s">
        <v>1686</v>
      </c>
      <c r="H978" s="131"/>
      <c r="I978" s="131"/>
      <c r="J978" s="131">
        <v>2</v>
      </c>
      <c r="K978" s="131">
        <v>4</v>
      </c>
      <c r="L978" s="131">
        <v>4</v>
      </c>
      <c r="M978" s="131">
        <v>4</v>
      </c>
      <c r="N978" s="131">
        <v>6</v>
      </c>
      <c r="O978" s="131">
        <v>4</v>
      </c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55"/>
    </row>
    <row r="979" spans="1:34" ht="15" customHeight="1" x14ac:dyDescent="0.25">
      <c r="A979" s="124" t="s">
        <v>72</v>
      </c>
      <c r="B979" s="157">
        <v>173449000031</v>
      </c>
      <c r="C979" s="124" t="s">
        <v>139</v>
      </c>
      <c r="D979" s="157">
        <v>173449000031</v>
      </c>
      <c r="E979" s="157">
        <v>17344900003101</v>
      </c>
      <c r="F979" s="124" t="s">
        <v>1106</v>
      </c>
      <c r="G979" s="124" t="s">
        <v>1685</v>
      </c>
      <c r="H979" s="131"/>
      <c r="I979" s="131"/>
      <c r="J979" s="131">
        <v>58</v>
      </c>
      <c r="K979" s="131">
        <v>80</v>
      </c>
      <c r="L979" s="131">
        <v>79</v>
      </c>
      <c r="M979" s="131">
        <v>94</v>
      </c>
      <c r="N979" s="131">
        <v>98</v>
      </c>
      <c r="O979" s="131">
        <v>128</v>
      </c>
      <c r="P979" s="131">
        <v>186</v>
      </c>
      <c r="Q979" s="131">
        <v>158</v>
      </c>
      <c r="R979" s="131">
        <v>136</v>
      </c>
      <c r="S979" s="131">
        <v>143</v>
      </c>
      <c r="T979" s="131">
        <v>143</v>
      </c>
      <c r="U979" s="131">
        <v>91</v>
      </c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55"/>
    </row>
    <row r="980" spans="1:34" ht="15" customHeight="1" x14ac:dyDescent="0.25">
      <c r="A980" s="124" t="s">
        <v>72</v>
      </c>
      <c r="B980" s="157">
        <v>173449000031</v>
      </c>
      <c r="C980" s="124" t="s">
        <v>139</v>
      </c>
      <c r="D980" s="157">
        <v>173449000295</v>
      </c>
      <c r="E980" s="157">
        <v>17344900003102</v>
      </c>
      <c r="F980" s="124" t="s">
        <v>1108</v>
      </c>
      <c r="G980" s="124" t="s">
        <v>1685</v>
      </c>
      <c r="H980" s="131"/>
      <c r="I980" s="131"/>
      <c r="J980" s="131">
        <v>25</v>
      </c>
      <c r="K980" s="131">
        <v>32</v>
      </c>
      <c r="L980" s="131">
        <v>33</v>
      </c>
      <c r="M980" s="131">
        <v>37</v>
      </c>
      <c r="N980" s="131">
        <v>35</v>
      </c>
      <c r="O980" s="131">
        <v>37</v>
      </c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55"/>
    </row>
    <row r="981" spans="1:34" ht="15" customHeight="1" x14ac:dyDescent="0.25">
      <c r="A981" s="124" t="s">
        <v>72</v>
      </c>
      <c r="B981" s="157">
        <v>173449000031</v>
      </c>
      <c r="C981" s="124" t="s">
        <v>139</v>
      </c>
      <c r="D981" s="157">
        <v>273226001413</v>
      </c>
      <c r="E981" s="157">
        <v>17344900003109</v>
      </c>
      <c r="F981" s="124" t="s">
        <v>477</v>
      </c>
      <c r="G981" s="124" t="s">
        <v>1686</v>
      </c>
      <c r="H981" s="131"/>
      <c r="I981" s="131"/>
      <c r="J981" s="131">
        <v>1</v>
      </c>
      <c r="K981" s="131">
        <v>3</v>
      </c>
      <c r="L981" s="131">
        <v>4</v>
      </c>
      <c r="M981" s="131">
        <v>2</v>
      </c>
      <c r="N981" s="131">
        <v>2</v>
      </c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55"/>
    </row>
    <row r="982" spans="1:34" ht="15" customHeight="1" x14ac:dyDescent="0.25">
      <c r="A982" s="124" t="s">
        <v>72</v>
      </c>
      <c r="B982" s="157">
        <v>173449000031</v>
      </c>
      <c r="C982" s="124" t="s">
        <v>139</v>
      </c>
      <c r="D982" s="157">
        <v>273449000095</v>
      </c>
      <c r="E982" s="157">
        <v>17344900003107</v>
      </c>
      <c r="F982" s="124" t="s">
        <v>1107</v>
      </c>
      <c r="G982" s="124" t="s">
        <v>1686</v>
      </c>
      <c r="H982" s="131"/>
      <c r="I982" s="131"/>
      <c r="J982" s="131">
        <v>2</v>
      </c>
      <c r="K982" s="131">
        <v>3</v>
      </c>
      <c r="L982" s="131">
        <v>3</v>
      </c>
      <c r="M982" s="131">
        <v>1</v>
      </c>
      <c r="N982" s="131">
        <v>1</v>
      </c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55"/>
    </row>
    <row r="983" spans="1:34" ht="15" customHeight="1" x14ac:dyDescent="0.25">
      <c r="A983" s="124" t="s">
        <v>72</v>
      </c>
      <c r="B983" s="157">
        <v>173449000031</v>
      </c>
      <c r="C983" s="124" t="s">
        <v>139</v>
      </c>
      <c r="D983" s="157">
        <v>273449000133</v>
      </c>
      <c r="E983" s="157">
        <v>17344900003105</v>
      </c>
      <c r="F983" s="124" t="s">
        <v>435</v>
      </c>
      <c r="G983" s="124" t="s">
        <v>1686</v>
      </c>
      <c r="H983" s="131"/>
      <c r="I983" s="131"/>
      <c r="J983" s="131">
        <v>5</v>
      </c>
      <c r="K983" s="131">
        <v>2</v>
      </c>
      <c r="L983" s="131"/>
      <c r="M983" s="131"/>
      <c r="N983" s="131"/>
      <c r="O983" s="131">
        <v>3</v>
      </c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55"/>
    </row>
    <row r="984" spans="1:34" ht="15" customHeight="1" x14ac:dyDescent="0.25">
      <c r="A984" s="124" t="s">
        <v>72</v>
      </c>
      <c r="B984" s="157">
        <v>173449000031</v>
      </c>
      <c r="C984" s="124" t="s">
        <v>139</v>
      </c>
      <c r="D984" s="157">
        <v>273449000184</v>
      </c>
      <c r="E984" s="157">
        <v>17344900003108</v>
      </c>
      <c r="F984" s="124" t="s">
        <v>1109</v>
      </c>
      <c r="G984" s="124" t="s">
        <v>1686</v>
      </c>
      <c r="H984" s="131"/>
      <c r="I984" s="131"/>
      <c r="J984" s="131">
        <v>4</v>
      </c>
      <c r="K984" s="131">
        <v>3</v>
      </c>
      <c r="L984" s="131">
        <v>3</v>
      </c>
      <c r="M984" s="131">
        <v>1</v>
      </c>
      <c r="N984" s="131"/>
      <c r="O984" s="131">
        <v>2</v>
      </c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55"/>
    </row>
    <row r="985" spans="1:34" ht="15" customHeight="1" x14ac:dyDescent="0.25">
      <c r="A985" s="124" t="s">
        <v>72</v>
      </c>
      <c r="B985" s="157">
        <v>173449000031</v>
      </c>
      <c r="C985" s="124" t="s">
        <v>139</v>
      </c>
      <c r="D985" s="157">
        <v>273449000249</v>
      </c>
      <c r="E985" s="157">
        <v>17344900003106</v>
      </c>
      <c r="F985" s="124" t="s">
        <v>1104</v>
      </c>
      <c r="G985" s="124" t="s">
        <v>1686</v>
      </c>
      <c r="H985" s="131"/>
      <c r="I985" s="131"/>
      <c r="J985" s="131">
        <v>2</v>
      </c>
      <c r="K985" s="131">
        <v>1</v>
      </c>
      <c r="L985" s="131">
        <v>6</v>
      </c>
      <c r="M985" s="131">
        <v>1</v>
      </c>
      <c r="N985" s="131">
        <v>3</v>
      </c>
      <c r="O985" s="131">
        <v>3</v>
      </c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55"/>
    </row>
    <row r="986" spans="1:34" ht="15" customHeight="1" x14ac:dyDescent="0.25">
      <c r="A986" s="124" t="s">
        <v>72</v>
      </c>
      <c r="B986" s="157">
        <v>173449000031</v>
      </c>
      <c r="C986" s="124" t="s">
        <v>139</v>
      </c>
      <c r="D986" s="157">
        <v>273449000257</v>
      </c>
      <c r="E986" s="157">
        <v>17344900003103</v>
      </c>
      <c r="F986" s="124" t="s">
        <v>1105</v>
      </c>
      <c r="G986" s="124" t="s">
        <v>1686</v>
      </c>
      <c r="H986" s="131"/>
      <c r="I986" s="131"/>
      <c r="J986" s="131">
        <v>6</v>
      </c>
      <c r="K986" s="131">
        <v>9</v>
      </c>
      <c r="L986" s="131">
        <v>8</v>
      </c>
      <c r="M986" s="131">
        <v>7</v>
      </c>
      <c r="N986" s="131">
        <v>6</v>
      </c>
      <c r="O986" s="131">
        <v>10</v>
      </c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55"/>
    </row>
    <row r="987" spans="1:34" ht="15" customHeight="1" x14ac:dyDescent="0.25">
      <c r="A987" s="124" t="s">
        <v>72</v>
      </c>
      <c r="B987" s="157">
        <v>173449000031</v>
      </c>
      <c r="C987" s="124" t="s">
        <v>139</v>
      </c>
      <c r="D987" s="157">
        <v>273449000265</v>
      </c>
      <c r="E987" s="157">
        <v>17344900003104</v>
      </c>
      <c r="F987" s="124" t="s">
        <v>929</v>
      </c>
      <c r="G987" s="124" t="s">
        <v>1686</v>
      </c>
      <c r="H987" s="131"/>
      <c r="I987" s="131"/>
      <c r="J987" s="131">
        <v>3</v>
      </c>
      <c r="K987" s="131">
        <v>7</v>
      </c>
      <c r="L987" s="131">
        <v>1</v>
      </c>
      <c r="M987" s="131">
        <v>6</v>
      </c>
      <c r="N987" s="131">
        <v>2</v>
      </c>
      <c r="O987" s="131">
        <v>6</v>
      </c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55"/>
    </row>
    <row r="988" spans="1:34" ht="15" customHeight="1" x14ac:dyDescent="0.25">
      <c r="A988" s="124" t="s">
        <v>72</v>
      </c>
      <c r="B988" s="157">
        <v>273449000141</v>
      </c>
      <c r="C988" s="124" t="s">
        <v>73</v>
      </c>
      <c r="D988" s="157">
        <v>273449000087</v>
      </c>
      <c r="E988" s="157">
        <v>27344900014105</v>
      </c>
      <c r="F988" s="124" t="s">
        <v>1103</v>
      </c>
      <c r="G988" s="124" t="s">
        <v>1686</v>
      </c>
      <c r="H988" s="131"/>
      <c r="I988" s="131"/>
      <c r="J988" s="131">
        <v>6</v>
      </c>
      <c r="K988" s="131">
        <v>8</v>
      </c>
      <c r="L988" s="131">
        <v>8</v>
      </c>
      <c r="M988" s="131">
        <v>6</v>
      </c>
      <c r="N988" s="131">
        <v>4</v>
      </c>
      <c r="O988" s="131">
        <v>6</v>
      </c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55"/>
    </row>
    <row r="989" spans="1:34" ht="15" customHeight="1" x14ac:dyDescent="0.25">
      <c r="A989" s="124" t="s">
        <v>72</v>
      </c>
      <c r="B989" s="157">
        <v>273449000141</v>
      </c>
      <c r="C989" s="124" t="s">
        <v>73</v>
      </c>
      <c r="D989" s="157">
        <v>273449000141</v>
      </c>
      <c r="E989" s="157">
        <v>27344900014101</v>
      </c>
      <c r="F989" s="124" t="s">
        <v>1101</v>
      </c>
      <c r="G989" s="124" t="s">
        <v>1686</v>
      </c>
      <c r="H989" s="131"/>
      <c r="I989" s="131"/>
      <c r="J989" s="131"/>
      <c r="K989" s="131"/>
      <c r="L989" s="131"/>
      <c r="M989" s="131"/>
      <c r="N989" s="131"/>
      <c r="O989" s="131"/>
      <c r="P989" s="131">
        <v>62</v>
      </c>
      <c r="Q989" s="131">
        <v>73</v>
      </c>
      <c r="R989" s="131">
        <v>82</v>
      </c>
      <c r="S989" s="131">
        <v>76</v>
      </c>
      <c r="T989" s="131">
        <v>87</v>
      </c>
      <c r="U989" s="131">
        <v>68</v>
      </c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55"/>
    </row>
    <row r="990" spans="1:34" ht="15" customHeight="1" x14ac:dyDescent="0.25">
      <c r="A990" s="124" t="s">
        <v>72</v>
      </c>
      <c r="B990" s="157">
        <v>273449000141</v>
      </c>
      <c r="C990" s="124" t="s">
        <v>73</v>
      </c>
      <c r="D990" s="157">
        <v>273449000150</v>
      </c>
      <c r="E990" s="157">
        <v>27344900014103</v>
      </c>
      <c r="F990" s="124" t="s">
        <v>1100</v>
      </c>
      <c r="G990" s="124" t="s">
        <v>1686</v>
      </c>
      <c r="H990" s="131"/>
      <c r="I990" s="131"/>
      <c r="J990" s="131">
        <v>18</v>
      </c>
      <c r="K990" s="131">
        <v>22</v>
      </c>
      <c r="L990" s="131">
        <v>24</v>
      </c>
      <c r="M990" s="131">
        <v>22</v>
      </c>
      <c r="N990" s="131">
        <v>28</v>
      </c>
      <c r="O990" s="131">
        <v>33</v>
      </c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  <c r="AB990" s="131"/>
      <c r="AC990" s="131"/>
      <c r="AD990" s="131"/>
      <c r="AE990" s="131"/>
      <c r="AF990" s="131"/>
      <c r="AG990" s="131"/>
      <c r="AH990" s="155"/>
    </row>
    <row r="991" spans="1:34" ht="15" customHeight="1" x14ac:dyDescent="0.25">
      <c r="A991" s="124" t="s">
        <v>72</v>
      </c>
      <c r="B991" s="157">
        <v>273449000141</v>
      </c>
      <c r="C991" s="124" t="s">
        <v>73</v>
      </c>
      <c r="D991" s="157">
        <v>273449000192</v>
      </c>
      <c r="E991" s="157">
        <v>27344900014102</v>
      </c>
      <c r="F991" s="124" t="s">
        <v>103</v>
      </c>
      <c r="G991" s="124" t="s">
        <v>1686</v>
      </c>
      <c r="H991" s="131"/>
      <c r="I991" s="131"/>
      <c r="J991" s="131">
        <v>4</v>
      </c>
      <c r="K991" s="131">
        <v>8</v>
      </c>
      <c r="L991" s="131">
        <v>6</v>
      </c>
      <c r="M991" s="131">
        <v>8</v>
      </c>
      <c r="N991" s="131">
        <v>4</v>
      </c>
      <c r="O991" s="131">
        <v>10</v>
      </c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  <c r="AB991" s="131"/>
      <c r="AC991" s="131"/>
      <c r="AD991" s="131"/>
      <c r="AE991" s="131"/>
      <c r="AF991" s="131"/>
      <c r="AG991" s="131"/>
      <c r="AH991" s="155"/>
    </row>
    <row r="992" spans="1:34" ht="15" customHeight="1" x14ac:dyDescent="0.25">
      <c r="A992" s="124" t="s">
        <v>72</v>
      </c>
      <c r="B992" s="157">
        <v>273449000141</v>
      </c>
      <c r="C992" s="124" t="s">
        <v>73</v>
      </c>
      <c r="D992" s="157">
        <v>273449000222</v>
      </c>
      <c r="E992" s="157">
        <v>27344900014108</v>
      </c>
      <c r="F992" s="124" t="s">
        <v>1099</v>
      </c>
      <c r="G992" s="124" t="s">
        <v>1686</v>
      </c>
      <c r="H992" s="131"/>
      <c r="I992" s="131"/>
      <c r="J992" s="131">
        <v>1</v>
      </c>
      <c r="K992" s="131">
        <v>4</v>
      </c>
      <c r="L992" s="131">
        <v>2</v>
      </c>
      <c r="M992" s="131">
        <v>2</v>
      </c>
      <c r="N992" s="131">
        <v>6</v>
      </c>
      <c r="O992" s="131">
        <v>2</v>
      </c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  <c r="AB992" s="131"/>
      <c r="AC992" s="131"/>
      <c r="AD992" s="131"/>
      <c r="AE992" s="131"/>
      <c r="AF992" s="131"/>
      <c r="AG992" s="131"/>
      <c r="AH992" s="155"/>
    </row>
    <row r="993" spans="1:34" ht="15" customHeight="1" x14ac:dyDescent="0.25">
      <c r="A993" s="124" t="s">
        <v>72</v>
      </c>
      <c r="B993" s="157">
        <v>273449000141</v>
      </c>
      <c r="C993" s="124" t="s">
        <v>73</v>
      </c>
      <c r="D993" s="157">
        <v>273449000494</v>
      </c>
      <c r="E993" s="157">
        <v>27344900014104</v>
      </c>
      <c r="F993" s="124" t="s">
        <v>1102</v>
      </c>
      <c r="G993" s="124" t="s">
        <v>1686</v>
      </c>
      <c r="H993" s="131"/>
      <c r="I993" s="131"/>
      <c r="J993" s="131">
        <v>3</v>
      </c>
      <c r="K993" s="131">
        <v>5</v>
      </c>
      <c r="L993" s="131">
        <v>5</v>
      </c>
      <c r="M993" s="131">
        <v>7</v>
      </c>
      <c r="N993" s="131">
        <v>2</v>
      </c>
      <c r="O993" s="131">
        <v>4</v>
      </c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  <c r="AB993" s="131"/>
      <c r="AC993" s="131"/>
      <c r="AD993" s="131"/>
      <c r="AE993" s="131"/>
      <c r="AF993" s="131"/>
      <c r="AG993" s="131"/>
      <c r="AH993" s="155"/>
    </row>
    <row r="994" spans="1:34" ht="15" customHeight="1" x14ac:dyDescent="0.25">
      <c r="A994" s="124" t="s">
        <v>72</v>
      </c>
      <c r="B994" s="157">
        <v>273449000141</v>
      </c>
      <c r="C994" s="124" t="s">
        <v>73</v>
      </c>
      <c r="D994" s="157">
        <v>273449000702</v>
      </c>
      <c r="E994" s="157">
        <v>27344900014106</v>
      </c>
      <c r="F994" s="124" t="s">
        <v>876</v>
      </c>
      <c r="G994" s="124" t="s">
        <v>1686</v>
      </c>
      <c r="H994" s="131"/>
      <c r="I994" s="131"/>
      <c r="J994" s="131">
        <v>3</v>
      </c>
      <c r="K994" s="131">
        <v>3</v>
      </c>
      <c r="L994" s="131">
        <v>2</v>
      </c>
      <c r="M994" s="131">
        <v>2</v>
      </c>
      <c r="N994" s="131">
        <v>3</v>
      </c>
      <c r="O994" s="131">
        <v>1</v>
      </c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  <c r="AB994" s="131"/>
      <c r="AC994" s="131"/>
      <c r="AD994" s="131"/>
      <c r="AE994" s="131"/>
      <c r="AF994" s="131"/>
      <c r="AG994" s="131"/>
      <c r="AH994" s="155"/>
    </row>
    <row r="995" spans="1:34" ht="15" customHeight="1" x14ac:dyDescent="0.25">
      <c r="A995" s="124" t="s">
        <v>72</v>
      </c>
      <c r="B995" s="157">
        <v>273449000141</v>
      </c>
      <c r="C995" s="124" t="s">
        <v>73</v>
      </c>
      <c r="D995" s="157">
        <v>273449000711</v>
      </c>
      <c r="E995" s="157">
        <v>27344900014107</v>
      </c>
      <c r="F995" s="124" t="s">
        <v>693</v>
      </c>
      <c r="G995" s="124" t="s">
        <v>1686</v>
      </c>
      <c r="H995" s="131"/>
      <c r="I995" s="131"/>
      <c r="J995" s="131"/>
      <c r="K995" s="131">
        <v>1</v>
      </c>
      <c r="L995" s="131">
        <v>1</v>
      </c>
      <c r="M995" s="131">
        <v>1</v>
      </c>
      <c r="N995" s="131">
        <v>1</v>
      </c>
      <c r="O995" s="131">
        <v>1</v>
      </c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  <c r="AB995" s="131"/>
      <c r="AC995" s="131"/>
      <c r="AD995" s="131"/>
      <c r="AE995" s="131"/>
      <c r="AF995" s="131"/>
      <c r="AG995" s="131"/>
      <c r="AH995" s="155"/>
    </row>
    <row r="996" spans="1:34" ht="15" customHeight="1" x14ac:dyDescent="0.25">
      <c r="A996" s="124" t="s">
        <v>72</v>
      </c>
      <c r="B996" s="157">
        <v>373449000685</v>
      </c>
      <c r="C996" s="124" t="s">
        <v>1731</v>
      </c>
      <c r="D996" s="157">
        <v>373449000685</v>
      </c>
      <c r="E996" s="157">
        <v>37344900068501</v>
      </c>
      <c r="F996" s="124" t="s">
        <v>1098</v>
      </c>
      <c r="G996" s="124" t="s">
        <v>1685</v>
      </c>
      <c r="H996" s="131">
        <v>11</v>
      </c>
      <c r="I996" s="131">
        <v>16</v>
      </c>
      <c r="J996" s="131">
        <v>23</v>
      </c>
      <c r="K996" s="131">
        <v>21</v>
      </c>
      <c r="L996" s="131">
        <v>19</v>
      </c>
      <c r="M996" s="131">
        <v>27</v>
      </c>
      <c r="N996" s="131">
        <v>25</v>
      </c>
      <c r="O996" s="131">
        <v>26</v>
      </c>
      <c r="P996" s="131">
        <v>22</v>
      </c>
      <c r="Q996" s="131">
        <v>26</v>
      </c>
      <c r="R996" s="131">
        <v>19</v>
      </c>
      <c r="S996" s="131">
        <v>17</v>
      </c>
      <c r="T996" s="131">
        <v>12</v>
      </c>
      <c r="U996" s="131">
        <v>23</v>
      </c>
      <c r="V996" s="131"/>
      <c r="W996" s="131"/>
      <c r="X996" s="131"/>
      <c r="Y996" s="131"/>
      <c r="Z996" s="131"/>
      <c r="AA996" s="131"/>
      <c r="AB996" s="131"/>
      <c r="AC996" s="131"/>
      <c r="AD996" s="131"/>
      <c r="AE996" s="131"/>
      <c r="AF996" s="131"/>
      <c r="AG996" s="131"/>
      <c r="AH996" s="155"/>
    </row>
    <row r="997" spans="1:34" ht="15" customHeight="1" x14ac:dyDescent="0.25">
      <c r="A997" s="124" t="s">
        <v>44</v>
      </c>
      <c r="B997" s="157">
        <v>273411000695</v>
      </c>
      <c r="C997" s="124" t="s">
        <v>45</v>
      </c>
      <c r="D997" s="157">
        <v>273411000342</v>
      </c>
      <c r="E997" s="157">
        <v>27341100069510</v>
      </c>
      <c r="F997" s="124" t="s">
        <v>930</v>
      </c>
      <c r="G997" s="124" t="s">
        <v>1686</v>
      </c>
      <c r="H997" s="131"/>
      <c r="I997" s="131"/>
      <c r="J997" s="131"/>
      <c r="K997" s="131">
        <v>3</v>
      </c>
      <c r="L997" s="131">
        <v>1</v>
      </c>
      <c r="M997" s="131">
        <v>2</v>
      </c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  <c r="AB997" s="131"/>
      <c r="AC997" s="131"/>
      <c r="AD997" s="131"/>
      <c r="AE997" s="131"/>
      <c r="AF997" s="131"/>
      <c r="AG997" s="131"/>
      <c r="AH997" s="155"/>
    </row>
    <row r="998" spans="1:34" ht="15" customHeight="1" x14ac:dyDescent="0.25">
      <c r="A998" s="124" t="s">
        <v>44</v>
      </c>
      <c r="B998" s="157">
        <v>273411000695</v>
      </c>
      <c r="C998" s="124" t="s">
        <v>45</v>
      </c>
      <c r="D998" s="157">
        <v>273411000415</v>
      </c>
      <c r="E998" s="157">
        <v>27341100069504</v>
      </c>
      <c r="F998" s="124" t="s">
        <v>1116</v>
      </c>
      <c r="G998" s="124" t="s">
        <v>1686</v>
      </c>
      <c r="H998" s="131"/>
      <c r="I998" s="131"/>
      <c r="J998" s="131">
        <v>3</v>
      </c>
      <c r="K998" s="131">
        <v>3</v>
      </c>
      <c r="L998" s="131"/>
      <c r="M998" s="131">
        <v>2</v>
      </c>
      <c r="N998" s="131">
        <v>1</v>
      </c>
      <c r="O998" s="131">
        <v>1</v>
      </c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  <c r="AB998" s="131"/>
      <c r="AC998" s="131"/>
      <c r="AD998" s="131"/>
      <c r="AE998" s="131"/>
      <c r="AF998" s="131"/>
      <c r="AG998" s="131"/>
      <c r="AH998" s="155"/>
    </row>
    <row r="999" spans="1:34" ht="15" customHeight="1" x14ac:dyDescent="0.25">
      <c r="A999" s="124" t="s">
        <v>44</v>
      </c>
      <c r="B999" s="157">
        <v>273411000695</v>
      </c>
      <c r="C999" s="124" t="s">
        <v>45</v>
      </c>
      <c r="D999" s="157">
        <v>273411000695</v>
      </c>
      <c r="E999" s="157">
        <v>27341100069501</v>
      </c>
      <c r="F999" s="124" t="s">
        <v>1117</v>
      </c>
      <c r="G999" s="124" t="s">
        <v>1686</v>
      </c>
      <c r="H999" s="131"/>
      <c r="I999" s="131"/>
      <c r="J999" s="131">
        <v>2</v>
      </c>
      <c r="K999" s="131">
        <v>5</v>
      </c>
      <c r="L999" s="131">
        <v>2</v>
      </c>
      <c r="M999" s="131">
        <v>4</v>
      </c>
      <c r="N999" s="131">
        <v>3</v>
      </c>
      <c r="O999" s="131">
        <v>2</v>
      </c>
      <c r="P999" s="131">
        <v>7</v>
      </c>
      <c r="Q999" s="131">
        <v>18</v>
      </c>
      <c r="R999" s="131">
        <v>14</v>
      </c>
      <c r="S999" s="131">
        <v>6</v>
      </c>
      <c r="T999" s="131">
        <v>8</v>
      </c>
      <c r="U999" s="131">
        <v>6</v>
      </c>
      <c r="V999" s="131"/>
      <c r="W999" s="131"/>
      <c r="X999" s="131"/>
      <c r="Y999" s="131"/>
      <c r="Z999" s="131"/>
      <c r="AA999" s="131"/>
      <c r="AB999" s="131"/>
      <c r="AC999" s="131"/>
      <c r="AD999" s="131"/>
      <c r="AE999" s="131"/>
      <c r="AF999" s="131"/>
      <c r="AG999" s="131"/>
      <c r="AH999" s="155"/>
    </row>
    <row r="1000" spans="1:34" ht="15" customHeight="1" x14ac:dyDescent="0.25">
      <c r="A1000" s="124" t="s">
        <v>44</v>
      </c>
      <c r="B1000" s="157">
        <v>273411000695</v>
      </c>
      <c r="C1000" s="124" t="s">
        <v>45</v>
      </c>
      <c r="D1000" s="157">
        <v>273411000822</v>
      </c>
      <c r="E1000" s="157">
        <v>27341100069502</v>
      </c>
      <c r="F1000" s="124" t="s">
        <v>378</v>
      </c>
      <c r="G1000" s="124" t="s">
        <v>1686</v>
      </c>
      <c r="H1000" s="131"/>
      <c r="I1000" s="131"/>
      <c r="J1000" s="131">
        <v>2</v>
      </c>
      <c r="K1000" s="131">
        <v>1</v>
      </c>
      <c r="L1000" s="131"/>
      <c r="M1000" s="131">
        <v>2</v>
      </c>
      <c r="N1000" s="131">
        <v>4</v>
      </c>
      <c r="O1000" s="131">
        <v>1</v>
      </c>
      <c r="P1000" s="131">
        <v>2</v>
      </c>
      <c r="Q1000" s="131">
        <v>3</v>
      </c>
      <c r="R1000" s="131">
        <v>3</v>
      </c>
      <c r="S1000" s="131">
        <v>3</v>
      </c>
      <c r="T1000" s="131"/>
      <c r="U1000" s="131"/>
      <c r="V1000" s="131"/>
      <c r="W1000" s="131"/>
      <c r="X1000" s="131"/>
      <c r="Y1000" s="131"/>
      <c r="Z1000" s="131"/>
      <c r="AA1000" s="131"/>
      <c r="AB1000" s="131"/>
      <c r="AC1000" s="131"/>
      <c r="AD1000" s="131"/>
      <c r="AE1000" s="131"/>
      <c r="AF1000" s="131"/>
      <c r="AG1000" s="131"/>
      <c r="AH1000" s="155"/>
    </row>
    <row r="1001" spans="1:34" ht="15" customHeight="1" x14ac:dyDescent="0.25">
      <c r="A1001" s="124" t="s">
        <v>44</v>
      </c>
      <c r="B1001" s="157">
        <v>273411000695</v>
      </c>
      <c r="C1001" s="124" t="s">
        <v>45</v>
      </c>
      <c r="D1001" s="157">
        <v>273411001748</v>
      </c>
      <c r="E1001" s="157">
        <v>27341100069507</v>
      </c>
      <c r="F1001" s="124" t="s">
        <v>1118</v>
      </c>
      <c r="G1001" s="124" t="s">
        <v>1686</v>
      </c>
      <c r="H1001" s="131"/>
      <c r="I1001" s="131"/>
      <c r="J1001" s="131">
        <v>2</v>
      </c>
      <c r="K1001" s="131"/>
      <c r="L1001" s="131">
        <v>1</v>
      </c>
      <c r="M1001" s="131"/>
      <c r="N1001" s="131">
        <v>1</v>
      </c>
      <c r="O1001" s="131">
        <v>1</v>
      </c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  <c r="AB1001" s="131"/>
      <c r="AC1001" s="131"/>
      <c r="AD1001" s="131"/>
      <c r="AE1001" s="131"/>
      <c r="AF1001" s="131"/>
      <c r="AG1001" s="131"/>
      <c r="AH1001" s="155"/>
    </row>
    <row r="1002" spans="1:34" ht="15" customHeight="1" x14ac:dyDescent="0.25">
      <c r="A1002" s="124" t="s">
        <v>44</v>
      </c>
      <c r="B1002" s="157">
        <v>273411000695</v>
      </c>
      <c r="C1002" s="124" t="s">
        <v>45</v>
      </c>
      <c r="D1002" s="157">
        <v>273411001772</v>
      </c>
      <c r="E1002" s="157">
        <v>27341100069505</v>
      </c>
      <c r="F1002" s="124" t="s">
        <v>446</v>
      </c>
      <c r="G1002" s="124" t="s">
        <v>1686</v>
      </c>
      <c r="H1002" s="131"/>
      <c r="I1002" s="131"/>
      <c r="J1002" s="131"/>
      <c r="K1002" s="131">
        <v>1</v>
      </c>
      <c r="L1002" s="131">
        <v>2</v>
      </c>
      <c r="M1002" s="131">
        <v>2</v>
      </c>
      <c r="N1002" s="131"/>
      <c r="O1002" s="131">
        <v>1</v>
      </c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 s="131"/>
      <c r="AE1002" s="131"/>
      <c r="AF1002" s="131"/>
      <c r="AG1002" s="131"/>
      <c r="AH1002" s="155"/>
    </row>
    <row r="1003" spans="1:34" ht="15" customHeight="1" x14ac:dyDescent="0.25">
      <c r="A1003" s="124" t="s">
        <v>44</v>
      </c>
      <c r="B1003" s="157">
        <v>273411000695</v>
      </c>
      <c r="C1003" s="124" t="s">
        <v>45</v>
      </c>
      <c r="D1003" s="157">
        <v>273461001013</v>
      </c>
      <c r="E1003" s="157">
        <v>27341100069509</v>
      </c>
      <c r="F1003" s="124" t="s">
        <v>1120</v>
      </c>
      <c r="G1003" s="124" t="s">
        <v>1686</v>
      </c>
      <c r="H1003" s="131"/>
      <c r="I1003" s="131"/>
      <c r="J1003" s="131"/>
      <c r="K1003" s="131">
        <v>1</v>
      </c>
      <c r="L1003" s="131">
        <v>1</v>
      </c>
      <c r="M1003" s="131">
        <v>1</v>
      </c>
      <c r="N1003" s="131"/>
      <c r="O1003" s="131">
        <v>1</v>
      </c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  <c r="AB1003" s="131"/>
      <c r="AC1003" s="131"/>
      <c r="AD1003" s="131"/>
      <c r="AE1003" s="131"/>
      <c r="AF1003" s="131"/>
      <c r="AG1003" s="131"/>
      <c r="AH1003" s="155"/>
    </row>
    <row r="1004" spans="1:34" ht="15" customHeight="1" x14ac:dyDescent="0.25">
      <c r="A1004" s="124" t="s">
        <v>44</v>
      </c>
      <c r="B1004" s="157">
        <v>273411000695</v>
      </c>
      <c r="C1004" s="124" t="s">
        <v>45</v>
      </c>
      <c r="D1004" s="157">
        <v>273461001056</v>
      </c>
      <c r="E1004" s="157">
        <v>27341100069508</v>
      </c>
      <c r="F1004" s="124" t="s">
        <v>1119</v>
      </c>
      <c r="G1004" s="124" t="s">
        <v>1686</v>
      </c>
      <c r="H1004" s="131"/>
      <c r="I1004" s="131"/>
      <c r="J1004" s="131">
        <v>3</v>
      </c>
      <c r="K1004" s="131"/>
      <c r="L1004" s="131"/>
      <c r="M1004" s="131"/>
      <c r="N1004" s="131"/>
      <c r="O1004" s="131">
        <v>3</v>
      </c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  <c r="AB1004" s="131"/>
      <c r="AC1004" s="131"/>
      <c r="AD1004" s="131"/>
      <c r="AE1004" s="131"/>
      <c r="AF1004" s="131"/>
      <c r="AG1004" s="131"/>
      <c r="AH1004" s="155"/>
    </row>
    <row r="1005" spans="1:34" ht="15" customHeight="1" x14ac:dyDescent="0.25">
      <c r="A1005" s="124" t="s">
        <v>44</v>
      </c>
      <c r="B1005" s="157">
        <v>273411000695</v>
      </c>
      <c r="C1005" s="124" t="s">
        <v>45</v>
      </c>
      <c r="D1005" s="157">
        <v>273461001081</v>
      </c>
      <c r="E1005" s="157">
        <v>27341100069503</v>
      </c>
      <c r="F1005" s="124" t="s">
        <v>1115</v>
      </c>
      <c r="G1005" s="124" t="s">
        <v>1686</v>
      </c>
      <c r="H1005" s="131"/>
      <c r="I1005" s="131"/>
      <c r="J1005" s="131">
        <v>2</v>
      </c>
      <c r="K1005" s="131"/>
      <c r="L1005" s="131">
        <v>1</v>
      </c>
      <c r="M1005" s="131">
        <v>3</v>
      </c>
      <c r="N1005" s="131"/>
      <c r="O1005" s="131">
        <v>1</v>
      </c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  <c r="AB1005" s="131"/>
      <c r="AC1005" s="131"/>
      <c r="AD1005" s="131"/>
      <c r="AE1005" s="131"/>
      <c r="AF1005" s="131"/>
      <c r="AG1005" s="131"/>
      <c r="AH1005" s="155"/>
    </row>
    <row r="1006" spans="1:34" ht="15" customHeight="1" x14ac:dyDescent="0.25">
      <c r="A1006" s="124" t="s">
        <v>44</v>
      </c>
      <c r="B1006" s="157">
        <v>273411000725</v>
      </c>
      <c r="C1006" s="124" t="s">
        <v>227</v>
      </c>
      <c r="D1006" s="157">
        <v>273411000245</v>
      </c>
      <c r="E1006" s="157">
        <v>27341100072509</v>
      </c>
      <c r="F1006" s="124" t="s">
        <v>1127</v>
      </c>
      <c r="G1006" s="124" t="s">
        <v>1686</v>
      </c>
      <c r="H1006" s="131"/>
      <c r="I1006" s="131"/>
      <c r="J1006" s="131"/>
      <c r="K1006" s="131">
        <v>2</v>
      </c>
      <c r="L1006" s="131">
        <v>2</v>
      </c>
      <c r="M1006" s="131">
        <v>2</v>
      </c>
      <c r="N1006" s="131"/>
      <c r="O1006" s="131">
        <v>1</v>
      </c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  <c r="AB1006" s="131"/>
      <c r="AC1006" s="131"/>
      <c r="AD1006" s="131"/>
      <c r="AE1006" s="131"/>
      <c r="AF1006" s="131"/>
      <c r="AG1006" s="131"/>
      <c r="AH1006" s="155"/>
    </row>
    <row r="1007" spans="1:34" ht="15" customHeight="1" x14ac:dyDescent="0.25">
      <c r="A1007" s="124" t="s">
        <v>44</v>
      </c>
      <c r="B1007" s="157">
        <v>273411000725</v>
      </c>
      <c r="C1007" s="124" t="s">
        <v>227</v>
      </c>
      <c r="D1007" s="157">
        <v>273411000423</v>
      </c>
      <c r="E1007" s="157">
        <v>27341100072513</v>
      </c>
      <c r="F1007" s="124" t="s">
        <v>1132</v>
      </c>
      <c r="G1007" s="124" t="s">
        <v>1686</v>
      </c>
      <c r="H1007" s="131"/>
      <c r="I1007" s="131"/>
      <c r="J1007" s="131">
        <v>1</v>
      </c>
      <c r="K1007" s="131">
        <v>2</v>
      </c>
      <c r="L1007" s="131"/>
      <c r="M1007" s="131">
        <v>1</v>
      </c>
      <c r="N1007" s="131">
        <v>1</v>
      </c>
      <c r="O1007" s="131">
        <v>3</v>
      </c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  <c r="AB1007" s="131"/>
      <c r="AC1007" s="131"/>
      <c r="AD1007" s="131"/>
      <c r="AE1007" s="131"/>
      <c r="AF1007" s="131"/>
      <c r="AG1007" s="131"/>
      <c r="AH1007" s="155"/>
    </row>
    <row r="1008" spans="1:34" ht="15" customHeight="1" x14ac:dyDescent="0.25">
      <c r="A1008" s="124" t="s">
        <v>44</v>
      </c>
      <c r="B1008" s="157">
        <v>273411000725</v>
      </c>
      <c r="C1008" s="124" t="s">
        <v>227</v>
      </c>
      <c r="D1008" s="157">
        <v>273411000644</v>
      </c>
      <c r="E1008" s="157">
        <v>27341100072506</v>
      </c>
      <c r="F1008" s="124" t="s">
        <v>1129</v>
      </c>
      <c r="G1008" s="124" t="s">
        <v>1686</v>
      </c>
      <c r="H1008" s="131"/>
      <c r="I1008" s="131"/>
      <c r="J1008" s="131">
        <v>1</v>
      </c>
      <c r="K1008" s="131">
        <v>1</v>
      </c>
      <c r="L1008" s="131">
        <v>1</v>
      </c>
      <c r="M1008" s="131">
        <v>1</v>
      </c>
      <c r="N1008" s="131"/>
      <c r="O1008" s="131">
        <v>1</v>
      </c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  <c r="AB1008" s="131"/>
      <c r="AC1008" s="131"/>
      <c r="AD1008" s="131"/>
      <c r="AE1008" s="131"/>
      <c r="AF1008" s="131"/>
      <c r="AG1008" s="131"/>
      <c r="AH1008" s="155"/>
    </row>
    <row r="1009" spans="1:34" ht="15" customHeight="1" x14ac:dyDescent="0.25">
      <c r="A1009" s="124" t="s">
        <v>44</v>
      </c>
      <c r="B1009" s="157">
        <v>273411000725</v>
      </c>
      <c r="C1009" s="124" t="s">
        <v>227</v>
      </c>
      <c r="D1009" s="157">
        <v>273411000725</v>
      </c>
      <c r="E1009" s="157">
        <v>27341100072501</v>
      </c>
      <c r="F1009" s="124" t="s">
        <v>1126</v>
      </c>
      <c r="G1009" s="124" t="s">
        <v>1685</v>
      </c>
      <c r="H1009" s="131"/>
      <c r="I1009" s="131"/>
      <c r="J1009" s="131"/>
      <c r="K1009" s="131"/>
      <c r="L1009" s="131"/>
      <c r="M1009" s="131"/>
      <c r="N1009" s="131"/>
      <c r="O1009" s="131">
        <v>28</v>
      </c>
      <c r="P1009" s="131">
        <v>40</v>
      </c>
      <c r="Q1009" s="131">
        <v>31</v>
      </c>
      <c r="R1009" s="131">
        <v>24</v>
      </c>
      <c r="S1009" s="131">
        <v>29</v>
      </c>
      <c r="T1009" s="131">
        <v>24</v>
      </c>
      <c r="U1009" s="131">
        <v>27</v>
      </c>
      <c r="V1009" s="131"/>
      <c r="W1009" s="131"/>
      <c r="X1009" s="131"/>
      <c r="Y1009" s="131"/>
      <c r="Z1009" s="131"/>
      <c r="AA1009" s="131"/>
      <c r="AB1009" s="131"/>
      <c r="AC1009" s="131"/>
      <c r="AD1009" s="131"/>
      <c r="AE1009" s="131"/>
      <c r="AF1009" s="131"/>
      <c r="AG1009" s="131"/>
      <c r="AH1009" s="155"/>
    </row>
    <row r="1010" spans="1:34" ht="15" customHeight="1" x14ac:dyDescent="0.25">
      <c r="A1010" s="124" t="s">
        <v>44</v>
      </c>
      <c r="B1010" s="157">
        <v>273411000725</v>
      </c>
      <c r="C1010" s="124" t="s">
        <v>227</v>
      </c>
      <c r="D1010" s="157">
        <v>273411000741</v>
      </c>
      <c r="E1010" s="157">
        <v>27341100072504</v>
      </c>
      <c r="F1010" s="124" t="s">
        <v>1134</v>
      </c>
      <c r="G1010" s="124" t="s">
        <v>1686</v>
      </c>
      <c r="H1010" s="131"/>
      <c r="I1010" s="131"/>
      <c r="J1010" s="131">
        <v>2</v>
      </c>
      <c r="K1010" s="131">
        <v>1</v>
      </c>
      <c r="L1010" s="131">
        <v>2</v>
      </c>
      <c r="M1010" s="131">
        <v>4</v>
      </c>
      <c r="N1010" s="131">
        <v>2</v>
      </c>
      <c r="O1010" s="131">
        <v>4</v>
      </c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  <c r="AB1010" s="131"/>
      <c r="AC1010" s="131"/>
      <c r="AD1010" s="131"/>
      <c r="AE1010" s="131"/>
      <c r="AF1010" s="131"/>
      <c r="AG1010" s="131"/>
      <c r="AH1010" s="155"/>
    </row>
    <row r="1011" spans="1:34" ht="15" customHeight="1" x14ac:dyDescent="0.25">
      <c r="A1011" s="124" t="s">
        <v>44</v>
      </c>
      <c r="B1011" s="157">
        <v>273411000725</v>
      </c>
      <c r="C1011" s="124" t="s">
        <v>227</v>
      </c>
      <c r="D1011" s="157">
        <v>273411000962</v>
      </c>
      <c r="E1011" s="157">
        <v>27341100072516</v>
      </c>
      <c r="F1011" s="124" t="s">
        <v>1122</v>
      </c>
      <c r="G1011" s="124" t="s">
        <v>1686</v>
      </c>
      <c r="H1011" s="131"/>
      <c r="I1011" s="131"/>
      <c r="J1011" s="131"/>
      <c r="K1011" s="131">
        <v>1</v>
      </c>
      <c r="L1011" s="131">
        <v>1</v>
      </c>
      <c r="M1011" s="131">
        <v>1</v>
      </c>
      <c r="N1011" s="131"/>
      <c r="O1011" s="131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  <c r="AB1011" s="131"/>
      <c r="AC1011" s="131"/>
      <c r="AD1011" s="131"/>
      <c r="AE1011" s="131"/>
      <c r="AF1011" s="131"/>
      <c r="AG1011" s="131"/>
      <c r="AH1011" s="155"/>
    </row>
    <row r="1012" spans="1:34" ht="15" customHeight="1" x14ac:dyDescent="0.25">
      <c r="A1012" s="124" t="s">
        <v>44</v>
      </c>
      <c r="B1012" s="157">
        <v>273411000725</v>
      </c>
      <c r="C1012" s="124" t="s">
        <v>227</v>
      </c>
      <c r="D1012" s="157">
        <v>273411000997</v>
      </c>
      <c r="E1012" s="157">
        <v>27341100072505</v>
      </c>
      <c r="F1012" s="124" t="s">
        <v>1128</v>
      </c>
      <c r="G1012" s="124" t="s">
        <v>1686</v>
      </c>
      <c r="H1012" s="131"/>
      <c r="I1012" s="131"/>
      <c r="J1012" s="131">
        <v>5</v>
      </c>
      <c r="K1012" s="131"/>
      <c r="L1012" s="131"/>
      <c r="M1012" s="131"/>
      <c r="N1012" s="131">
        <v>1</v>
      </c>
      <c r="O1012" s="131">
        <v>1</v>
      </c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  <c r="AB1012" s="131"/>
      <c r="AC1012" s="131"/>
      <c r="AD1012" s="131"/>
      <c r="AE1012" s="131"/>
      <c r="AF1012" s="131"/>
      <c r="AG1012" s="131"/>
      <c r="AH1012" s="155"/>
    </row>
    <row r="1013" spans="1:34" ht="15" customHeight="1" x14ac:dyDescent="0.25">
      <c r="A1013" s="124" t="s">
        <v>44</v>
      </c>
      <c r="B1013" s="157">
        <v>273411000725</v>
      </c>
      <c r="C1013" s="124" t="s">
        <v>227</v>
      </c>
      <c r="D1013" s="157">
        <v>273411001586</v>
      </c>
      <c r="E1013" s="157">
        <v>27341100072502</v>
      </c>
      <c r="F1013" s="124" t="s">
        <v>1125</v>
      </c>
      <c r="G1013" s="124" t="s">
        <v>1685</v>
      </c>
      <c r="H1013" s="131"/>
      <c r="I1013" s="131"/>
      <c r="J1013" s="131">
        <v>18</v>
      </c>
      <c r="K1013" s="131">
        <v>27</v>
      </c>
      <c r="L1013" s="131">
        <v>22</v>
      </c>
      <c r="M1013" s="131">
        <v>22</v>
      </c>
      <c r="N1013" s="131">
        <v>32</v>
      </c>
      <c r="O1013" s="131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  <c r="AB1013" s="131"/>
      <c r="AC1013" s="131"/>
      <c r="AD1013" s="131"/>
      <c r="AE1013" s="131"/>
      <c r="AF1013" s="131"/>
      <c r="AG1013" s="131"/>
      <c r="AH1013" s="155"/>
    </row>
    <row r="1014" spans="1:34" ht="15" customHeight="1" x14ac:dyDescent="0.25">
      <c r="A1014" s="124" t="s">
        <v>44</v>
      </c>
      <c r="B1014" s="157">
        <v>273411000725</v>
      </c>
      <c r="C1014" s="124" t="s">
        <v>227</v>
      </c>
      <c r="D1014" s="157">
        <v>273411001616</v>
      </c>
      <c r="E1014" s="157">
        <v>27341100072507</v>
      </c>
      <c r="F1014" s="124" t="s">
        <v>1124</v>
      </c>
      <c r="G1014" s="124" t="s">
        <v>1686</v>
      </c>
      <c r="H1014" s="131"/>
      <c r="I1014" s="131"/>
      <c r="J1014" s="131"/>
      <c r="K1014" s="131">
        <v>2</v>
      </c>
      <c r="L1014" s="131"/>
      <c r="M1014" s="131">
        <v>4</v>
      </c>
      <c r="N1014" s="131">
        <v>1</v>
      </c>
      <c r="O1014" s="131">
        <v>1</v>
      </c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  <c r="AB1014" s="131"/>
      <c r="AC1014" s="131"/>
      <c r="AD1014" s="131"/>
      <c r="AE1014" s="131"/>
      <c r="AF1014" s="131"/>
      <c r="AG1014" s="131"/>
      <c r="AH1014" s="155"/>
    </row>
    <row r="1015" spans="1:34" ht="15" customHeight="1" x14ac:dyDescent="0.25">
      <c r="A1015" s="124" t="s">
        <v>44</v>
      </c>
      <c r="B1015" s="157">
        <v>273411000725</v>
      </c>
      <c r="C1015" s="124" t="s">
        <v>227</v>
      </c>
      <c r="D1015" s="157">
        <v>273411001691</v>
      </c>
      <c r="E1015" s="157">
        <v>27341100072510</v>
      </c>
      <c r="F1015" s="124" t="s">
        <v>1123</v>
      </c>
      <c r="G1015" s="124" t="s">
        <v>1686</v>
      </c>
      <c r="H1015" s="131"/>
      <c r="I1015" s="131"/>
      <c r="J1015" s="131"/>
      <c r="K1015" s="131">
        <v>1</v>
      </c>
      <c r="L1015" s="131">
        <v>1</v>
      </c>
      <c r="M1015" s="131">
        <v>2</v>
      </c>
      <c r="N1015" s="131"/>
      <c r="O1015" s="131">
        <v>1</v>
      </c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  <c r="AB1015" s="131"/>
      <c r="AC1015" s="131"/>
      <c r="AD1015" s="131"/>
      <c r="AE1015" s="131"/>
      <c r="AF1015" s="131"/>
      <c r="AG1015" s="131"/>
      <c r="AH1015" s="155"/>
    </row>
    <row r="1016" spans="1:34" ht="15" customHeight="1" x14ac:dyDescent="0.25">
      <c r="A1016" s="124" t="s">
        <v>44</v>
      </c>
      <c r="B1016" s="157">
        <v>273411000725</v>
      </c>
      <c r="C1016" s="124" t="s">
        <v>227</v>
      </c>
      <c r="D1016" s="157">
        <v>273411001721</v>
      </c>
      <c r="E1016" s="157">
        <v>27341100072518</v>
      </c>
      <c r="F1016" s="124" t="s">
        <v>332</v>
      </c>
      <c r="G1016" s="124" t="s">
        <v>1686</v>
      </c>
      <c r="H1016" s="131"/>
      <c r="I1016" s="131"/>
      <c r="J1016" s="131">
        <v>1</v>
      </c>
      <c r="K1016" s="131">
        <v>3</v>
      </c>
      <c r="L1016" s="131">
        <v>3</v>
      </c>
      <c r="M1016" s="131">
        <v>1</v>
      </c>
      <c r="N1016" s="131">
        <v>2</v>
      </c>
      <c r="O1016" s="131">
        <v>3</v>
      </c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  <c r="AB1016" s="131"/>
      <c r="AC1016" s="131"/>
      <c r="AD1016" s="131"/>
      <c r="AE1016" s="131"/>
      <c r="AF1016" s="131"/>
      <c r="AG1016" s="131"/>
      <c r="AH1016" s="155"/>
    </row>
    <row r="1017" spans="1:34" ht="15" customHeight="1" x14ac:dyDescent="0.25">
      <c r="A1017" s="124" t="s">
        <v>44</v>
      </c>
      <c r="B1017" s="157">
        <v>273411000725</v>
      </c>
      <c r="C1017" s="124" t="s">
        <v>227</v>
      </c>
      <c r="D1017" s="157">
        <v>273461000017</v>
      </c>
      <c r="E1017" s="157">
        <v>27341100072514</v>
      </c>
      <c r="F1017" s="124" t="s">
        <v>1121</v>
      </c>
      <c r="G1017" s="124" t="s">
        <v>1686</v>
      </c>
      <c r="H1017" s="131"/>
      <c r="I1017" s="131"/>
      <c r="J1017" s="131">
        <v>1</v>
      </c>
      <c r="K1017" s="131"/>
      <c r="L1017" s="131"/>
      <c r="M1017" s="131">
        <v>1</v>
      </c>
      <c r="N1017" s="131">
        <v>1</v>
      </c>
      <c r="O1017" s="131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  <c r="AB1017" s="131"/>
      <c r="AC1017" s="131"/>
      <c r="AD1017" s="131"/>
      <c r="AE1017" s="131"/>
      <c r="AF1017" s="131"/>
      <c r="AG1017" s="131"/>
      <c r="AH1017" s="155"/>
    </row>
    <row r="1018" spans="1:34" ht="15" customHeight="1" x14ac:dyDescent="0.25">
      <c r="A1018" s="124" t="s">
        <v>44</v>
      </c>
      <c r="B1018" s="157">
        <v>273411000725</v>
      </c>
      <c r="C1018" s="124" t="s">
        <v>227</v>
      </c>
      <c r="D1018" s="157">
        <v>273461000041</v>
      </c>
      <c r="E1018" s="157">
        <v>27341100072503</v>
      </c>
      <c r="F1018" s="124" t="s">
        <v>1130</v>
      </c>
      <c r="G1018" s="124" t="s">
        <v>1686</v>
      </c>
      <c r="H1018" s="131"/>
      <c r="I1018" s="131"/>
      <c r="J1018" s="131"/>
      <c r="K1018" s="131">
        <v>1</v>
      </c>
      <c r="L1018" s="131"/>
      <c r="M1018" s="131">
        <v>1</v>
      </c>
      <c r="N1018" s="131">
        <v>3</v>
      </c>
      <c r="O1018" s="131">
        <v>4</v>
      </c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  <c r="AB1018" s="131"/>
      <c r="AC1018" s="131"/>
      <c r="AD1018" s="131"/>
      <c r="AE1018" s="131"/>
      <c r="AF1018" s="131"/>
      <c r="AG1018" s="131"/>
      <c r="AH1018" s="155"/>
    </row>
    <row r="1019" spans="1:34" ht="15" customHeight="1" x14ac:dyDescent="0.25">
      <c r="A1019" s="124" t="s">
        <v>44</v>
      </c>
      <c r="B1019" s="157">
        <v>273411000725</v>
      </c>
      <c r="C1019" s="124" t="s">
        <v>227</v>
      </c>
      <c r="D1019" s="157">
        <v>273461000068</v>
      </c>
      <c r="E1019" s="157">
        <v>27341100072515</v>
      </c>
      <c r="F1019" s="124" t="s">
        <v>1131</v>
      </c>
      <c r="G1019" s="124" t="s">
        <v>1686</v>
      </c>
      <c r="H1019" s="131"/>
      <c r="I1019" s="131"/>
      <c r="J1019" s="131">
        <v>4</v>
      </c>
      <c r="K1019" s="131">
        <v>1</v>
      </c>
      <c r="L1019" s="131">
        <v>2</v>
      </c>
      <c r="M1019" s="131">
        <v>4</v>
      </c>
      <c r="N1019" s="131">
        <v>1</v>
      </c>
      <c r="O1019" s="131">
        <v>3</v>
      </c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  <c r="AB1019" s="131"/>
      <c r="AC1019" s="131"/>
      <c r="AD1019" s="131"/>
      <c r="AE1019" s="131"/>
      <c r="AF1019" s="131"/>
      <c r="AG1019" s="131"/>
      <c r="AH1019" s="155"/>
    </row>
    <row r="1020" spans="1:34" ht="15" customHeight="1" x14ac:dyDescent="0.25">
      <c r="A1020" s="124" t="s">
        <v>44</v>
      </c>
      <c r="B1020" s="157">
        <v>273411000725</v>
      </c>
      <c r="C1020" s="124" t="s">
        <v>227</v>
      </c>
      <c r="D1020" s="157">
        <v>273461001021</v>
      </c>
      <c r="E1020" s="157">
        <v>27341100072517</v>
      </c>
      <c r="F1020" s="124" t="s">
        <v>851</v>
      </c>
      <c r="G1020" s="124" t="s">
        <v>1686</v>
      </c>
      <c r="H1020" s="131"/>
      <c r="I1020" s="131"/>
      <c r="J1020" s="131"/>
      <c r="K1020" s="131">
        <v>2</v>
      </c>
      <c r="L1020" s="131">
        <v>2</v>
      </c>
      <c r="M1020" s="131"/>
      <c r="N1020" s="131">
        <v>1</v>
      </c>
      <c r="O1020" s="131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  <c r="AB1020" s="131"/>
      <c r="AC1020" s="131"/>
      <c r="AD1020" s="131"/>
      <c r="AE1020" s="131"/>
      <c r="AF1020" s="131"/>
      <c r="AG1020" s="131"/>
      <c r="AH1020" s="155"/>
    </row>
    <row r="1021" spans="1:34" ht="15" customHeight="1" x14ac:dyDescent="0.25">
      <c r="A1021" s="124" t="s">
        <v>44</v>
      </c>
      <c r="B1021" s="157">
        <v>273411000725</v>
      </c>
      <c r="C1021" s="124" t="s">
        <v>227</v>
      </c>
      <c r="D1021" s="157">
        <v>273461001030</v>
      </c>
      <c r="E1021" s="157">
        <v>27341100072508</v>
      </c>
      <c r="F1021" s="124" t="s">
        <v>1133</v>
      </c>
      <c r="G1021" s="124" t="s">
        <v>1686</v>
      </c>
      <c r="H1021" s="131"/>
      <c r="I1021" s="131"/>
      <c r="J1021" s="131"/>
      <c r="K1021" s="131">
        <v>2</v>
      </c>
      <c r="L1021" s="131">
        <v>1</v>
      </c>
      <c r="M1021" s="131"/>
      <c r="N1021" s="131">
        <v>1</v>
      </c>
      <c r="O1021" s="131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  <c r="AB1021" s="131"/>
      <c r="AC1021" s="131"/>
      <c r="AD1021" s="131"/>
      <c r="AE1021" s="131"/>
      <c r="AF1021" s="131"/>
      <c r="AG1021" s="131"/>
      <c r="AH1021" s="155"/>
    </row>
    <row r="1022" spans="1:34" ht="15" customHeight="1" x14ac:dyDescent="0.25">
      <c r="A1022" s="124" t="s">
        <v>44</v>
      </c>
      <c r="B1022" s="157">
        <v>273411000725</v>
      </c>
      <c r="C1022" s="124" t="s">
        <v>227</v>
      </c>
      <c r="D1022" s="157">
        <v>273461001781</v>
      </c>
      <c r="E1022" s="157">
        <v>27341100072512</v>
      </c>
      <c r="F1022" s="124" t="s">
        <v>338</v>
      </c>
      <c r="G1022" s="124" t="s">
        <v>1686</v>
      </c>
      <c r="H1022" s="131"/>
      <c r="I1022" s="131"/>
      <c r="J1022" s="131">
        <v>1</v>
      </c>
      <c r="K1022" s="131">
        <v>1</v>
      </c>
      <c r="L1022" s="131">
        <v>2</v>
      </c>
      <c r="M1022" s="131">
        <v>1</v>
      </c>
      <c r="N1022" s="131"/>
      <c r="O1022" s="131">
        <v>1</v>
      </c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  <c r="AB1022" s="131"/>
      <c r="AC1022" s="131"/>
      <c r="AD1022" s="131"/>
      <c r="AE1022" s="131"/>
      <c r="AF1022" s="131"/>
      <c r="AG1022" s="131"/>
      <c r="AH1022" s="155"/>
    </row>
    <row r="1023" spans="1:34" ht="15" customHeight="1" x14ac:dyDescent="0.25">
      <c r="A1023" s="124" t="s">
        <v>44</v>
      </c>
      <c r="B1023" s="157">
        <v>273411000725</v>
      </c>
      <c r="C1023" s="124" t="s">
        <v>227</v>
      </c>
      <c r="D1023" s="157">
        <v>273461001803</v>
      </c>
      <c r="E1023" s="157">
        <v>27341100072519</v>
      </c>
      <c r="F1023" s="124" t="s">
        <v>863</v>
      </c>
      <c r="G1023" s="124" t="s">
        <v>1686</v>
      </c>
      <c r="H1023" s="131"/>
      <c r="I1023" s="131"/>
      <c r="J1023" s="131">
        <v>1</v>
      </c>
      <c r="K1023" s="131">
        <v>1</v>
      </c>
      <c r="L1023" s="131"/>
      <c r="M1023" s="131"/>
      <c r="N1023" s="131">
        <v>1</v>
      </c>
      <c r="O1023" s="131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  <c r="AB1023" s="131"/>
      <c r="AC1023" s="131"/>
      <c r="AD1023" s="131"/>
      <c r="AE1023" s="131"/>
      <c r="AF1023" s="131"/>
      <c r="AG1023" s="131"/>
      <c r="AH1023" s="155"/>
    </row>
    <row r="1024" spans="1:34" ht="15" customHeight="1" x14ac:dyDescent="0.25">
      <c r="A1024" s="124" t="s">
        <v>57</v>
      </c>
      <c r="B1024" s="157">
        <v>173483000016</v>
      </c>
      <c r="C1024" s="124" t="s">
        <v>167</v>
      </c>
      <c r="D1024" s="157">
        <v>173483000016</v>
      </c>
      <c r="E1024" s="157">
        <v>17348300001601</v>
      </c>
      <c r="F1024" s="124" t="s">
        <v>1161</v>
      </c>
      <c r="G1024" s="124" t="s">
        <v>1685</v>
      </c>
      <c r="H1024" s="131"/>
      <c r="I1024" s="131"/>
      <c r="J1024" s="131"/>
      <c r="K1024" s="131"/>
      <c r="L1024" s="131"/>
      <c r="M1024" s="131"/>
      <c r="N1024" s="131"/>
      <c r="O1024" s="131"/>
      <c r="P1024" s="131">
        <v>83</v>
      </c>
      <c r="Q1024" s="131">
        <v>95</v>
      </c>
      <c r="R1024" s="131">
        <v>94</v>
      </c>
      <c r="S1024" s="131">
        <v>85</v>
      </c>
      <c r="T1024" s="131">
        <v>79</v>
      </c>
      <c r="U1024" s="131">
        <v>83</v>
      </c>
      <c r="V1024" s="131"/>
      <c r="W1024" s="131"/>
      <c r="X1024" s="131"/>
      <c r="Y1024" s="131"/>
      <c r="Z1024" s="131"/>
      <c r="AA1024" s="131"/>
      <c r="AB1024" s="131"/>
      <c r="AC1024" s="131"/>
      <c r="AD1024" s="131"/>
      <c r="AE1024" s="131"/>
      <c r="AF1024" s="131"/>
      <c r="AG1024" s="131"/>
      <c r="AH1024" s="155"/>
    </row>
    <row r="1025" spans="1:34" ht="15" customHeight="1" x14ac:dyDescent="0.25">
      <c r="A1025" s="124" t="s">
        <v>57</v>
      </c>
      <c r="B1025" s="157">
        <v>173483000016</v>
      </c>
      <c r="C1025" s="124" t="s">
        <v>167</v>
      </c>
      <c r="D1025" s="157">
        <v>173483000075</v>
      </c>
      <c r="E1025" s="157">
        <v>17348300001602</v>
      </c>
      <c r="F1025" s="124" t="s">
        <v>788</v>
      </c>
      <c r="G1025" s="124" t="s">
        <v>1685</v>
      </c>
      <c r="H1025" s="131"/>
      <c r="I1025" s="131"/>
      <c r="J1025" s="131">
        <v>26</v>
      </c>
      <c r="K1025" s="131">
        <v>31</v>
      </c>
      <c r="L1025" s="131">
        <v>35</v>
      </c>
      <c r="M1025" s="131">
        <v>33</v>
      </c>
      <c r="N1025" s="131">
        <v>38</v>
      </c>
      <c r="O1025" s="131">
        <v>56</v>
      </c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  <c r="AB1025" s="131"/>
      <c r="AC1025" s="131"/>
      <c r="AD1025" s="131"/>
      <c r="AE1025" s="131"/>
      <c r="AF1025" s="131"/>
      <c r="AG1025" s="131"/>
      <c r="AH1025" s="155"/>
    </row>
    <row r="1026" spans="1:34" ht="15" customHeight="1" x14ac:dyDescent="0.25">
      <c r="A1026" s="124" t="s">
        <v>57</v>
      </c>
      <c r="B1026" s="157">
        <v>173483000083</v>
      </c>
      <c r="C1026" s="124" t="s">
        <v>219</v>
      </c>
      <c r="D1026" s="157">
        <v>173483000067</v>
      </c>
      <c r="E1026" s="157">
        <v>17348300008302</v>
      </c>
      <c r="F1026" s="124" t="s">
        <v>1144</v>
      </c>
      <c r="G1026" s="124" t="s">
        <v>1685</v>
      </c>
      <c r="H1026" s="131"/>
      <c r="I1026" s="131"/>
      <c r="J1026" s="131">
        <v>21</v>
      </c>
      <c r="K1026" s="131">
        <v>22</v>
      </c>
      <c r="L1026" s="131">
        <v>19</v>
      </c>
      <c r="M1026" s="131">
        <v>19</v>
      </c>
      <c r="N1026" s="131">
        <v>24</v>
      </c>
      <c r="O1026" s="131">
        <v>9</v>
      </c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  <c r="AB1026" s="131"/>
      <c r="AC1026" s="131"/>
      <c r="AD1026" s="131"/>
      <c r="AE1026" s="131"/>
      <c r="AF1026" s="131"/>
      <c r="AG1026" s="131"/>
      <c r="AH1026" s="155"/>
    </row>
    <row r="1027" spans="1:34" ht="15" customHeight="1" x14ac:dyDescent="0.25">
      <c r="A1027" s="124" t="s">
        <v>57</v>
      </c>
      <c r="B1027" s="157">
        <v>173483000083</v>
      </c>
      <c r="C1027" s="124" t="s">
        <v>219</v>
      </c>
      <c r="D1027" s="157">
        <v>173483000083</v>
      </c>
      <c r="E1027" s="157">
        <v>17348300008301</v>
      </c>
      <c r="F1027" s="124" t="s">
        <v>1145</v>
      </c>
      <c r="G1027" s="124" t="s">
        <v>1685</v>
      </c>
      <c r="H1027" s="131"/>
      <c r="I1027" s="131"/>
      <c r="J1027" s="131"/>
      <c r="K1027" s="131">
        <v>56</v>
      </c>
      <c r="L1027" s="131">
        <v>45</v>
      </c>
      <c r="M1027" s="131">
        <v>42</v>
      </c>
      <c r="N1027" s="131">
        <v>32</v>
      </c>
      <c r="O1027" s="131">
        <v>50</v>
      </c>
      <c r="P1027" s="131">
        <v>64</v>
      </c>
      <c r="Q1027" s="131">
        <v>56</v>
      </c>
      <c r="R1027" s="131">
        <v>49</v>
      </c>
      <c r="S1027" s="131">
        <v>49</v>
      </c>
      <c r="T1027" s="131">
        <v>36</v>
      </c>
      <c r="U1027" s="131">
        <v>47</v>
      </c>
      <c r="V1027" s="131"/>
      <c r="W1027" s="131"/>
      <c r="X1027" s="131"/>
      <c r="Y1027" s="131"/>
      <c r="Z1027" s="131"/>
      <c r="AA1027" s="131"/>
      <c r="AB1027" s="131"/>
      <c r="AC1027" s="131"/>
      <c r="AD1027" s="131"/>
      <c r="AE1027" s="131"/>
      <c r="AF1027" s="131"/>
      <c r="AG1027" s="131"/>
      <c r="AH1027" s="155"/>
    </row>
    <row r="1028" spans="1:34" ht="15" customHeight="1" x14ac:dyDescent="0.25">
      <c r="A1028" s="124" t="s">
        <v>57</v>
      </c>
      <c r="B1028" s="157">
        <v>173483000083</v>
      </c>
      <c r="C1028" s="124" t="s">
        <v>219</v>
      </c>
      <c r="D1028" s="157">
        <v>173483000466</v>
      </c>
      <c r="E1028" s="157">
        <v>17348300008303</v>
      </c>
      <c r="F1028" s="124" t="s">
        <v>1146</v>
      </c>
      <c r="G1028" s="124" t="s">
        <v>1685</v>
      </c>
      <c r="H1028" s="131"/>
      <c r="I1028" s="131"/>
      <c r="J1028" s="131">
        <v>43</v>
      </c>
      <c r="K1028" s="131"/>
      <c r="L1028" s="131"/>
      <c r="M1028" s="131"/>
      <c r="N1028" s="131"/>
      <c r="O1028" s="131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  <c r="AB1028" s="131"/>
      <c r="AC1028" s="131"/>
      <c r="AD1028" s="131"/>
      <c r="AE1028" s="131"/>
      <c r="AF1028" s="131"/>
      <c r="AG1028" s="131"/>
      <c r="AH1028" s="155"/>
    </row>
    <row r="1029" spans="1:34" ht="15" customHeight="1" x14ac:dyDescent="0.25">
      <c r="A1029" s="124" t="s">
        <v>57</v>
      </c>
      <c r="B1029" s="157">
        <v>173483000083</v>
      </c>
      <c r="C1029" s="124" t="s">
        <v>219</v>
      </c>
      <c r="D1029" s="157">
        <v>173483000806</v>
      </c>
      <c r="E1029" s="157">
        <v>17348300008305</v>
      </c>
      <c r="F1029" s="124" t="s">
        <v>1148</v>
      </c>
      <c r="G1029" s="124" t="s">
        <v>1686</v>
      </c>
      <c r="H1029" s="131"/>
      <c r="I1029" s="131"/>
      <c r="J1029" s="131">
        <v>1</v>
      </c>
      <c r="K1029" s="131">
        <v>1</v>
      </c>
      <c r="L1029" s="131"/>
      <c r="M1029" s="131">
        <v>1</v>
      </c>
      <c r="N1029" s="131">
        <v>1</v>
      </c>
      <c r="O1029" s="131">
        <v>2</v>
      </c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  <c r="AB1029" s="131"/>
      <c r="AC1029" s="131"/>
      <c r="AD1029" s="131"/>
      <c r="AE1029" s="131"/>
      <c r="AF1029" s="131"/>
      <c r="AG1029" s="131"/>
      <c r="AH1029" s="155"/>
    </row>
    <row r="1030" spans="1:34" ht="15" customHeight="1" x14ac:dyDescent="0.25">
      <c r="A1030" s="124" t="s">
        <v>57</v>
      </c>
      <c r="B1030" s="157">
        <v>173483000083</v>
      </c>
      <c r="C1030" s="124" t="s">
        <v>219</v>
      </c>
      <c r="D1030" s="157">
        <v>273483000282</v>
      </c>
      <c r="E1030" s="157">
        <v>17348300008304</v>
      </c>
      <c r="F1030" s="124" t="s">
        <v>1147</v>
      </c>
      <c r="G1030" s="124" t="s">
        <v>1686</v>
      </c>
      <c r="H1030" s="131"/>
      <c r="I1030" s="131"/>
      <c r="J1030" s="131"/>
      <c r="K1030" s="131">
        <v>2</v>
      </c>
      <c r="L1030" s="131">
        <v>1</v>
      </c>
      <c r="M1030" s="131">
        <v>1</v>
      </c>
      <c r="N1030" s="131">
        <v>3</v>
      </c>
      <c r="O1030" s="131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  <c r="AB1030" s="131"/>
      <c r="AC1030" s="131"/>
      <c r="AD1030" s="131"/>
      <c r="AE1030" s="131"/>
      <c r="AF1030" s="131"/>
      <c r="AG1030" s="131"/>
      <c r="AH1030" s="155"/>
    </row>
    <row r="1031" spans="1:34" ht="15" customHeight="1" x14ac:dyDescent="0.25">
      <c r="A1031" s="124" t="s">
        <v>57</v>
      </c>
      <c r="B1031" s="157">
        <v>273483000142</v>
      </c>
      <c r="C1031" s="124" t="s">
        <v>58</v>
      </c>
      <c r="D1031" s="157">
        <v>273483000142</v>
      </c>
      <c r="E1031" s="157">
        <v>27348300014201</v>
      </c>
      <c r="F1031" s="124" t="s">
        <v>1156</v>
      </c>
      <c r="G1031" s="124" t="s">
        <v>1686</v>
      </c>
      <c r="H1031" s="131"/>
      <c r="I1031" s="131"/>
      <c r="J1031" s="131">
        <v>2</v>
      </c>
      <c r="K1031" s="131">
        <v>4</v>
      </c>
      <c r="L1031" s="131">
        <v>5</v>
      </c>
      <c r="M1031" s="131">
        <v>6</v>
      </c>
      <c r="N1031" s="131">
        <v>7</v>
      </c>
      <c r="O1031" s="131">
        <v>7</v>
      </c>
      <c r="P1031" s="131">
        <v>19</v>
      </c>
      <c r="Q1031" s="131">
        <v>27</v>
      </c>
      <c r="R1031" s="131">
        <v>20</v>
      </c>
      <c r="S1031" s="131">
        <v>15</v>
      </c>
      <c r="T1031" s="131">
        <v>22</v>
      </c>
      <c r="U1031" s="131">
        <v>11</v>
      </c>
      <c r="V1031" s="131"/>
      <c r="W1031" s="131"/>
      <c r="X1031" s="131"/>
      <c r="Y1031" s="131"/>
      <c r="Z1031" s="131"/>
      <c r="AA1031" s="131"/>
      <c r="AB1031" s="131"/>
      <c r="AC1031" s="131"/>
      <c r="AD1031" s="131">
        <v>16</v>
      </c>
      <c r="AE1031" s="131">
        <v>10</v>
      </c>
      <c r="AF1031" s="131"/>
      <c r="AG1031" s="131">
        <v>23</v>
      </c>
      <c r="AH1031" s="155"/>
    </row>
    <row r="1032" spans="1:34" ht="15" customHeight="1" x14ac:dyDescent="0.25">
      <c r="A1032" s="124" t="s">
        <v>57</v>
      </c>
      <c r="B1032" s="157">
        <v>273483000142</v>
      </c>
      <c r="C1032" s="124" t="s">
        <v>58</v>
      </c>
      <c r="D1032" s="157">
        <v>273483000177</v>
      </c>
      <c r="E1032" s="157">
        <v>27348300014210</v>
      </c>
      <c r="F1032" s="124" t="s">
        <v>1160</v>
      </c>
      <c r="G1032" s="124" t="s">
        <v>1686</v>
      </c>
      <c r="H1032" s="131"/>
      <c r="I1032" s="131"/>
      <c r="J1032" s="131">
        <v>4</v>
      </c>
      <c r="K1032" s="131"/>
      <c r="L1032" s="131"/>
      <c r="M1032" s="131">
        <v>1</v>
      </c>
      <c r="N1032" s="131">
        <v>1</v>
      </c>
      <c r="O1032" s="131">
        <v>3</v>
      </c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  <c r="AB1032" s="131"/>
      <c r="AC1032" s="131"/>
      <c r="AD1032" s="131"/>
      <c r="AE1032" s="131"/>
      <c r="AF1032" s="131"/>
      <c r="AG1032" s="131"/>
      <c r="AH1032" s="155"/>
    </row>
    <row r="1033" spans="1:34" ht="15" customHeight="1" x14ac:dyDescent="0.25">
      <c r="A1033" s="124" t="s">
        <v>57</v>
      </c>
      <c r="B1033" s="157">
        <v>273483000142</v>
      </c>
      <c r="C1033" s="124" t="s">
        <v>58</v>
      </c>
      <c r="D1033" s="157">
        <v>273483000193</v>
      </c>
      <c r="E1033" s="157">
        <v>27348300014202</v>
      </c>
      <c r="F1033" s="124" t="s">
        <v>1159</v>
      </c>
      <c r="G1033" s="124" t="s">
        <v>1686</v>
      </c>
      <c r="H1033" s="131"/>
      <c r="I1033" s="131"/>
      <c r="J1033" s="131"/>
      <c r="K1033" s="131">
        <v>1</v>
      </c>
      <c r="L1033" s="131"/>
      <c r="M1033" s="131">
        <v>2</v>
      </c>
      <c r="N1033" s="131">
        <v>1</v>
      </c>
      <c r="O1033" s="131">
        <v>1</v>
      </c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  <c r="AB1033" s="131"/>
      <c r="AC1033" s="131"/>
      <c r="AD1033" s="131"/>
      <c r="AE1033" s="131"/>
      <c r="AF1033" s="131"/>
      <c r="AG1033" s="131"/>
      <c r="AH1033" s="155"/>
    </row>
    <row r="1034" spans="1:34" ht="15" customHeight="1" x14ac:dyDescent="0.25">
      <c r="A1034" s="124" t="s">
        <v>57</v>
      </c>
      <c r="B1034" s="157">
        <v>273483000142</v>
      </c>
      <c r="C1034" s="124" t="s">
        <v>58</v>
      </c>
      <c r="D1034" s="157">
        <v>273483000215</v>
      </c>
      <c r="E1034" s="157">
        <v>27348300014203</v>
      </c>
      <c r="F1034" s="124" t="s">
        <v>635</v>
      </c>
      <c r="G1034" s="124" t="s">
        <v>1686</v>
      </c>
      <c r="H1034" s="131"/>
      <c r="I1034" s="131"/>
      <c r="J1034" s="131"/>
      <c r="K1034" s="131">
        <v>2</v>
      </c>
      <c r="L1034" s="131"/>
      <c r="M1034" s="131">
        <v>2</v>
      </c>
      <c r="N1034" s="131">
        <v>2</v>
      </c>
      <c r="O1034" s="131">
        <v>3</v>
      </c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  <c r="AB1034" s="131"/>
      <c r="AC1034" s="131"/>
      <c r="AD1034" s="131"/>
      <c r="AE1034" s="131"/>
      <c r="AF1034" s="131"/>
      <c r="AG1034" s="131"/>
      <c r="AH1034" s="155"/>
    </row>
    <row r="1035" spans="1:34" ht="15" customHeight="1" x14ac:dyDescent="0.25">
      <c r="A1035" s="124" t="s">
        <v>57</v>
      </c>
      <c r="B1035" s="157">
        <v>273483000142</v>
      </c>
      <c r="C1035" s="124" t="s">
        <v>58</v>
      </c>
      <c r="D1035" s="157">
        <v>273483000274</v>
      </c>
      <c r="E1035" s="157">
        <v>27348300014205</v>
      </c>
      <c r="F1035" s="124" t="s">
        <v>1154</v>
      </c>
      <c r="G1035" s="124" t="s">
        <v>1686</v>
      </c>
      <c r="H1035" s="131"/>
      <c r="I1035" s="131"/>
      <c r="J1035" s="131">
        <v>3</v>
      </c>
      <c r="K1035" s="131">
        <v>3</v>
      </c>
      <c r="L1035" s="131">
        <v>3</v>
      </c>
      <c r="M1035" s="131">
        <v>5</v>
      </c>
      <c r="N1035" s="131">
        <v>1</v>
      </c>
      <c r="O1035" s="131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  <c r="AB1035" s="131"/>
      <c r="AC1035" s="131"/>
      <c r="AD1035" s="131"/>
      <c r="AE1035" s="131"/>
      <c r="AF1035" s="131"/>
      <c r="AG1035" s="131"/>
      <c r="AH1035" s="155"/>
    </row>
    <row r="1036" spans="1:34" ht="15" customHeight="1" x14ac:dyDescent="0.25">
      <c r="A1036" s="124" t="s">
        <v>57</v>
      </c>
      <c r="B1036" s="157">
        <v>273483000142</v>
      </c>
      <c r="C1036" s="124" t="s">
        <v>58</v>
      </c>
      <c r="D1036" s="157">
        <v>273483000304</v>
      </c>
      <c r="E1036" s="157">
        <v>27348300014208</v>
      </c>
      <c r="F1036" s="124" t="s">
        <v>1158</v>
      </c>
      <c r="G1036" s="124" t="s">
        <v>1686</v>
      </c>
      <c r="H1036" s="131"/>
      <c r="I1036" s="131"/>
      <c r="J1036" s="131"/>
      <c r="K1036" s="131">
        <v>1</v>
      </c>
      <c r="L1036" s="131"/>
      <c r="M1036" s="131"/>
      <c r="N1036" s="131">
        <v>2</v>
      </c>
      <c r="O1036" s="131">
        <v>1</v>
      </c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  <c r="AB1036" s="131"/>
      <c r="AC1036" s="131"/>
      <c r="AD1036" s="131"/>
      <c r="AE1036" s="131"/>
      <c r="AF1036" s="131"/>
      <c r="AG1036" s="131"/>
      <c r="AH1036" s="155"/>
    </row>
    <row r="1037" spans="1:34" ht="15" customHeight="1" x14ac:dyDescent="0.25">
      <c r="A1037" s="124" t="s">
        <v>57</v>
      </c>
      <c r="B1037" s="157">
        <v>273483000142</v>
      </c>
      <c r="C1037" s="124" t="s">
        <v>58</v>
      </c>
      <c r="D1037" s="157">
        <v>273483000681</v>
      </c>
      <c r="E1037" s="157">
        <v>27348300014204</v>
      </c>
      <c r="F1037" s="124" t="s">
        <v>1155</v>
      </c>
      <c r="G1037" s="124" t="s">
        <v>1686</v>
      </c>
      <c r="H1037" s="131"/>
      <c r="I1037" s="131"/>
      <c r="J1037" s="131">
        <v>2</v>
      </c>
      <c r="K1037" s="131">
        <v>1</v>
      </c>
      <c r="L1037" s="131">
        <v>1</v>
      </c>
      <c r="M1037" s="131">
        <v>4</v>
      </c>
      <c r="N1037" s="131">
        <v>2</v>
      </c>
      <c r="O1037" s="131">
        <v>1</v>
      </c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  <c r="AB1037" s="131"/>
      <c r="AC1037" s="131"/>
      <c r="AD1037" s="131"/>
      <c r="AE1037" s="131"/>
      <c r="AF1037" s="131"/>
      <c r="AG1037" s="131"/>
      <c r="AH1037" s="155"/>
    </row>
    <row r="1038" spans="1:34" ht="15" customHeight="1" x14ac:dyDescent="0.25">
      <c r="A1038" s="124" t="s">
        <v>57</v>
      </c>
      <c r="B1038" s="157">
        <v>273483000142</v>
      </c>
      <c r="C1038" s="124" t="s">
        <v>58</v>
      </c>
      <c r="D1038" s="157">
        <v>273483000789</v>
      </c>
      <c r="E1038" s="157">
        <v>27348300014207</v>
      </c>
      <c r="F1038" s="124" t="s">
        <v>1153</v>
      </c>
      <c r="G1038" s="124" t="s">
        <v>1686</v>
      </c>
      <c r="H1038" s="131"/>
      <c r="I1038" s="131"/>
      <c r="J1038" s="131">
        <v>3</v>
      </c>
      <c r="K1038" s="131">
        <v>2</v>
      </c>
      <c r="L1038" s="131"/>
      <c r="M1038" s="131">
        <v>2</v>
      </c>
      <c r="N1038" s="131">
        <v>1</v>
      </c>
      <c r="O1038" s="131">
        <v>3</v>
      </c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  <c r="AB1038" s="131"/>
      <c r="AC1038" s="131"/>
      <c r="AD1038" s="131"/>
      <c r="AE1038" s="131"/>
      <c r="AF1038" s="131"/>
      <c r="AG1038" s="131"/>
      <c r="AH1038" s="155"/>
    </row>
    <row r="1039" spans="1:34" ht="15" customHeight="1" x14ac:dyDescent="0.25">
      <c r="A1039" s="124" t="s">
        <v>57</v>
      </c>
      <c r="B1039" s="157">
        <v>273483000142</v>
      </c>
      <c r="C1039" s="124" t="s">
        <v>58</v>
      </c>
      <c r="D1039" s="157">
        <v>273483000797</v>
      </c>
      <c r="E1039" s="157">
        <v>27348300014206</v>
      </c>
      <c r="F1039" s="124" t="s">
        <v>1157</v>
      </c>
      <c r="G1039" s="124" t="s">
        <v>1686</v>
      </c>
      <c r="H1039" s="131"/>
      <c r="I1039" s="131"/>
      <c r="J1039" s="131"/>
      <c r="K1039" s="131">
        <v>4</v>
      </c>
      <c r="L1039" s="131">
        <v>1</v>
      </c>
      <c r="M1039" s="131">
        <v>1</v>
      </c>
      <c r="N1039" s="131">
        <v>2</v>
      </c>
      <c r="O1039" s="131">
        <v>2</v>
      </c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  <c r="AB1039" s="131"/>
      <c r="AC1039" s="131"/>
      <c r="AD1039" s="131"/>
      <c r="AE1039" s="131"/>
      <c r="AF1039" s="131"/>
      <c r="AG1039" s="131"/>
      <c r="AH1039" s="155"/>
    </row>
    <row r="1040" spans="1:34" ht="15" customHeight="1" x14ac:dyDescent="0.25">
      <c r="A1040" s="124" t="s">
        <v>57</v>
      </c>
      <c r="B1040" s="157">
        <v>273483000541</v>
      </c>
      <c r="C1040" s="124" t="s">
        <v>101</v>
      </c>
      <c r="D1040" s="157">
        <v>273483000126</v>
      </c>
      <c r="E1040" s="157">
        <v>27348300054103</v>
      </c>
      <c r="F1040" s="124" t="s">
        <v>594</v>
      </c>
      <c r="G1040" s="124" t="s">
        <v>1686</v>
      </c>
      <c r="H1040" s="131"/>
      <c r="I1040" s="131"/>
      <c r="J1040" s="131"/>
      <c r="K1040" s="131">
        <v>1</v>
      </c>
      <c r="L1040" s="131">
        <v>1</v>
      </c>
      <c r="M1040" s="131"/>
      <c r="N1040" s="131">
        <v>3</v>
      </c>
      <c r="O1040" s="131">
        <v>1</v>
      </c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  <c r="AB1040" s="131"/>
      <c r="AC1040" s="131"/>
      <c r="AD1040" s="131"/>
      <c r="AE1040" s="131"/>
      <c r="AF1040" s="131"/>
      <c r="AG1040" s="131"/>
      <c r="AH1040" s="155"/>
    </row>
    <row r="1041" spans="1:34" ht="15" customHeight="1" x14ac:dyDescent="0.25">
      <c r="A1041" s="124" t="s">
        <v>57</v>
      </c>
      <c r="B1041" s="157">
        <v>273483000541</v>
      </c>
      <c r="C1041" s="124" t="s">
        <v>101</v>
      </c>
      <c r="D1041" s="157">
        <v>273483000169</v>
      </c>
      <c r="E1041" s="157">
        <v>27348300054104</v>
      </c>
      <c r="F1041" s="124" t="s">
        <v>1152</v>
      </c>
      <c r="G1041" s="124" t="s">
        <v>1686</v>
      </c>
      <c r="H1041" s="131"/>
      <c r="I1041" s="131"/>
      <c r="J1041" s="131"/>
      <c r="K1041" s="131">
        <v>1</v>
      </c>
      <c r="L1041" s="131">
        <v>1</v>
      </c>
      <c r="M1041" s="131">
        <v>3</v>
      </c>
      <c r="N1041" s="131">
        <v>2</v>
      </c>
      <c r="O1041" s="131">
        <v>1</v>
      </c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  <c r="AB1041" s="131"/>
      <c r="AC1041" s="131"/>
      <c r="AD1041" s="131"/>
      <c r="AE1041" s="131"/>
      <c r="AF1041" s="131"/>
      <c r="AG1041" s="131"/>
      <c r="AH1041" s="155"/>
    </row>
    <row r="1042" spans="1:34" ht="15" customHeight="1" x14ac:dyDescent="0.25">
      <c r="A1042" s="124" t="s">
        <v>57</v>
      </c>
      <c r="B1042" s="157">
        <v>273483000541</v>
      </c>
      <c r="C1042" s="124" t="s">
        <v>101</v>
      </c>
      <c r="D1042" s="157">
        <v>273483000207</v>
      </c>
      <c r="E1042" s="157">
        <v>27348300054102</v>
      </c>
      <c r="F1042" s="124" t="s">
        <v>1149</v>
      </c>
      <c r="G1042" s="124" t="s">
        <v>1686</v>
      </c>
      <c r="H1042" s="131"/>
      <c r="I1042" s="131"/>
      <c r="J1042" s="131">
        <v>23</v>
      </c>
      <c r="K1042" s="131">
        <v>15</v>
      </c>
      <c r="L1042" s="131">
        <v>10</v>
      </c>
      <c r="M1042" s="131">
        <v>16</v>
      </c>
      <c r="N1042" s="131">
        <v>15</v>
      </c>
      <c r="O1042" s="131">
        <v>9</v>
      </c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  <c r="AB1042" s="131"/>
      <c r="AC1042" s="131"/>
      <c r="AD1042" s="131"/>
      <c r="AE1042" s="131"/>
      <c r="AF1042" s="131"/>
      <c r="AG1042" s="131"/>
      <c r="AH1042" s="155"/>
    </row>
    <row r="1043" spans="1:34" ht="15" customHeight="1" x14ac:dyDescent="0.25">
      <c r="A1043" s="124" t="s">
        <v>57</v>
      </c>
      <c r="B1043" s="157">
        <v>273483000541</v>
      </c>
      <c r="C1043" s="124" t="s">
        <v>101</v>
      </c>
      <c r="D1043" s="157">
        <v>273483000541</v>
      </c>
      <c r="E1043" s="157">
        <v>27348300054101</v>
      </c>
      <c r="F1043" s="124" t="s">
        <v>1150</v>
      </c>
      <c r="G1043" s="124" t="s">
        <v>1686</v>
      </c>
      <c r="H1043" s="131"/>
      <c r="I1043" s="131"/>
      <c r="J1043" s="131"/>
      <c r="K1043" s="131"/>
      <c r="L1043" s="131"/>
      <c r="M1043" s="131"/>
      <c r="N1043" s="131"/>
      <c r="O1043" s="131"/>
      <c r="P1043" s="131">
        <v>14</v>
      </c>
      <c r="Q1043" s="131">
        <v>23</v>
      </c>
      <c r="R1043" s="131">
        <v>27</v>
      </c>
      <c r="S1043" s="131">
        <v>24</v>
      </c>
      <c r="T1043" s="131">
        <v>19</v>
      </c>
      <c r="U1043" s="131">
        <v>22</v>
      </c>
      <c r="V1043" s="131"/>
      <c r="W1043" s="131"/>
      <c r="X1043" s="131"/>
      <c r="Y1043" s="131"/>
      <c r="Z1043" s="131"/>
      <c r="AA1043" s="131"/>
      <c r="AB1043" s="131"/>
      <c r="AC1043" s="131"/>
      <c r="AD1043" s="131"/>
      <c r="AE1043" s="131"/>
      <c r="AF1043" s="131"/>
      <c r="AG1043" s="131"/>
      <c r="AH1043" s="155"/>
    </row>
    <row r="1044" spans="1:34" ht="15" customHeight="1" x14ac:dyDescent="0.25">
      <c r="A1044" s="124" t="s">
        <v>57</v>
      </c>
      <c r="B1044" s="157">
        <v>273483000541</v>
      </c>
      <c r="C1044" s="124" t="s">
        <v>101</v>
      </c>
      <c r="D1044" s="157">
        <v>273483000819</v>
      </c>
      <c r="E1044" s="157">
        <v>27348300054105</v>
      </c>
      <c r="F1044" s="124" t="s">
        <v>1151</v>
      </c>
      <c r="G1044" s="124" t="s">
        <v>1686</v>
      </c>
      <c r="H1044" s="131"/>
      <c r="I1044" s="131"/>
      <c r="J1044" s="131"/>
      <c r="K1044" s="131">
        <v>5</v>
      </c>
      <c r="L1044" s="131">
        <v>5</v>
      </c>
      <c r="M1044" s="131">
        <v>4</v>
      </c>
      <c r="N1044" s="131">
        <v>1</v>
      </c>
      <c r="O1044" s="131">
        <v>5</v>
      </c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  <c r="AB1044" s="131"/>
      <c r="AC1044" s="131"/>
      <c r="AD1044" s="131"/>
      <c r="AE1044" s="131"/>
      <c r="AF1044" s="131"/>
      <c r="AG1044" s="131"/>
      <c r="AH1044" s="155"/>
    </row>
    <row r="1045" spans="1:34" ht="15" customHeight="1" x14ac:dyDescent="0.25">
      <c r="A1045" s="124" t="s">
        <v>57</v>
      </c>
      <c r="B1045" s="157">
        <v>273483000851</v>
      </c>
      <c r="C1045" s="124" t="s">
        <v>1135</v>
      </c>
      <c r="D1045" s="157">
        <v>273483000118</v>
      </c>
      <c r="E1045" s="157">
        <v>27348300085112</v>
      </c>
      <c r="F1045" s="124" t="s">
        <v>1143</v>
      </c>
      <c r="G1045" s="124" t="s">
        <v>1686</v>
      </c>
      <c r="H1045" s="131"/>
      <c r="I1045" s="131"/>
      <c r="J1045" s="131"/>
      <c r="K1045" s="131">
        <v>1</v>
      </c>
      <c r="L1045" s="131">
        <v>2</v>
      </c>
      <c r="M1045" s="131">
        <v>1</v>
      </c>
      <c r="N1045" s="131">
        <v>1</v>
      </c>
      <c r="O1045" s="131">
        <v>1</v>
      </c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  <c r="AB1045" s="131"/>
      <c r="AC1045" s="131"/>
      <c r="AD1045" s="131"/>
      <c r="AE1045" s="131"/>
      <c r="AF1045" s="131"/>
      <c r="AG1045" s="131"/>
      <c r="AH1045" s="155"/>
    </row>
    <row r="1046" spans="1:34" ht="15" customHeight="1" x14ac:dyDescent="0.25">
      <c r="A1046" s="124" t="s">
        <v>57</v>
      </c>
      <c r="B1046" s="157">
        <v>273483000851</v>
      </c>
      <c r="C1046" s="124" t="s">
        <v>1135</v>
      </c>
      <c r="D1046" s="157">
        <v>273483000151</v>
      </c>
      <c r="E1046" s="157">
        <v>27348300085102</v>
      </c>
      <c r="F1046" s="124" t="s">
        <v>1142</v>
      </c>
      <c r="G1046" s="124" t="s">
        <v>1686</v>
      </c>
      <c r="H1046" s="131"/>
      <c r="I1046" s="131"/>
      <c r="J1046" s="131">
        <v>2</v>
      </c>
      <c r="K1046" s="131">
        <v>3</v>
      </c>
      <c r="L1046" s="131">
        <v>5</v>
      </c>
      <c r="M1046" s="131"/>
      <c r="N1046" s="131">
        <v>2</v>
      </c>
      <c r="O1046" s="131">
        <v>2</v>
      </c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  <c r="AB1046" s="131"/>
      <c r="AC1046" s="131"/>
      <c r="AD1046" s="131"/>
      <c r="AE1046" s="131"/>
      <c r="AF1046" s="131"/>
      <c r="AG1046" s="131"/>
      <c r="AH1046" s="155"/>
    </row>
    <row r="1047" spans="1:34" ht="15" customHeight="1" x14ac:dyDescent="0.25">
      <c r="A1047" s="124" t="s">
        <v>57</v>
      </c>
      <c r="B1047" s="157">
        <v>273483000851</v>
      </c>
      <c r="C1047" s="124" t="s">
        <v>1135</v>
      </c>
      <c r="D1047" s="157">
        <v>273483000223</v>
      </c>
      <c r="E1047" s="157">
        <v>27348300085108</v>
      </c>
      <c r="F1047" s="124" t="s">
        <v>1137</v>
      </c>
      <c r="G1047" s="124" t="s">
        <v>1686</v>
      </c>
      <c r="H1047" s="131"/>
      <c r="I1047" s="131"/>
      <c r="J1047" s="131">
        <v>2</v>
      </c>
      <c r="K1047" s="131">
        <v>4</v>
      </c>
      <c r="L1047" s="131">
        <v>3</v>
      </c>
      <c r="M1047" s="131">
        <v>3</v>
      </c>
      <c r="N1047" s="131">
        <v>2</v>
      </c>
      <c r="O1047" s="131">
        <v>1</v>
      </c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  <c r="AB1047" s="131"/>
      <c r="AC1047" s="131"/>
      <c r="AD1047" s="131"/>
      <c r="AE1047" s="131"/>
      <c r="AF1047" s="131"/>
      <c r="AG1047" s="131"/>
      <c r="AH1047" s="155"/>
    </row>
    <row r="1048" spans="1:34" ht="15" customHeight="1" x14ac:dyDescent="0.25">
      <c r="A1048" s="124" t="s">
        <v>57</v>
      </c>
      <c r="B1048" s="157">
        <v>273483000851</v>
      </c>
      <c r="C1048" s="124" t="s">
        <v>1135</v>
      </c>
      <c r="D1048" s="157">
        <v>273483000258</v>
      </c>
      <c r="E1048" s="157">
        <v>27348300085109</v>
      </c>
      <c r="F1048" s="124" t="s">
        <v>1139</v>
      </c>
      <c r="G1048" s="124" t="s">
        <v>1686</v>
      </c>
      <c r="H1048" s="131"/>
      <c r="I1048" s="131"/>
      <c r="J1048" s="131">
        <v>4</v>
      </c>
      <c r="K1048" s="131">
        <v>3</v>
      </c>
      <c r="L1048" s="131">
        <v>5</v>
      </c>
      <c r="M1048" s="131">
        <v>6</v>
      </c>
      <c r="N1048" s="131">
        <v>1</v>
      </c>
      <c r="O1048" s="131">
        <v>1</v>
      </c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  <c r="AB1048" s="131"/>
      <c r="AC1048" s="131"/>
      <c r="AD1048" s="131"/>
      <c r="AE1048" s="131"/>
      <c r="AF1048" s="131"/>
      <c r="AG1048" s="131"/>
      <c r="AH1048" s="155"/>
    </row>
    <row r="1049" spans="1:34" ht="15" customHeight="1" x14ac:dyDescent="0.25">
      <c r="A1049" s="124" t="s">
        <v>57</v>
      </c>
      <c r="B1049" s="157">
        <v>273483000851</v>
      </c>
      <c r="C1049" s="124" t="s">
        <v>1135</v>
      </c>
      <c r="D1049" s="157">
        <v>273483000266</v>
      </c>
      <c r="E1049" s="157">
        <v>27348300085106</v>
      </c>
      <c r="F1049" s="124" t="s">
        <v>433</v>
      </c>
      <c r="G1049" s="124" t="s">
        <v>1686</v>
      </c>
      <c r="H1049" s="131"/>
      <c r="I1049" s="131"/>
      <c r="J1049" s="131">
        <v>1</v>
      </c>
      <c r="K1049" s="131">
        <v>6</v>
      </c>
      <c r="L1049" s="131"/>
      <c r="M1049" s="131">
        <v>4</v>
      </c>
      <c r="N1049" s="131">
        <v>2</v>
      </c>
      <c r="O1049" s="131">
        <v>2</v>
      </c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  <c r="AB1049" s="131"/>
      <c r="AC1049" s="131"/>
      <c r="AD1049" s="131"/>
      <c r="AE1049" s="131"/>
      <c r="AF1049" s="131"/>
      <c r="AG1049" s="131"/>
      <c r="AH1049" s="155"/>
    </row>
    <row r="1050" spans="1:34" ht="15" customHeight="1" x14ac:dyDescent="0.25">
      <c r="A1050" s="124" t="s">
        <v>57</v>
      </c>
      <c r="B1050" s="157">
        <v>273483000851</v>
      </c>
      <c r="C1050" s="124" t="s">
        <v>1135</v>
      </c>
      <c r="D1050" s="157">
        <v>273483000291</v>
      </c>
      <c r="E1050" s="157">
        <v>27348300085104</v>
      </c>
      <c r="F1050" s="124" t="s">
        <v>457</v>
      </c>
      <c r="G1050" s="124" t="s">
        <v>1686</v>
      </c>
      <c r="H1050" s="131"/>
      <c r="I1050" s="131"/>
      <c r="J1050" s="131">
        <v>11</v>
      </c>
      <c r="K1050" s="131">
        <v>8</v>
      </c>
      <c r="L1050" s="131">
        <v>7</v>
      </c>
      <c r="M1050" s="131">
        <v>5</v>
      </c>
      <c r="N1050" s="131">
        <v>5</v>
      </c>
      <c r="O1050" s="131">
        <v>7</v>
      </c>
      <c r="P1050" s="131">
        <v>9</v>
      </c>
      <c r="Q1050" s="131">
        <v>5</v>
      </c>
      <c r="R1050" s="131">
        <v>5</v>
      </c>
      <c r="S1050" s="131">
        <v>4</v>
      </c>
      <c r="T1050" s="131"/>
      <c r="U1050" s="131"/>
      <c r="V1050" s="131"/>
      <c r="W1050" s="131"/>
      <c r="X1050" s="131"/>
      <c r="Y1050" s="131"/>
      <c r="Z1050" s="131"/>
      <c r="AA1050" s="131"/>
      <c r="AB1050" s="131"/>
      <c r="AC1050" s="131"/>
      <c r="AD1050" s="131"/>
      <c r="AE1050" s="131"/>
      <c r="AF1050" s="131"/>
      <c r="AG1050" s="131"/>
      <c r="AH1050" s="155"/>
    </row>
    <row r="1051" spans="1:34" ht="15" customHeight="1" x14ac:dyDescent="0.25">
      <c r="A1051" s="124" t="s">
        <v>57</v>
      </c>
      <c r="B1051" s="157">
        <v>273483000851</v>
      </c>
      <c r="C1051" s="124" t="s">
        <v>1135</v>
      </c>
      <c r="D1051" s="157">
        <v>273483000312</v>
      </c>
      <c r="E1051" s="157">
        <v>27348300085103</v>
      </c>
      <c r="F1051" s="124" t="s">
        <v>1140</v>
      </c>
      <c r="G1051" s="124" t="s">
        <v>1686</v>
      </c>
      <c r="H1051" s="131"/>
      <c r="I1051" s="131"/>
      <c r="J1051" s="131">
        <v>15</v>
      </c>
      <c r="K1051" s="131">
        <v>14</v>
      </c>
      <c r="L1051" s="131">
        <v>9</v>
      </c>
      <c r="M1051" s="131">
        <v>4</v>
      </c>
      <c r="N1051" s="131">
        <v>16</v>
      </c>
      <c r="O1051" s="131">
        <v>15</v>
      </c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  <c r="AB1051" s="131"/>
      <c r="AC1051" s="131"/>
      <c r="AD1051" s="131"/>
      <c r="AE1051" s="131"/>
      <c r="AF1051" s="131"/>
      <c r="AG1051" s="131"/>
      <c r="AH1051" s="155"/>
    </row>
    <row r="1052" spans="1:34" ht="15" customHeight="1" x14ac:dyDescent="0.25">
      <c r="A1052" s="124" t="s">
        <v>57</v>
      </c>
      <c r="B1052" s="157">
        <v>273483000851</v>
      </c>
      <c r="C1052" s="124" t="s">
        <v>1135</v>
      </c>
      <c r="D1052" s="157">
        <v>273483000533</v>
      </c>
      <c r="E1052" s="157">
        <v>27348300085114</v>
      </c>
      <c r="F1052" s="124" t="s">
        <v>1138</v>
      </c>
      <c r="G1052" s="124" t="s">
        <v>1686</v>
      </c>
      <c r="H1052" s="131"/>
      <c r="I1052" s="131"/>
      <c r="J1052" s="131"/>
      <c r="K1052" s="131">
        <v>1</v>
      </c>
      <c r="L1052" s="131"/>
      <c r="M1052" s="131">
        <v>1</v>
      </c>
      <c r="N1052" s="131">
        <v>2</v>
      </c>
      <c r="O1052" s="131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  <c r="AB1052" s="131"/>
      <c r="AC1052" s="131"/>
      <c r="AD1052" s="131"/>
      <c r="AE1052" s="131"/>
      <c r="AF1052" s="131"/>
      <c r="AG1052" s="131"/>
      <c r="AH1052" s="155"/>
    </row>
    <row r="1053" spans="1:34" ht="15" customHeight="1" x14ac:dyDescent="0.25">
      <c r="A1053" s="124" t="s">
        <v>57</v>
      </c>
      <c r="B1053" s="157">
        <v>273483000851</v>
      </c>
      <c r="C1053" s="124" t="s">
        <v>1135</v>
      </c>
      <c r="D1053" s="157">
        <v>273483000649</v>
      </c>
      <c r="E1053" s="157">
        <v>27348300085111</v>
      </c>
      <c r="F1053" s="124" t="s">
        <v>1136</v>
      </c>
      <c r="G1053" s="124" t="s">
        <v>1686</v>
      </c>
      <c r="H1053" s="131"/>
      <c r="I1053" s="131"/>
      <c r="J1053" s="131">
        <v>3</v>
      </c>
      <c r="K1053" s="131">
        <v>8</v>
      </c>
      <c r="L1053" s="131">
        <v>3</v>
      </c>
      <c r="M1053" s="131">
        <v>3</v>
      </c>
      <c r="N1053" s="131">
        <v>1</v>
      </c>
      <c r="O1053" s="131">
        <v>5</v>
      </c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  <c r="AB1053" s="131"/>
      <c r="AC1053" s="131"/>
      <c r="AD1053" s="131"/>
      <c r="AE1053" s="131"/>
      <c r="AF1053" s="131"/>
      <c r="AG1053" s="131"/>
      <c r="AH1053" s="155"/>
    </row>
    <row r="1054" spans="1:34" ht="15" customHeight="1" x14ac:dyDescent="0.25">
      <c r="A1054" s="124" t="s">
        <v>57</v>
      </c>
      <c r="B1054" s="157">
        <v>273483000851</v>
      </c>
      <c r="C1054" s="124" t="s">
        <v>1135</v>
      </c>
      <c r="D1054" s="157">
        <v>273483000703</v>
      </c>
      <c r="E1054" s="157">
        <v>27348300085105</v>
      </c>
      <c r="F1054" s="124" t="s">
        <v>1141</v>
      </c>
      <c r="G1054" s="124" t="s">
        <v>1686</v>
      </c>
      <c r="H1054" s="131"/>
      <c r="I1054" s="131"/>
      <c r="J1054" s="131">
        <v>4</v>
      </c>
      <c r="K1054" s="131">
        <v>2</v>
      </c>
      <c r="L1054" s="131">
        <v>2</v>
      </c>
      <c r="M1054" s="131">
        <v>6</v>
      </c>
      <c r="N1054" s="131">
        <v>1</v>
      </c>
      <c r="O1054" s="131">
        <v>1</v>
      </c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  <c r="AB1054" s="131"/>
      <c r="AC1054" s="131"/>
      <c r="AD1054" s="131"/>
      <c r="AE1054" s="131"/>
      <c r="AF1054" s="131"/>
      <c r="AG1054" s="131"/>
      <c r="AH1054" s="155"/>
    </row>
    <row r="1055" spans="1:34" ht="15" customHeight="1" x14ac:dyDescent="0.25">
      <c r="A1055" s="124" t="s">
        <v>57</v>
      </c>
      <c r="B1055" s="157">
        <v>273483000851</v>
      </c>
      <c r="C1055" s="124" t="s">
        <v>1135</v>
      </c>
      <c r="D1055" s="157">
        <v>273483000746</v>
      </c>
      <c r="E1055" s="157">
        <v>27348300085118</v>
      </c>
      <c r="F1055" s="124" t="s">
        <v>381</v>
      </c>
      <c r="G1055" s="124" t="s">
        <v>1686</v>
      </c>
      <c r="H1055" s="131"/>
      <c r="I1055" s="131"/>
      <c r="J1055" s="131">
        <v>2</v>
      </c>
      <c r="K1055" s="131">
        <v>4</v>
      </c>
      <c r="L1055" s="131">
        <v>5</v>
      </c>
      <c r="M1055" s="131">
        <v>1</v>
      </c>
      <c r="N1055" s="131">
        <v>1</v>
      </c>
      <c r="O1055" s="131">
        <v>1</v>
      </c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  <c r="AB1055" s="131"/>
      <c r="AC1055" s="131"/>
      <c r="AD1055" s="131"/>
      <c r="AE1055" s="131"/>
      <c r="AF1055" s="131"/>
      <c r="AG1055" s="131"/>
      <c r="AH1055" s="155"/>
    </row>
    <row r="1056" spans="1:34" ht="15" customHeight="1" x14ac:dyDescent="0.25">
      <c r="A1056" s="124" t="s">
        <v>57</v>
      </c>
      <c r="B1056" s="157">
        <v>273483000851</v>
      </c>
      <c r="C1056" s="124" t="s">
        <v>1135</v>
      </c>
      <c r="D1056" s="157">
        <v>273483000762</v>
      </c>
      <c r="E1056" s="157">
        <v>27348300085113</v>
      </c>
      <c r="F1056" s="124" t="s">
        <v>392</v>
      </c>
      <c r="G1056" s="124" t="s">
        <v>1686</v>
      </c>
      <c r="H1056" s="131"/>
      <c r="I1056" s="131"/>
      <c r="J1056" s="131"/>
      <c r="K1056" s="131">
        <v>3</v>
      </c>
      <c r="L1056" s="131">
        <v>1</v>
      </c>
      <c r="M1056" s="131">
        <v>3</v>
      </c>
      <c r="N1056" s="131"/>
      <c r="O1056" s="131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  <c r="AB1056" s="131"/>
      <c r="AC1056" s="131"/>
      <c r="AD1056" s="131"/>
      <c r="AE1056" s="131"/>
      <c r="AF1056" s="131"/>
      <c r="AG1056" s="131"/>
      <c r="AH1056" s="155"/>
    </row>
    <row r="1057" spans="1:34" ht="15" customHeight="1" x14ac:dyDescent="0.25">
      <c r="A1057" s="124" t="s">
        <v>57</v>
      </c>
      <c r="B1057" s="157">
        <v>273483000851</v>
      </c>
      <c r="C1057" s="124" t="s">
        <v>1135</v>
      </c>
      <c r="D1057" s="157">
        <v>273483000827</v>
      </c>
      <c r="E1057" s="157">
        <v>27348300085107</v>
      </c>
      <c r="F1057" s="124" t="s">
        <v>771</v>
      </c>
      <c r="G1057" s="124" t="s">
        <v>1686</v>
      </c>
      <c r="H1057" s="131"/>
      <c r="I1057" s="131"/>
      <c r="J1057" s="131">
        <v>1</v>
      </c>
      <c r="K1057" s="131">
        <v>7</v>
      </c>
      <c r="L1057" s="131">
        <v>3</v>
      </c>
      <c r="M1057" s="131">
        <v>8</v>
      </c>
      <c r="N1057" s="131">
        <v>8</v>
      </c>
      <c r="O1057" s="131">
        <v>8</v>
      </c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  <c r="AB1057" s="131"/>
      <c r="AC1057" s="131"/>
      <c r="AD1057" s="131"/>
      <c r="AE1057" s="131"/>
      <c r="AF1057" s="131"/>
      <c r="AG1057" s="131"/>
      <c r="AH1057" s="155"/>
    </row>
    <row r="1058" spans="1:34" ht="15" customHeight="1" x14ac:dyDescent="0.25">
      <c r="A1058" s="124" t="s">
        <v>57</v>
      </c>
      <c r="B1058" s="157">
        <v>273483000851</v>
      </c>
      <c r="C1058" s="124" t="s">
        <v>1135</v>
      </c>
      <c r="D1058" s="157">
        <v>273483000851</v>
      </c>
      <c r="E1058" s="157">
        <v>27348300085101</v>
      </c>
      <c r="F1058" s="124" t="s">
        <v>1706</v>
      </c>
      <c r="G1058" s="124" t="s">
        <v>1686</v>
      </c>
      <c r="H1058" s="131"/>
      <c r="I1058" s="131"/>
      <c r="J1058" s="131"/>
      <c r="K1058" s="131"/>
      <c r="L1058" s="131"/>
      <c r="M1058" s="131"/>
      <c r="N1058" s="131"/>
      <c r="O1058" s="131"/>
      <c r="P1058" s="131">
        <v>23</v>
      </c>
      <c r="Q1058" s="131">
        <v>23</v>
      </c>
      <c r="R1058" s="131">
        <v>19</v>
      </c>
      <c r="S1058" s="131">
        <v>22</v>
      </c>
      <c r="T1058" s="131">
        <v>19</v>
      </c>
      <c r="U1058" s="131">
        <v>9</v>
      </c>
      <c r="V1058" s="131"/>
      <c r="W1058" s="131"/>
      <c r="X1058" s="131"/>
      <c r="Y1058" s="131"/>
      <c r="Z1058" s="131"/>
      <c r="AA1058" s="131"/>
      <c r="AB1058" s="131"/>
      <c r="AC1058" s="131"/>
      <c r="AD1058" s="131"/>
      <c r="AE1058" s="131"/>
      <c r="AF1058" s="131"/>
      <c r="AG1058" s="131"/>
      <c r="AH1058" s="155"/>
    </row>
    <row r="1059" spans="1:34" ht="15" customHeight="1" x14ac:dyDescent="0.25">
      <c r="A1059" s="124" t="s">
        <v>37</v>
      </c>
      <c r="B1059" s="157">
        <v>173504000011</v>
      </c>
      <c r="C1059" s="124" t="s">
        <v>172</v>
      </c>
      <c r="D1059" s="157">
        <v>173504000011</v>
      </c>
      <c r="E1059" s="157">
        <v>17350400001101</v>
      </c>
      <c r="F1059" s="124" t="s">
        <v>1231</v>
      </c>
      <c r="G1059" s="124" t="s">
        <v>1685</v>
      </c>
      <c r="H1059" s="131"/>
      <c r="I1059" s="131"/>
      <c r="J1059" s="131"/>
      <c r="K1059" s="131"/>
      <c r="L1059" s="131"/>
      <c r="M1059" s="131"/>
      <c r="N1059" s="131"/>
      <c r="O1059" s="131"/>
      <c r="P1059" s="131">
        <v>116</v>
      </c>
      <c r="Q1059" s="131">
        <v>108</v>
      </c>
      <c r="R1059" s="131">
        <v>118</v>
      </c>
      <c r="S1059" s="131">
        <v>93</v>
      </c>
      <c r="T1059" s="131">
        <v>106</v>
      </c>
      <c r="U1059" s="131">
        <v>76</v>
      </c>
      <c r="V1059" s="131"/>
      <c r="W1059" s="131"/>
      <c r="X1059" s="131"/>
      <c r="Y1059" s="131"/>
      <c r="Z1059" s="131"/>
      <c r="AA1059" s="131"/>
      <c r="AB1059" s="131"/>
      <c r="AC1059" s="131"/>
      <c r="AD1059" s="131">
        <v>20</v>
      </c>
      <c r="AE1059" s="131">
        <v>13</v>
      </c>
      <c r="AF1059" s="131"/>
      <c r="AG1059" s="131">
        <v>12</v>
      </c>
      <c r="AH1059" s="155"/>
    </row>
    <row r="1060" spans="1:34" ht="15" customHeight="1" x14ac:dyDescent="0.25">
      <c r="A1060" s="124" t="s">
        <v>37</v>
      </c>
      <c r="B1060" s="157">
        <v>173504000011</v>
      </c>
      <c r="C1060" s="124" t="s">
        <v>172</v>
      </c>
      <c r="D1060" s="157">
        <v>173504000348</v>
      </c>
      <c r="E1060" s="157">
        <v>17350400001102</v>
      </c>
      <c r="F1060" s="124" t="s">
        <v>1235</v>
      </c>
      <c r="G1060" s="124" t="s">
        <v>1685</v>
      </c>
      <c r="H1060" s="131"/>
      <c r="I1060" s="131"/>
      <c r="J1060" s="131">
        <v>30</v>
      </c>
      <c r="K1060" s="131">
        <v>43</v>
      </c>
      <c r="L1060" s="131">
        <v>44</v>
      </c>
      <c r="M1060" s="131">
        <v>35</v>
      </c>
      <c r="N1060" s="131">
        <v>32</v>
      </c>
      <c r="O1060" s="131">
        <v>45</v>
      </c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  <c r="AB1060" s="131"/>
      <c r="AC1060" s="131"/>
      <c r="AD1060" s="131"/>
      <c r="AE1060" s="131"/>
      <c r="AF1060" s="131"/>
      <c r="AG1060" s="131"/>
      <c r="AH1060" s="155"/>
    </row>
    <row r="1061" spans="1:34" ht="15" customHeight="1" x14ac:dyDescent="0.25">
      <c r="A1061" s="124" t="s">
        <v>37</v>
      </c>
      <c r="B1061" s="157">
        <v>173504000011</v>
      </c>
      <c r="C1061" s="124" t="s">
        <v>172</v>
      </c>
      <c r="D1061" s="157">
        <v>273504000351</v>
      </c>
      <c r="E1061" s="157">
        <v>17350400001103</v>
      </c>
      <c r="F1061" s="124" t="s">
        <v>1233</v>
      </c>
      <c r="G1061" s="124" t="s">
        <v>1686</v>
      </c>
      <c r="H1061" s="131"/>
      <c r="I1061" s="131"/>
      <c r="J1061" s="131">
        <v>3</v>
      </c>
      <c r="K1061" s="131">
        <v>5</v>
      </c>
      <c r="L1061" s="131">
        <v>6</v>
      </c>
      <c r="M1061" s="131">
        <v>1</v>
      </c>
      <c r="N1061" s="131">
        <v>2</v>
      </c>
      <c r="O1061" s="131">
        <v>2</v>
      </c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  <c r="AB1061" s="131"/>
      <c r="AC1061" s="131"/>
      <c r="AD1061" s="131"/>
      <c r="AE1061" s="131"/>
      <c r="AF1061" s="131"/>
      <c r="AG1061" s="131"/>
      <c r="AH1061" s="155"/>
    </row>
    <row r="1062" spans="1:34" ht="15" customHeight="1" x14ac:dyDescent="0.25">
      <c r="A1062" s="124" t="s">
        <v>37</v>
      </c>
      <c r="B1062" s="157">
        <v>173504000011</v>
      </c>
      <c r="C1062" s="124" t="s">
        <v>172</v>
      </c>
      <c r="D1062" s="157">
        <v>273504000458</v>
      </c>
      <c r="E1062" s="157">
        <v>17350400001109</v>
      </c>
      <c r="F1062" s="124" t="s">
        <v>1227</v>
      </c>
      <c r="G1062" s="124" t="s">
        <v>1686</v>
      </c>
      <c r="H1062" s="131"/>
      <c r="I1062" s="131"/>
      <c r="J1062" s="131">
        <v>6</v>
      </c>
      <c r="K1062" s="131">
        <v>10</v>
      </c>
      <c r="L1062" s="131">
        <v>5</v>
      </c>
      <c r="M1062" s="131">
        <v>4</v>
      </c>
      <c r="N1062" s="131">
        <v>5</v>
      </c>
      <c r="O1062" s="131">
        <v>9</v>
      </c>
      <c r="P1062" s="131">
        <v>30</v>
      </c>
      <c r="Q1062" s="131">
        <v>25</v>
      </c>
      <c r="R1062" s="131">
        <v>21</v>
      </c>
      <c r="S1062" s="131">
        <v>14</v>
      </c>
      <c r="T1062" s="131">
        <v>20</v>
      </c>
      <c r="U1062" s="131">
        <v>11</v>
      </c>
      <c r="V1062" s="131"/>
      <c r="W1062" s="131"/>
      <c r="X1062" s="131"/>
      <c r="Y1062" s="131"/>
      <c r="Z1062" s="131"/>
      <c r="AA1062" s="131"/>
      <c r="AB1062" s="131"/>
      <c r="AC1062" s="131"/>
      <c r="AD1062" s="131"/>
      <c r="AE1062" s="131"/>
      <c r="AF1062" s="131"/>
      <c r="AG1062" s="131"/>
      <c r="AH1062" s="155"/>
    </row>
    <row r="1063" spans="1:34" ht="15" customHeight="1" x14ac:dyDescent="0.25">
      <c r="A1063" s="124" t="s">
        <v>37</v>
      </c>
      <c r="B1063" s="157">
        <v>173504000011</v>
      </c>
      <c r="C1063" s="124" t="s">
        <v>172</v>
      </c>
      <c r="D1063" s="157">
        <v>273504000521</v>
      </c>
      <c r="E1063" s="157">
        <v>17350400001105</v>
      </c>
      <c r="F1063" s="124" t="s">
        <v>1234</v>
      </c>
      <c r="G1063" s="124" t="s">
        <v>1686</v>
      </c>
      <c r="H1063" s="131"/>
      <c r="I1063" s="131"/>
      <c r="J1063" s="131">
        <v>5</v>
      </c>
      <c r="K1063" s="131">
        <v>3</v>
      </c>
      <c r="L1063" s="131">
        <v>4</v>
      </c>
      <c r="M1063" s="131">
        <v>4</v>
      </c>
      <c r="N1063" s="131">
        <v>1</v>
      </c>
      <c r="O1063" s="131">
        <v>3</v>
      </c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  <c r="AB1063" s="131"/>
      <c r="AC1063" s="131"/>
      <c r="AD1063" s="131"/>
      <c r="AE1063" s="131"/>
      <c r="AF1063" s="131"/>
      <c r="AG1063" s="131"/>
      <c r="AH1063" s="155"/>
    </row>
    <row r="1064" spans="1:34" ht="15" customHeight="1" x14ac:dyDescent="0.25">
      <c r="A1064" s="124" t="s">
        <v>37</v>
      </c>
      <c r="B1064" s="157">
        <v>173504000011</v>
      </c>
      <c r="C1064" s="124" t="s">
        <v>172</v>
      </c>
      <c r="D1064" s="157">
        <v>273504000547</v>
      </c>
      <c r="E1064" s="157">
        <v>17350400001106</v>
      </c>
      <c r="F1064" s="124" t="s">
        <v>1236</v>
      </c>
      <c r="G1064" s="124" t="s">
        <v>1686</v>
      </c>
      <c r="H1064" s="131"/>
      <c r="I1064" s="131"/>
      <c r="J1064" s="131"/>
      <c r="K1064" s="131">
        <v>1</v>
      </c>
      <c r="L1064" s="131">
        <v>3</v>
      </c>
      <c r="M1064" s="131">
        <v>5</v>
      </c>
      <c r="N1064" s="131">
        <v>4</v>
      </c>
      <c r="O1064" s="131">
        <v>2</v>
      </c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  <c r="AB1064" s="131"/>
      <c r="AC1064" s="131"/>
      <c r="AD1064" s="131"/>
      <c r="AE1064" s="131"/>
      <c r="AF1064" s="131"/>
      <c r="AG1064" s="131"/>
      <c r="AH1064" s="155"/>
    </row>
    <row r="1065" spans="1:34" ht="15" customHeight="1" x14ac:dyDescent="0.25">
      <c r="A1065" s="124" t="s">
        <v>37</v>
      </c>
      <c r="B1065" s="157">
        <v>173504000011</v>
      </c>
      <c r="C1065" s="124" t="s">
        <v>172</v>
      </c>
      <c r="D1065" s="157">
        <v>273504000628</v>
      </c>
      <c r="E1065" s="157">
        <v>17350400001108</v>
      </c>
      <c r="F1065" s="124" t="s">
        <v>1228</v>
      </c>
      <c r="G1065" s="124" t="s">
        <v>1686</v>
      </c>
      <c r="H1065" s="131"/>
      <c r="I1065" s="131"/>
      <c r="J1065" s="131">
        <v>3</v>
      </c>
      <c r="K1065" s="131">
        <v>2</v>
      </c>
      <c r="L1065" s="131"/>
      <c r="M1065" s="131"/>
      <c r="N1065" s="131"/>
      <c r="O1065" s="131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  <c r="AB1065" s="131"/>
      <c r="AC1065" s="131"/>
      <c r="AD1065" s="131"/>
      <c r="AE1065" s="131"/>
      <c r="AF1065" s="131"/>
      <c r="AG1065" s="131"/>
      <c r="AH1065" s="155"/>
    </row>
    <row r="1066" spans="1:34" ht="15" customHeight="1" x14ac:dyDescent="0.25">
      <c r="A1066" s="124" t="s">
        <v>37</v>
      </c>
      <c r="B1066" s="157">
        <v>173504000011</v>
      </c>
      <c r="C1066" s="124" t="s">
        <v>172</v>
      </c>
      <c r="D1066" s="157">
        <v>273504001535</v>
      </c>
      <c r="E1066" s="157">
        <v>17350400001104</v>
      </c>
      <c r="F1066" s="124" t="s">
        <v>1230</v>
      </c>
      <c r="G1066" s="124" t="s">
        <v>1686</v>
      </c>
      <c r="H1066" s="131"/>
      <c r="I1066" s="131"/>
      <c r="J1066" s="131">
        <v>4</v>
      </c>
      <c r="K1066" s="131">
        <v>4</v>
      </c>
      <c r="L1066" s="131">
        <v>3</v>
      </c>
      <c r="M1066" s="131">
        <v>2</v>
      </c>
      <c r="N1066" s="131">
        <v>3</v>
      </c>
      <c r="O1066" s="131">
        <v>1</v>
      </c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  <c r="AB1066" s="131"/>
      <c r="AC1066" s="131"/>
      <c r="AD1066" s="131"/>
      <c r="AE1066" s="131"/>
      <c r="AF1066" s="131"/>
      <c r="AG1066" s="131"/>
      <c r="AH1066" s="155"/>
    </row>
    <row r="1067" spans="1:34" ht="15" customHeight="1" x14ac:dyDescent="0.25">
      <c r="A1067" s="124" t="s">
        <v>37</v>
      </c>
      <c r="B1067" s="157">
        <v>173504000011</v>
      </c>
      <c r="C1067" s="124" t="s">
        <v>172</v>
      </c>
      <c r="D1067" s="157">
        <v>273504001683</v>
      </c>
      <c r="E1067" s="157">
        <v>17350400001110</v>
      </c>
      <c r="F1067" s="124" t="s">
        <v>1232</v>
      </c>
      <c r="G1067" s="124" t="s">
        <v>1686</v>
      </c>
      <c r="H1067" s="131"/>
      <c r="I1067" s="131"/>
      <c r="J1067" s="131">
        <v>3</v>
      </c>
      <c r="K1067" s="131">
        <v>1</v>
      </c>
      <c r="L1067" s="131">
        <v>1</v>
      </c>
      <c r="M1067" s="131">
        <v>2</v>
      </c>
      <c r="N1067" s="131">
        <v>1</v>
      </c>
      <c r="O1067" s="131">
        <v>1</v>
      </c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  <c r="AB1067" s="131"/>
      <c r="AC1067" s="131"/>
      <c r="AD1067" s="131"/>
      <c r="AE1067" s="131"/>
      <c r="AF1067" s="131"/>
      <c r="AG1067" s="131"/>
      <c r="AH1067" s="155"/>
    </row>
    <row r="1068" spans="1:34" ht="15" customHeight="1" x14ac:dyDescent="0.25">
      <c r="A1068" s="124" t="s">
        <v>37</v>
      </c>
      <c r="B1068" s="157">
        <v>173504000011</v>
      </c>
      <c r="C1068" s="124" t="s">
        <v>172</v>
      </c>
      <c r="D1068" s="157">
        <v>273504001829</v>
      </c>
      <c r="E1068" s="157">
        <v>17350400001111</v>
      </c>
      <c r="F1068" s="124" t="s">
        <v>1229</v>
      </c>
      <c r="G1068" s="124" t="s">
        <v>1686</v>
      </c>
      <c r="H1068" s="131"/>
      <c r="I1068" s="131"/>
      <c r="J1068" s="131"/>
      <c r="K1068" s="131"/>
      <c r="L1068" s="131"/>
      <c r="M1068" s="131"/>
      <c r="N1068" s="131">
        <v>1</v>
      </c>
      <c r="O1068" s="131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  <c r="AB1068" s="131"/>
      <c r="AC1068" s="131"/>
      <c r="AD1068" s="131"/>
      <c r="AE1068" s="131"/>
      <c r="AF1068" s="131"/>
      <c r="AG1068" s="131"/>
      <c r="AH1068" s="155"/>
    </row>
    <row r="1069" spans="1:34" ht="15" customHeight="1" x14ac:dyDescent="0.25">
      <c r="A1069" s="124" t="s">
        <v>37</v>
      </c>
      <c r="B1069" s="157">
        <v>173504000011</v>
      </c>
      <c r="C1069" s="124" t="s">
        <v>172</v>
      </c>
      <c r="D1069" s="157">
        <v>273504002001</v>
      </c>
      <c r="E1069" s="157">
        <v>17350400001107</v>
      </c>
      <c r="F1069" s="124" t="s">
        <v>808</v>
      </c>
      <c r="G1069" s="124" t="s">
        <v>1686</v>
      </c>
      <c r="H1069" s="131"/>
      <c r="I1069" s="131"/>
      <c r="J1069" s="131">
        <v>2</v>
      </c>
      <c r="K1069" s="131">
        <v>2</v>
      </c>
      <c r="L1069" s="131"/>
      <c r="M1069" s="131">
        <v>4</v>
      </c>
      <c r="N1069" s="131">
        <v>4</v>
      </c>
      <c r="O1069" s="131">
        <v>1</v>
      </c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  <c r="AB1069" s="131"/>
      <c r="AC1069" s="131"/>
      <c r="AD1069" s="131"/>
      <c r="AE1069" s="131"/>
      <c r="AF1069" s="131"/>
      <c r="AG1069" s="131"/>
      <c r="AH1069" s="155"/>
    </row>
    <row r="1070" spans="1:34" ht="15" customHeight="1" x14ac:dyDescent="0.25">
      <c r="A1070" s="124" t="s">
        <v>37</v>
      </c>
      <c r="B1070" s="157">
        <v>173504000011</v>
      </c>
      <c r="C1070" s="124" t="s">
        <v>172</v>
      </c>
      <c r="D1070" s="157">
        <v>273504800021</v>
      </c>
      <c r="E1070" s="157">
        <v>17350400001112</v>
      </c>
      <c r="F1070" s="124" t="s">
        <v>1237</v>
      </c>
      <c r="G1070" s="124" t="s">
        <v>1686</v>
      </c>
      <c r="H1070" s="131"/>
      <c r="I1070" s="131"/>
      <c r="J1070" s="131">
        <v>2</v>
      </c>
      <c r="K1070" s="131">
        <v>4</v>
      </c>
      <c r="L1070" s="131">
        <v>4</v>
      </c>
      <c r="M1070" s="131">
        <v>1</v>
      </c>
      <c r="N1070" s="131">
        <v>1</v>
      </c>
      <c r="O1070" s="131">
        <v>1</v>
      </c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  <c r="AB1070" s="131"/>
      <c r="AC1070" s="131"/>
      <c r="AD1070" s="131"/>
      <c r="AE1070" s="131"/>
      <c r="AF1070" s="131"/>
      <c r="AG1070" s="131"/>
      <c r="AH1070" s="155"/>
    </row>
    <row r="1071" spans="1:34" ht="15" customHeight="1" x14ac:dyDescent="0.25">
      <c r="A1071" s="124" t="s">
        <v>37</v>
      </c>
      <c r="B1071" s="157">
        <v>173504000330</v>
      </c>
      <c r="C1071" s="124" t="s">
        <v>1707</v>
      </c>
      <c r="D1071" s="157">
        <v>173504000321</v>
      </c>
      <c r="E1071" s="157">
        <v>17350400033002</v>
      </c>
      <c r="F1071" s="124" t="s">
        <v>1198</v>
      </c>
      <c r="G1071" s="124" t="s">
        <v>1685</v>
      </c>
      <c r="H1071" s="131"/>
      <c r="I1071" s="131"/>
      <c r="J1071" s="131">
        <v>27</v>
      </c>
      <c r="K1071" s="131">
        <v>27</v>
      </c>
      <c r="L1071" s="131">
        <v>31</v>
      </c>
      <c r="M1071" s="131">
        <v>29</v>
      </c>
      <c r="N1071" s="131">
        <v>25</v>
      </c>
      <c r="O1071" s="131">
        <v>23</v>
      </c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  <c r="AB1071" s="131"/>
      <c r="AC1071" s="131"/>
      <c r="AD1071" s="131"/>
      <c r="AE1071" s="131"/>
      <c r="AF1071" s="131"/>
      <c r="AG1071" s="131"/>
      <c r="AH1071" s="155"/>
    </row>
    <row r="1072" spans="1:34" ht="15" customHeight="1" x14ac:dyDescent="0.25">
      <c r="A1072" s="124" t="s">
        <v>37</v>
      </c>
      <c r="B1072" s="157">
        <v>173504000330</v>
      </c>
      <c r="C1072" s="124" t="s">
        <v>1707</v>
      </c>
      <c r="D1072" s="157">
        <v>173504000330</v>
      </c>
      <c r="E1072" s="157">
        <v>17350400033001</v>
      </c>
      <c r="F1072" s="124" t="s">
        <v>1708</v>
      </c>
      <c r="G1072" s="124" t="s">
        <v>1685</v>
      </c>
      <c r="H1072" s="131"/>
      <c r="I1072" s="131"/>
      <c r="J1072" s="131"/>
      <c r="K1072" s="131"/>
      <c r="L1072" s="131"/>
      <c r="M1072" s="131"/>
      <c r="N1072" s="131"/>
      <c r="O1072" s="131"/>
      <c r="P1072" s="131">
        <v>47</v>
      </c>
      <c r="Q1072" s="131">
        <v>50</v>
      </c>
      <c r="R1072" s="131">
        <v>48</v>
      </c>
      <c r="S1072" s="131">
        <v>48</v>
      </c>
      <c r="T1072" s="131">
        <v>37</v>
      </c>
      <c r="U1072" s="131">
        <v>34</v>
      </c>
      <c r="V1072" s="131"/>
      <c r="W1072" s="131"/>
      <c r="X1072" s="131"/>
      <c r="Y1072" s="131"/>
      <c r="Z1072" s="131"/>
      <c r="AA1072" s="131"/>
      <c r="AB1072" s="131"/>
      <c r="AC1072" s="131"/>
      <c r="AD1072" s="131"/>
      <c r="AE1072" s="131"/>
      <c r="AF1072" s="131"/>
      <c r="AG1072" s="131"/>
      <c r="AH1072" s="155"/>
    </row>
    <row r="1073" spans="1:34" ht="15" customHeight="1" x14ac:dyDescent="0.25">
      <c r="A1073" s="124" t="s">
        <v>37</v>
      </c>
      <c r="B1073" s="157">
        <v>173504000330</v>
      </c>
      <c r="C1073" s="124" t="s">
        <v>1707</v>
      </c>
      <c r="D1073" s="157">
        <v>173504800018</v>
      </c>
      <c r="E1073" s="157">
        <v>17350400033012</v>
      </c>
      <c r="F1073" s="124" t="s">
        <v>1199</v>
      </c>
      <c r="G1073" s="124" t="s">
        <v>1685</v>
      </c>
      <c r="H1073" s="131"/>
      <c r="I1073" s="131"/>
      <c r="J1073" s="131">
        <v>29</v>
      </c>
      <c r="K1073" s="131">
        <v>49</v>
      </c>
      <c r="L1073" s="131">
        <v>25</v>
      </c>
      <c r="M1073" s="131">
        <v>33</v>
      </c>
      <c r="N1073" s="131">
        <v>35</v>
      </c>
      <c r="O1073" s="131">
        <v>42</v>
      </c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  <c r="AB1073" s="131"/>
      <c r="AC1073" s="131"/>
      <c r="AD1073" s="131"/>
      <c r="AE1073" s="131"/>
      <c r="AF1073" s="131"/>
      <c r="AG1073" s="131"/>
      <c r="AH1073" s="155"/>
    </row>
    <row r="1074" spans="1:34" ht="15" customHeight="1" x14ac:dyDescent="0.25">
      <c r="A1074" s="124" t="s">
        <v>37</v>
      </c>
      <c r="B1074" s="157">
        <v>173504000330</v>
      </c>
      <c r="C1074" s="124" t="s">
        <v>1707</v>
      </c>
      <c r="D1074" s="157">
        <v>273504000199</v>
      </c>
      <c r="E1074" s="157">
        <v>17350400033007</v>
      </c>
      <c r="F1074" s="124" t="s">
        <v>1745</v>
      </c>
      <c r="G1074" s="124" t="s">
        <v>1686</v>
      </c>
      <c r="H1074" s="131"/>
      <c r="I1074" s="131"/>
      <c r="J1074" s="131">
        <v>2</v>
      </c>
      <c r="K1074" s="131">
        <v>2</v>
      </c>
      <c r="L1074" s="131"/>
      <c r="M1074" s="131">
        <v>1</v>
      </c>
      <c r="N1074" s="131"/>
      <c r="O1074" s="131">
        <v>1</v>
      </c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  <c r="AB1074" s="131"/>
      <c r="AC1074" s="131"/>
      <c r="AD1074" s="131"/>
      <c r="AE1074" s="131"/>
      <c r="AF1074" s="131"/>
      <c r="AG1074" s="131"/>
      <c r="AH1074" s="155"/>
    </row>
    <row r="1075" spans="1:34" ht="15" customHeight="1" x14ac:dyDescent="0.25">
      <c r="A1075" s="124" t="s">
        <v>37</v>
      </c>
      <c r="B1075" s="157">
        <v>173504000330</v>
      </c>
      <c r="C1075" s="124" t="s">
        <v>1707</v>
      </c>
      <c r="D1075" s="157">
        <v>273504000202</v>
      </c>
      <c r="E1075" s="157">
        <v>17350400033004</v>
      </c>
      <c r="F1075" s="124" t="s">
        <v>1193</v>
      </c>
      <c r="G1075" s="124" t="s">
        <v>1686</v>
      </c>
      <c r="H1075" s="131"/>
      <c r="I1075" s="131"/>
      <c r="J1075" s="131">
        <v>4</v>
      </c>
      <c r="K1075" s="131">
        <v>5</v>
      </c>
      <c r="L1075" s="131">
        <v>7</v>
      </c>
      <c r="M1075" s="131">
        <v>6</v>
      </c>
      <c r="N1075" s="131">
        <v>3</v>
      </c>
      <c r="O1075" s="131">
        <v>8</v>
      </c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  <c r="AB1075" s="131"/>
      <c r="AC1075" s="131"/>
      <c r="AD1075" s="131"/>
      <c r="AE1075" s="131"/>
      <c r="AF1075" s="131"/>
      <c r="AG1075" s="131"/>
      <c r="AH1075" s="155"/>
    </row>
    <row r="1076" spans="1:34" ht="15" customHeight="1" x14ac:dyDescent="0.25">
      <c r="A1076" s="124" t="s">
        <v>37</v>
      </c>
      <c r="B1076" s="157">
        <v>173504000330</v>
      </c>
      <c r="C1076" s="124" t="s">
        <v>1707</v>
      </c>
      <c r="D1076" s="157">
        <v>273504000440</v>
      </c>
      <c r="E1076" s="157">
        <v>17350400033003</v>
      </c>
      <c r="F1076" s="124" t="s">
        <v>1195</v>
      </c>
      <c r="G1076" s="124" t="s">
        <v>1686</v>
      </c>
      <c r="H1076" s="131"/>
      <c r="I1076" s="131"/>
      <c r="J1076" s="131">
        <v>3</v>
      </c>
      <c r="K1076" s="131">
        <v>7</v>
      </c>
      <c r="L1076" s="131">
        <v>2</v>
      </c>
      <c r="M1076" s="131">
        <v>6</v>
      </c>
      <c r="N1076" s="131">
        <v>2</v>
      </c>
      <c r="O1076" s="131">
        <v>4</v>
      </c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  <c r="AB1076" s="131"/>
      <c r="AC1076" s="131"/>
      <c r="AD1076" s="131"/>
      <c r="AE1076" s="131"/>
      <c r="AF1076" s="131"/>
      <c r="AG1076" s="131"/>
      <c r="AH1076" s="155"/>
    </row>
    <row r="1077" spans="1:34" ht="15" customHeight="1" x14ac:dyDescent="0.25">
      <c r="A1077" s="124" t="s">
        <v>37</v>
      </c>
      <c r="B1077" s="157">
        <v>173504000330</v>
      </c>
      <c r="C1077" s="124" t="s">
        <v>1707</v>
      </c>
      <c r="D1077" s="157">
        <v>273504000482</v>
      </c>
      <c r="E1077" s="157">
        <v>17350400033011</v>
      </c>
      <c r="F1077" s="124" t="s">
        <v>1196</v>
      </c>
      <c r="G1077" s="124" t="s">
        <v>1686</v>
      </c>
      <c r="H1077" s="131"/>
      <c r="I1077" s="131"/>
      <c r="J1077" s="131">
        <v>1</v>
      </c>
      <c r="K1077" s="131"/>
      <c r="L1077" s="131">
        <v>1</v>
      </c>
      <c r="M1077" s="131">
        <v>2</v>
      </c>
      <c r="N1077" s="131">
        <v>1</v>
      </c>
      <c r="O1077" s="131">
        <v>1</v>
      </c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  <c r="AB1077" s="131"/>
      <c r="AC1077" s="131"/>
      <c r="AD1077" s="131"/>
      <c r="AE1077" s="131"/>
      <c r="AF1077" s="131"/>
      <c r="AG1077" s="131"/>
      <c r="AH1077" s="155"/>
    </row>
    <row r="1078" spans="1:34" ht="15" customHeight="1" x14ac:dyDescent="0.25">
      <c r="A1078" s="124" t="s">
        <v>37</v>
      </c>
      <c r="B1078" s="157">
        <v>173504000330</v>
      </c>
      <c r="C1078" s="124" t="s">
        <v>1707</v>
      </c>
      <c r="D1078" s="157">
        <v>273504000598</v>
      </c>
      <c r="E1078" s="157">
        <v>17350400033005</v>
      </c>
      <c r="F1078" s="124" t="s">
        <v>1197</v>
      </c>
      <c r="G1078" s="124" t="s">
        <v>1686</v>
      </c>
      <c r="H1078" s="131"/>
      <c r="I1078" s="131"/>
      <c r="J1078" s="131">
        <v>2</v>
      </c>
      <c r="K1078" s="131">
        <v>1</v>
      </c>
      <c r="L1078" s="131"/>
      <c r="M1078" s="131">
        <v>1</v>
      </c>
      <c r="N1078" s="131">
        <v>2</v>
      </c>
      <c r="O1078" s="131">
        <v>2</v>
      </c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  <c r="AB1078" s="131"/>
      <c r="AC1078" s="131"/>
      <c r="AD1078" s="131"/>
      <c r="AE1078" s="131"/>
      <c r="AF1078" s="131"/>
      <c r="AG1078" s="131"/>
      <c r="AH1078" s="155"/>
    </row>
    <row r="1079" spans="1:34" ht="15" customHeight="1" x14ac:dyDescent="0.25">
      <c r="A1079" s="124" t="s">
        <v>37</v>
      </c>
      <c r="B1079" s="157">
        <v>173504000330</v>
      </c>
      <c r="C1079" s="124" t="s">
        <v>1707</v>
      </c>
      <c r="D1079" s="157">
        <v>273504000865</v>
      </c>
      <c r="E1079" s="157">
        <v>17350400033006</v>
      </c>
      <c r="F1079" s="124" t="s">
        <v>1192</v>
      </c>
      <c r="G1079" s="124" t="s">
        <v>1686</v>
      </c>
      <c r="H1079" s="131"/>
      <c r="I1079" s="131"/>
      <c r="J1079" s="131">
        <v>2</v>
      </c>
      <c r="K1079" s="131">
        <v>1</v>
      </c>
      <c r="L1079" s="131">
        <v>3</v>
      </c>
      <c r="M1079" s="131"/>
      <c r="N1079" s="131">
        <v>1</v>
      </c>
      <c r="O1079" s="131">
        <v>2</v>
      </c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  <c r="AB1079" s="131"/>
      <c r="AC1079" s="131"/>
      <c r="AD1079" s="131"/>
      <c r="AE1079" s="131"/>
      <c r="AF1079" s="131"/>
      <c r="AG1079" s="131"/>
      <c r="AH1079" s="155"/>
    </row>
    <row r="1080" spans="1:34" ht="15" customHeight="1" x14ac:dyDescent="0.25">
      <c r="A1080" s="124" t="s">
        <v>37</v>
      </c>
      <c r="B1080" s="157">
        <v>173504000330</v>
      </c>
      <c r="C1080" s="124" t="s">
        <v>1707</v>
      </c>
      <c r="D1080" s="157">
        <v>273504002060</v>
      </c>
      <c r="E1080" s="157">
        <v>17350400033009</v>
      </c>
      <c r="F1080" s="124" t="s">
        <v>1194</v>
      </c>
      <c r="G1080" s="124" t="s">
        <v>1686</v>
      </c>
      <c r="H1080" s="131"/>
      <c r="I1080" s="131"/>
      <c r="J1080" s="131">
        <v>1</v>
      </c>
      <c r="K1080" s="131">
        <v>2</v>
      </c>
      <c r="L1080" s="131">
        <v>1</v>
      </c>
      <c r="M1080" s="131"/>
      <c r="N1080" s="131">
        <v>1</v>
      </c>
      <c r="O1080" s="131">
        <v>1</v>
      </c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  <c r="AB1080" s="131"/>
      <c r="AC1080" s="131"/>
      <c r="AD1080" s="131"/>
      <c r="AE1080" s="131"/>
      <c r="AF1080" s="131"/>
      <c r="AG1080" s="131"/>
      <c r="AH1080" s="155"/>
    </row>
    <row r="1081" spans="1:34" ht="15" customHeight="1" x14ac:dyDescent="0.25">
      <c r="A1081" s="124" t="s">
        <v>37</v>
      </c>
      <c r="B1081" s="157">
        <v>273504000270</v>
      </c>
      <c r="C1081" s="124" t="s">
        <v>108</v>
      </c>
      <c r="D1081" s="157">
        <v>273504000270</v>
      </c>
      <c r="E1081" s="157">
        <v>27350400027001</v>
      </c>
      <c r="F1081" s="124" t="s">
        <v>1243</v>
      </c>
      <c r="G1081" s="124" t="s">
        <v>1686</v>
      </c>
      <c r="H1081" s="131"/>
      <c r="I1081" s="131"/>
      <c r="J1081" s="131">
        <v>25</v>
      </c>
      <c r="K1081" s="131">
        <v>25</v>
      </c>
      <c r="L1081" s="131">
        <v>21</v>
      </c>
      <c r="M1081" s="131">
        <v>27</v>
      </c>
      <c r="N1081" s="131">
        <v>28</v>
      </c>
      <c r="O1081" s="131">
        <v>14</v>
      </c>
      <c r="P1081" s="131">
        <v>47</v>
      </c>
      <c r="Q1081" s="131">
        <v>45</v>
      </c>
      <c r="R1081" s="131">
        <v>36</v>
      </c>
      <c r="S1081" s="131">
        <v>35</v>
      </c>
      <c r="T1081" s="131">
        <v>29</v>
      </c>
      <c r="U1081" s="131">
        <v>30</v>
      </c>
      <c r="V1081" s="131"/>
      <c r="W1081" s="131"/>
      <c r="X1081" s="131"/>
      <c r="Y1081" s="131"/>
      <c r="Z1081" s="131"/>
      <c r="AA1081" s="131"/>
      <c r="AB1081" s="131"/>
      <c r="AC1081" s="131"/>
      <c r="AD1081" s="131"/>
      <c r="AE1081" s="131"/>
      <c r="AF1081" s="131"/>
      <c r="AG1081" s="131"/>
      <c r="AH1081" s="155"/>
    </row>
    <row r="1082" spans="1:34" ht="15" customHeight="1" x14ac:dyDescent="0.25">
      <c r="A1082" s="124" t="s">
        <v>37</v>
      </c>
      <c r="B1082" s="157">
        <v>273504000270</v>
      </c>
      <c r="C1082" s="124" t="s">
        <v>108</v>
      </c>
      <c r="D1082" s="157">
        <v>273504000393</v>
      </c>
      <c r="E1082" s="157">
        <v>27350400027009</v>
      </c>
      <c r="F1082" s="124" t="s">
        <v>1239</v>
      </c>
      <c r="G1082" s="124" t="s">
        <v>1686</v>
      </c>
      <c r="H1082" s="131"/>
      <c r="I1082" s="131"/>
      <c r="J1082" s="131">
        <v>1</v>
      </c>
      <c r="K1082" s="131">
        <v>3</v>
      </c>
      <c r="L1082" s="131">
        <v>3</v>
      </c>
      <c r="M1082" s="131">
        <v>1</v>
      </c>
      <c r="N1082" s="131">
        <v>3</v>
      </c>
      <c r="O1082" s="131">
        <v>3</v>
      </c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  <c r="AB1082" s="131"/>
      <c r="AC1082" s="131"/>
      <c r="AD1082" s="131"/>
      <c r="AE1082" s="131"/>
      <c r="AF1082" s="131"/>
      <c r="AG1082" s="131"/>
      <c r="AH1082" s="155"/>
    </row>
    <row r="1083" spans="1:34" ht="15" customHeight="1" x14ac:dyDescent="0.25">
      <c r="A1083" s="124" t="s">
        <v>37</v>
      </c>
      <c r="B1083" s="157">
        <v>273504000270</v>
      </c>
      <c r="C1083" s="124" t="s">
        <v>108</v>
      </c>
      <c r="D1083" s="157">
        <v>273504000555</v>
      </c>
      <c r="E1083" s="157">
        <v>27350400027007</v>
      </c>
      <c r="F1083" s="124" t="s">
        <v>1240</v>
      </c>
      <c r="G1083" s="124" t="s">
        <v>1686</v>
      </c>
      <c r="H1083" s="131"/>
      <c r="I1083" s="131"/>
      <c r="J1083" s="131"/>
      <c r="K1083" s="131">
        <v>1</v>
      </c>
      <c r="L1083" s="131">
        <v>1</v>
      </c>
      <c r="M1083" s="131">
        <v>1</v>
      </c>
      <c r="N1083" s="131">
        <v>1</v>
      </c>
      <c r="O1083" s="131">
        <v>2</v>
      </c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  <c r="AB1083" s="131"/>
      <c r="AC1083" s="131"/>
      <c r="AD1083" s="131"/>
      <c r="AE1083" s="131"/>
      <c r="AF1083" s="131"/>
      <c r="AG1083" s="131"/>
      <c r="AH1083" s="155"/>
    </row>
    <row r="1084" spans="1:34" ht="15" customHeight="1" x14ac:dyDescent="0.25">
      <c r="A1084" s="124" t="s">
        <v>37</v>
      </c>
      <c r="B1084" s="157">
        <v>273504000270</v>
      </c>
      <c r="C1084" s="124" t="s">
        <v>108</v>
      </c>
      <c r="D1084" s="157">
        <v>273504000652</v>
      </c>
      <c r="E1084" s="157">
        <v>27350400027003</v>
      </c>
      <c r="F1084" s="124" t="s">
        <v>1245</v>
      </c>
      <c r="G1084" s="124" t="s">
        <v>1686</v>
      </c>
      <c r="H1084" s="131"/>
      <c r="I1084" s="131"/>
      <c r="J1084" s="131">
        <v>6</v>
      </c>
      <c r="K1084" s="131">
        <v>15</v>
      </c>
      <c r="L1084" s="131">
        <v>9</v>
      </c>
      <c r="M1084" s="131">
        <v>11</v>
      </c>
      <c r="N1084" s="131">
        <v>8</v>
      </c>
      <c r="O1084" s="131">
        <v>11</v>
      </c>
      <c r="P1084" s="131">
        <v>7</v>
      </c>
      <c r="Q1084" s="131">
        <v>11</v>
      </c>
      <c r="R1084" s="131">
        <v>15</v>
      </c>
      <c r="S1084" s="131">
        <v>7</v>
      </c>
      <c r="T1084" s="131"/>
      <c r="U1084" s="131"/>
      <c r="V1084" s="131"/>
      <c r="W1084" s="131"/>
      <c r="X1084" s="131"/>
      <c r="Y1084" s="131"/>
      <c r="Z1084" s="131"/>
      <c r="AA1084" s="131"/>
      <c r="AB1084" s="131"/>
      <c r="AC1084" s="131"/>
      <c r="AD1084" s="131"/>
      <c r="AE1084" s="131"/>
      <c r="AF1084" s="131"/>
      <c r="AG1084" s="131"/>
      <c r="AH1084" s="155"/>
    </row>
    <row r="1085" spans="1:34" ht="15" customHeight="1" x14ac:dyDescent="0.25">
      <c r="A1085" s="124" t="s">
        <v>37</v>
      </c>
      <c r="B1085" s="157">
        <v>273504000270</v>
      </c>
      <c r="C1085" s="124" t="s">
        <v>108</v>
      </c>
      <c r="D1085" s="157">
        <v>273504000679</v>
      </c>
      <c r="E1085" s="157">
        <v>27350400027005</v>
      </c>
      <c r="F1085" s="124" t="s">
        <v>1246</v>
      </c>
      <c r="G1085" s="124" t="s">
        <v>1686</v>
      </c>
      <c r="H1085" s="131"/>
      <c r="I1085" s="131"/>
      <c r="J1085" s="131">
        <v>3</v>
      </c>
      <c r="K1085" s="131">
        <v>1</v>
      </c>
      <c r="L1085" s="131"/>
      <c r="M1085" s="131">
        <v>4</v>
      </c>
      <c r="N1085" s="131">
        <v>1</v>
      </c>
      <c r="O1085" s="131">
        <v>2</v>
      </c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  <c r="AB1085" s="131"/>
      <c r="AC1085" s="131"/>
      <c r="AD1085" s="131"/>
      <c r="AE1085" s="131"/>
      <c r="AF1085" s="131"/>
      <c r="AG1085" s="131"/>
      <c r="AH1085" s="155"/>
    </row>
    <row r="1086" spans="1:34" ht="15" customHeight="1" x14ac:dyDescent="0.25">
      <c r="A1086" s="124" t="s">
        <v>37</v>
      </c>
      <c r="B1086" s="157">
        <v>273504000270</v>
      </c>
      <c r="C1086" s="124" t="s">
        <v>108</v>
      </c>
      <c r="D1086" s="157">
        <v>273504000725</v>
      </c>
      <c r="E1086" s="157">
        <v>27350400027008</v>
      </c>
      <c r="F1086" s="124" t="s">
        <v>1238</v>
      </c>
      <c r="G1086" s="124" t="s">
        <v>1686</v>
      </c>
      <c r="H1086" s="131"/>
      <c r="I1086" s="131"/>
      <c r="J1086" s="131">
        <v>1</v>
      </c>
      <c r="K1086" s="131">
        <v>4</v>
      </c>
      <c r="L1086" s="131">
        <v>3</v>
      </c>
      <c r="M1086" s="131">
        <v>2</v>
      </c>
      <c r="N1086" s="131">
        <v>2</v>
      </c>
      <c r="O1086" s="131">
        <v>5</v>
      </c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  <c r="AB1086" s="131"/>
      <c r="AC1086" s="131"/>
      <c r="AD1086" s="131"/>
      <c r="AE1086" s="131"/>
      <c r="AF1086" s="131"/>
      <c r="AG1086" s="131"/>
      <c r="AH1086" s="155"/>
    </row>
    <row r="1087" spans="1:34" ht="15" customHeight="1" x14ac:dyDescent="0.25">
      <c r="A1087" s="124" t="s">
        <v>37</v>
      </c>
      <c r="B1087" s="157">
        <v>273504000270</v>
      </c>
      <c r="C1087" s="124" t="s">
        <v>108</v>
      </c>
      <c r="D1087" s="157">
        <v>273504000733</v>
      </c>
      <c r="E1087" s="157">
        <v>27350400027002</v>
      </c>
      <c r="F1087" s="124" t="s">
        <v>1242</v>
      </c>
      <c r="G1087" s="124" t="s">
        <v>1686</v>
      </c>
      <c r="H1087" s="131"/>
      <c r="I1087" s="131"/>
      <c r="J1087" s="131">
        <v>4</v>
      </c>
      <c r="K1087" s="131">
        <v>13</v>
      </c>
      <c r="L1087" s="131">
        <v>7</v>
      </c>
      <c r="M1087" s="131">
        <v>4</v>
      </c>
      <c r="N1087" s="131">
        <v>5</v>
      </c>
      <c r="O1087" s="131">
        <v>4</v>
      </c>
      <c r="P1087" s="131">
        <v>8</v>
      </c>
      <c r="Q1087" s="131">
        <v>1</v>
      </c>
      <c r="R1087" s="131">
        <v>6</v>
      </c>
      <c r="S1087" s="131">
        <v>2</v>
      </c>
      <c r="T1087" s="131"/>
      <c r="U1087" s="131"/>
      <c r="V1087" s="131"/>
      <c r="W1087" s="131"/>
      <c r="X1087" s="131"/>
      <c r="Y1087" s="131"/>
      <c r="Z1087" s="131"/>
      <c r="AA1087" s="131"/>
      <c r="AB1087" s="131"/>
      <c r="AC1087" s="131"/>
      <c r="AD1087" s="131"/>
      <c r="AE1087" s="131"/>
      <c r="AF1087" s="131"/>
      <c r="AG1087" s="131"/>
      <c r="AH1087" s="155"/>
    </row>
    <row r="1088" spans="1:34" ht="15" customHeight="1" x14ac:dyDescent="0.25">
      <c r="A1088" s="124" t="s">
        <v>37</v>
      </c>
      <c r="B1088" s="157">
        <v>273504000270</v>
      </c>
      <c r="C1088" s="124" t="s">
        <v>108</v>
      </c>
      <c r="D1088" s="157">
        <v>273504000776</v>
      </c>
      <c r="E1088" s="157">
        <v>27350400027010</v>
      </c>
      <c r="F1088" s="124" t="s">
        <v>1244</v>
      </c>
      <c r="G1088" s="124" t="s">
        <v>1686</v>
      </c>
      <c r="H1088" s="131"/>
      <c r="I1088" s="131"/>
      <c r="J1088" s="131">
        <v>2</v>
      </c>
      <c r="K1088" s="131">
        <v>1</v>
      </c>
      <c r="L1088" s="131"/>
      <c r="M1088" s="131">
        <v>1</v>
      </c>
      <c r="N1088" s="131">
        <v>3</v>
      </c>
      <c r="O1088" s="131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  <c r="AB1088" s="131"/>
      <c r="AC1088" s="131"/>
      <c r="AD1088" s="131"/>
      <c r="AE1088" s="131"/>
      <c r="AF1088" s="131"/>
      <c r="AG1088" s="131"/>
      <c r="AH1088" s="155"/>
    </row>
    <row r="1089" spans="1:34" ht="15" customHeight="1" x14ac:dyDescent="0.25">
      <c r="A1089" s="124" t="s">
        <v>37</v>
      </c>
      <c r="B1089" s="157">
        <v>273504000270</v>
      </c>
      <c r="C1089" s="124" t="s">
        <v>108</v>
      </c>
      <c r="D1089" s="157">
        <v>273504000857</v>
      </c>
      <c r="E1089" s="157">
        <v>27350400027006</v>
      </c>
      <c r="F1089" s="124" t="s">
        <v>433</v>
      </c>
      <c r="G1089" s="124" t="s">
        <v>1686</v>
      </c>
      <c r="H1089" s="131"/>
      <c r="I1089" s="131"/>
      <c r="J1089" s="131">
        <v>1</v>
      </c>
      <c r="K1089" s="131">
        <v>5</v>
      </c>
      <c r="L1089" s="131">
        <v>3</v>
      </c>
      <c r="M1089" s="131">
        <v>4</v>
      </c>
      <c r="N1089" s="131">
        <v>1</v>
      </c>
      <c r="O1089" s="131">
        <v>1</v>
      </c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  <c r="AB1089" s="131"/>
      <c r="AC1089" s="131"/>
      <c r="AD1089" s="131"/>
      <c r="AE1089" s="131"/>
      <c r="AF1089" s="131"/>
      <c r="AG1089" s="131"/>
      <c r="AH1089" s="155"/>
    </row>
    <row r="1090" spans="1:34" ht="15" customHeight="1" x14ac:dyDescent="0.25">
      <c r="A1090" s="124" t="s">
        <v>37</v>
      </c>
      <c r="B1090" s="157">
        <v>273504000270</v>
      </c>
      <c r="C1090" s="124" t="s">
        <v>108</v>
      </c>
      <c r="D1090" s="157">
        <v>273504001853</v>
      </c>
      <c r="E1090" s="157">
        <v>27350400027011</v>
      </c>
      <c r="F1090" s="124" t="s">
        <v>1096</v>
      </c>
      <c r="G1090" s="124" t="s">
        <v>1686</v>
      </c>
      <c r="H1090" s="131"/>
      <c r="I1090" s="131"/>
      <c r="J1090" s="131"/>
      <c r="K1090" s="131"/>
      <c r="L1090" s="131"/>
      <c r="M1090" s="131"/>
      <c r="N1090" s="131"/>
      <c r="O1090" s="131">
        <v>1</v>
      </c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  <c r="AB1090" s="131"/>
      <c r="AC1090" s="131"/>
      <c r="AD1090" s="131"/>
      <c r="AE1090" s="131"/>
      <c r="AF1090" s="131"/>
      <c r="AG1090" s="131"/>
      <c r="AH1090" s="155"/>
    </row>
    <row r="1091" spans="1:34" ht="15" customHeight="1" x14ac:dyDescent="0.25">
      <c r="A1091" s="124" t="s">
        <v>37</v>
      </c>
      <c r="B1091" s="157">
        <v>273504000270</v>
      </c>
      <c r="C1091" s="124" t="s">
        <v>108</v>
      </c>
      <c r="D1091" s="157">
        <v>273504001977</v>
      </c>
      <c r="E1091" s="157">
        <v>27350400027004</v>
      </c>
      <c r="F1091" s="124" t="s">
        <v>1241</v>
      </c>
      <c r="G1091" s="124" t="s">
        <v>1686</v>
      </c>
      <c r="H1091" s="131"/>
      <c r="I1091" s="131"/>
      <c r="J1091" s="131">
        <v>1</v>
      </c>
      <c r="K1091" s="131">
        <v>2</v>
      </c>
      <c r="L1091" s="131">
        <v>2</v>
      </c>
      <c r="M1091" s="131">
        <v>3</v>
      </c>
      <c r="N1091" s="131">
        <v>6</v>
      </c>
      <c r="O1091" s="131">
        <v>2</v>
      </c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  <c r="AB1091" s="131"/>
      <c r="AC1091" s="131"/>
      <c r="AD1091" s="131"/>
      <c r="AE1091" s="131"/>
      <c r="AF1091" s="131"/>
      <c r="AG1091" s="131"/>
      <c r="AH1091" s="155"/>
    </row>
    <row r="1092" spans="1:34" ht="15" customHeight="1" x14ac:dyDescent="0.25">
      <c r="A1092" s="124" t="s">
        <v>37</v>
      </c>
      <c r="B1092" s="157">
        <v>273504000270</v>
      </c>
      <c r="C1092" s="124" t="s">
        <v>108</v>
      </c>
      <c r="D1092" s="157">
        <v>273504002035</v>
      </c>
      <c r="E1092" s="157">
        <v>27350400027012</v>
      </c>
      <c r="F1092" s="124" t="s">
        <v>953</v>
      </c>
      <c r="G1092" s="124" t="s">
        <v>1686</v>
      </c>
      <c r="H1092" s="131"/>
      <c r="I1092" s="131"/>
      <c r="J1092" s="131">
        <v>2</v>
      </c>
      <c r="K1092" s="131">
        <v>2</v>
      </c>
      <c r="L1092" s="131">
        <v>1</v>
      </c>
      <c r="M1092" s="131"/>
      <c r="N1092" s="131">
        <v>1</v>
      </c>
      <c r="O1092" s="131">
        <v>1</v>
      </c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  <c r="AB1092" s="131"/>
      <c r="AC1092" s="131"/>
      <c r="AD1092" s="131"/>
      <c r="AE1092" s="131"/>
      <c r="AF1092" s="131"/>
      <c r="AG1092" s="131"/>
      <c r="AH1092" s="155"/>
    </row>
    <row r="1093" spans="1:34" ht="15" customHeight="1" x14ac:dyDescent="0.25">
      <c r="A1093" s="124" t="s">
        <v>37</v>
      </c>
      <c r="B1093" s="157">
        <v>273504000415</v>
      </c>
      <c r="C1093" s="124" t="s">
        <v>38</v>
      </c>
      <c r="D1093" s="157">
        <v>273504000130</v>
      </c>
      <c r="E1093" s="157">
        <v>27350400041509</v>
      </c>
      <c r="F1093" s="124" t="s">
        <v>1200</v>
      </c>
      <c r="G1093" s="124" t="s">
        <v>1686</v>
      </c>
      <c r="H1093" s="131"/>
      <c r="I1093" s="131"/>
      <c r="J1093" s="131"/>
      <c r="K1093" s="131">
        <v>2</v>
      </c>
      <c r="L1093" s="131">
        <v>3</v>
      </c>
      <c r="M1093" s="131">
        <v>1</v>
      </c>
      <c r="N1093" s="131"/>
      <c r="O1093" s="131">
        <v>2</v>
      </c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  <c r="AB1093" s="131"/>
      <c r="AC1093" s="131"/>
      <c r="AD1093" s="131"/>
      <c r="AE1093" s="131"/>
      <c r="AF1093" s="131"/>
      <c r="AG1093" s="131"/>
      <c r="AH1093" s="155"/>
    </row>
    <row r="1094" spans="1:34" ht="15" customHeight="1" x14ac:dyDescent="0.25">
      <c r="A1094" s="124" t="s">
        <v>37</v>
      </c>
      <c r="B1094" s="157">
        <v>273504000415</v>
      </c>
      <c r="C1094" s="124" t="s">
        <v>38</v>
      </c>
      <c r="D1094" s="157">
        <v>273504000211</v>
      </c>
      <c r="E1094" s="157">
        <v>27350400041503</v>
      </c>
      <c r="F1094" s="124" t="s">
        <v>1201</v>
      </c>
      <c r="G1094" s="124" t="s">
        <v>1686</v>
      </c>
      <c r="H1094" s="131"/>
      <c r="I1094" s="131"/>
      <c r="J1094" s="131">
        <v>6</v>
      </c>
      <c r="K1094" s="131">
        <v>1</v>
      </c>
      <c r="L1094" s="131">
        <v>6</v>
      </c>
      <c r="M1094" s="131">
        <v>5</v>
      </c>
      <c r="N1094" s="131">
        <v>8</v>
      </c>
      <c r="O1094" s="131">
        <v>8</v>
      </c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  <c r="AB1094" s="131"/>
      <c r="AC1094" s="131"/>
      <c r="AD1094" s="131"/>
      <c r="AE1094" s="131"/>
      <c r="AF1094" s="131"/>
      <c r="AG1094" s="131"/>
      <c r="AH1094" s="155"/>
    </row>
    <row r="1095" spans="1:34" ht="15" customHeight="1" x14ac:dyDescent="0.25">
      <c r="A1095" s="124" t="s">
        <v>37</v>
      </c>
      <c r="B1095" s="157">
        <v>273504000415</v>
      </c>
      <c r="C1095" s="124" t="s">
        <v>38</v>
      </c>
      <c r="D1095" s="157">
        <v>273504000415</v>
      </c>
      <c r="E1095" s="157">
        <v>27350400041501</v>
      </c>
      <c r="F1095" s="124" t="s">
        <v>1204</v>
      </c>
      <c r="G1095" s="124" t="s">
        <v>1686</v>
      </c>
      <c r="H1095" s="131"/>
      <c r="I1095" s="131"/>
      <c r="J1095" s="131">
        <v>7</v>
      </c>
      <c r="K1095" s="131">
        <v>12</v>
      </c>
      <c r="L1095" s="131">
        <v>9</v>
      </c>
      <c r="M1095" s="131">
        <v>7</v>
      </c>
      <c r="N1095" s="131">
        <v>9</v>
      </c>
      <c r="O1095" s="131">
        <v>17</v>
      </c>
      <c r="P1095" s="131">
        <v>24</v>
      </c>
      <c r="Q1095" s="131">
        <v>21</v>
      </c>
      <c r="R1095" s="131">
        <v>26</v>
      </c>
      <c r="S1095" s="131">
        <v>19</v>
      </c>
      <c r="T1095" s="131">
        <v>15</v>
      </c>
      <c r="U1095" s="131">
        <v>12</v>
      </c>
      <c r="V1095" s="131"/>
      <c r="W1095" s="131"/>
      <c r="X1095" s="131"/>
      <c r="Y1095" s="131"/>
      <c r="Z1095" s="131"/>
      <c r="AA1095" s="131"/>
      <c r="AB1095" s="131"/>
      <c r="AC1095" s="131"/>
      <c r="AD1095" s="131"/>
      <c r="AE1095" s="131"/>
      <c r="AF1095" s="131"/>
      <c r="AG1095" s="131"/>
      <c r="AH1095" s="155"/>
    </row>
    <row r="1096" spans="1:34" ht="15" customHeight="1" x14ac:dyDescent="0.25">
      <c r="A1096" s="124" t="s">
        <v>37</v>
      </c>
      <c r="B1096" s="157">
        <v>273504000415</v>
      </c>
      <c r="C1096" s="124" t="s">
        <v>38</v>
      </c>
      <c r="D1096" s="157">
        <v>273504000504</v>
      </c>
      <c r="E1096" s="157">
        <v>27350400041502</v>
      </c>
      <c r="F1096" s="124" t="s">
        <v>407</v>
      </c>
      <c r="G1096" s="124" t="s">
        <v>1686</v>
      </c>
      <c r="H1096" s="131"/>
      <c r="I1096" s="131"/>
      <c r="J1096" s="131">
        <v>2</v>
      </c>
      <c r="K1096" s="131">
        <v>5</v>
      </c>
      <c r="L1096" s="131">
        <v>1</v>
      </c>
      <c r="M1096" s="131">
        <v>4</v>
      </c>
      <c r="N1096" s="131">
        <v>2</v>
      </c>
      <c r="O1096" s="131">
        <v>4</v>
      </c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  <c r="AB1096" s="131"/>
      <c r="AC1096" s="131"/>
      <c r="AD1096" s="131"/>
      <c r="AE1096" s="131"/>
      <c r="AF1096" s="131"/>
      <c r="AG1096" s="131"/>
      <c r="AH1096" s="155"/>
    </row>
    <row r="1097" spans="1:34" ht="15" customHeight="1" x14ac:dyDescent="0.25">
      <c r="A1097" s="124" t="s">
        <v>37</v>
      </c>
      <c r="B1097" s="157">
        <v>273504000415</v>
      </c>
      <c r="C1097" s="124" t="s">
        <v>38</v>
      </c>
      <c r="D1097" s="157">
        <v>273504000610</v>
      </c>
      <c r="E1097" s="157">
        <v>27350400041507</v>
      </c>
      <c r="F1097" s="124" t="s">
        <v>1206</v>
      </c>
      <c r="G1097" s="124" t="s">
        <v>1686</v>
      </c>
      <c r="H1097" s="131"/>
      <c r="I1097" s="131"/>
      <c r="J1097" s="131"/>
      <c r="K1097" s="131">
        <v>4</v>
      </c>
      <c r="L1097" s="131">
        <v>1</v>
      </c>
      <c r="M1097" s="131">
        <v>4</v>
      </c>
      <c r="N1097" s="131"/>
      <c r="O1097" s="131">
        <v>2</v>
      </c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  <c r="AB1097" s="131"/>
      <c r="AC1097" s="131"/>
      <c r="AD1097" s="131"/>
      <c r="AE1097" s="131"/>
      <c r="AF1097" s="131"/>
      <c r="AG1097" s="131"/>
      <c r="AH1097" s="155"/>
    </row>
    <row r="1098" spans="1:34" ht="15" customHeight="1" x14ac:dyDescent="0.25">
      <c r="A1098" s="124" t="s">
        <v>37</v>
      </c>
      <c r="B1098" s="157">
        <v>273504000415</v>
      </c>
      <c r="C1098" s="124" t="s">
        <v>38</v>
      </c>
      <c r="D1098" s="157">
        <v>273504000831</v>
      </c>
      <c r="E1098" s="157">
        <v>27350400041505</v>
      </c>
      <c r="F1098" s="124" t="s">
        <v>1202</v>
      </c>
      <c r="G1098" s="124" t="s">
        <v>1686</v>
      </c>
      <c r="H1098" s="131"/>
      <c r="I1098" s="131"/>
      <c r="J1098" s="131">
        <v>1</v>
      </c>
      <c r="K1098" s="131"/>
      <c r="L1098" s="131"/>
      <c r="M1098" s="131">
        <v>2</v>
      </c>
      <c r="N1098" s="131"/>
      <c r="O1098" s="131">
        <v>2</v>
      </c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  <c r="AB1098" s="131"/>
      <c r="AC1098" s="131"/>
      <c r="AD1098" s="131"/>
      <c r="AE1098" s="131"/>
      <c r="AF1098" s="131"/>
      <c r="AG1098" s="131"/>
      <c r="AH1098" s="155"/>
    </row>
    <row r="1099" spans="1:34" ht="15" customHeight="1" x14ac:dyDescent="0.25">
      <c r="A1099" s="124" t="s">
        <v>37</v>
      </c>
      <c r="B1099" s="157">
        <v>273504000415</v>
      </c>
      <c r="C1099" s="124" t="s">
        <v>38</v>
      </c>
      <c r="D1099" s="157">
        <v>273504000903</v>
      </c>
      <c r="E1099" s="157">
        <v>27350400041504</v>
      </c>
      <c r="F1099" s="124" t="s">
        <v>1203</v>
      </c>
      <c r="G1099" s="124" t="s">
        <v>1686</v>
      </c>
      <c r="H1099" s="131"/>
      <c r="I1099" s="131"/>
      <c r="J1099" s="131">
        <v>2</v>
      </c>
      <c r="K1099" s="131">
        <v>2</v>
      </c>
      <c r="L1099" s="131">
        <v>5</v>
      </c>
      <c r="M1099" s="131">
        <v>1</v>
      </c>
      <c r="N1099" s="131"/>
      <c r="O1099" s="131">
        <v>1</v>
      </c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  <c r="AB1099" s="131"/>
      <c r="AC1099" s="131"/>
      <c r="AD1099" s="131"/>
      <c r="AE1099" s="131"/>
      <c r="AF1099" s="131"/>
      <c r="AG1099" s="131"/>
      <c r="AH1099" s="155"/>
    </row>
    <row r="1100" spans="1:34" ht="15" customHeight="1" x14ac:dyDescent="0.25">
      <c r="A1100" s="124" t="s">
        <v>37</v>
      </c>
      <c r="B1100" s="157">
        <v>273504000415</v>
      </c>
      <c r="C1100" s="124" t="s">
        <v>38</v>
      </c>
      <c r="D1100" s="157">
        <v>273504002132</v>
      </c>
      <c r="E1100" s="157">
        <v>27350400041508</v>
      </c>
      <c r="F1100" s="124" t="s">
        <v>1205</v>
      </c>
      <c r="G1100" s="124" t="s">
        <v>1686</v>
      </c>
      <c r="H1100" s="131"/>
      <c r="I1100" s="131"/>
      <c r="J1100" s="131">
        <v>3</v>
      </c>
      <c r="K1100" s="131">
        <v>2</v>
      </c>
      <c r="L1100" s="131">
        <v>1</v>
      </c>
      <c r="M1100" s="131">
        <v>2</v>
      </c>
      <c r="N1100" s="131">
        <v>2</v>
      </c>
      <c r="O1100" s="131">
        <v>2</v>
      </c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  <c r="AB1100" s="131"/>
      <c r="AC1100" s="131"/>
      <c r="AD1100" s="131"/>
      <c r="AE1100" s="131"/>
      <c r="AF1100" s="131"/>
      <c r="AG1100" s="131"/>
      <c r="AH1100" s="155"/>
    </row>
    <row r="1101" spans="1:34" ht="15" customHeight="1" x14ac:dyDescent="0.25">
      <c r="A1101" s="124" t="s">
        <v>37</v>
      </c>
      <c r="B1101" s="157">
        <v>273504000687</v>
      </c>
      <c r="C1101" s="124" t="s">
        <v>100</v>
      </c>
      <c r="D1101" s="157">
        <v>273504000318</v>
      </c>
      <c r="E1101" s="157">
        <v>27350400068704</v>
      </c>
      <c r="F1101" s="124" t="s">
        <v>1186</v>
      </c>
      <c r="G1101" s="124" t="s">
        <v>1686</v>
      </c>
      <c r="H1101" s="131"/>
      <c r="I1101" s="131"/>
      <c r="J1101" s="131"/>
      <c r="K1101" s="131">
        <v>2</v>
      </c>
      <c r="L1101" s="131">
        <v>2</v>
      </c>
      <c r="M1101" s="131">
        <v>2</v>
      </c>
      <c r="N1101" s="131">
        <v>3</v>
      </c>
      <c r="O1101" s="131">
        <v>2</v>
      </c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  <c r="AB1101" s="131"/>
      <c r="AC1101" s="131"/>
      <c r="AD1101" s="131"/>
      <c r="AE1101" s="131"/>
      <c r="AF1101" s="131"/>
      <c r="AG1101" s="131"/>
      <c r="AH1101" s="155"/>
    </row>
    <row r="1102" spans="1:34" ht="15" customHeight="1" x14ac:dyDescent="0.25">
      <c r="A1102" s="124" t="s">
        <v>37</v>
      </c>
      <c r="B1102" s="157">
        <v>273504000687</v>
      </c>
      <c r="C1102" s="124" t="s">
        <v>100</v>
      </c>
      <c r="D1102" s="157">
        <v>273504000369</v>
      </c>
      <c r="E1102" s="157">
        <v>27350400068705</v>
      </c>
      <c r="F1102" s="124" t="s">
        <v>1191</v>
      </c>
      <c r="G1102" s="124" t="s">
        <v>1686</v>
      </c>
      <c r="H1102" s="131"/>
      <c r="I1102" s="131"/>
      <c r="J1102" s="131">
        <v>1</v>
      </c>
      <c r="K1102" s="131"/>
      <c r="L1102" s="131">
        <v>1</v>
      </c>
      <c r="M1102" s="131">
        <v>2</v>
      </c>
      <c r="N1102" s="131"/>
      <c r="O1102" s="131">
        <v>1</v>
      </c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  <c r="AB1102" s="131"/>
      <c r="AC1102" s="131"/>
      <c r="AD1102" s="131"/>
      <c r="AE1102" s="131"/>
      <c r="AF1102" s="131"/>
      <c r="AG1102" s="131"/>
      <c r="AH1102" s="155"/>
    </row>
    <row r="1103" spans="1:34" ht="15" customHeight="1" x14ac:dyDescent="0.25">
      <c r="A1103" s="124" t="s">
        <v>37</v>
      </c>
      <c r="B1103" s="157">
        <v>273504000687</v>
      </c>
      <c r="C1103" s="124" t="s">
        <v>100</v>
      </c>
      <c r="D1103" s="157">
        <v>273504000377</v>
      </c>
      <c r="E1103" s="157">
        <v>27350400068703</v>
      </c>
      <c r="F1103" s="124" t="s">
        <v>1190</v>
      </c>
      <c r="G1103" s="124" t="s">
        <v>1686</v>
      </c>
      <c r="H1103" s="131"/>
      <c r="I1103" s="131"/>
      <c r="J1103" s="131">
        <v>5</v>
      </c>
      <c r="K1103" s="131">
        <v>8</v>
      </c>
      <c r="L1103" s="131">
        <v>6</v>
      </c>
      <c r="M1103" s="131">
        <v>8</v>
      </c>
      <c r="N1103" s="131">
        <v>7</v>
      </c>
      <c r="O1103" s="131">
        <v>11</v>
      </c>
      <c r="P1103" s="131">
        <v>16</v>
      </c>
      <c r="Q1103" s="131">
        <v>8</v>
      </c>
      <c r="R1103" s="131">
        <v>7</v>
      </c>
      <c r="S1103" s="131">
        <v>6</v>
      </c>
      <c r="T1103" s="131">
        <v>11</v>
      </c>
      <c r="U1103" s="131">
        <v>10</v>
      </c>
      <c r="V1103" s="131"/>
      <c r="W1103" s="131"/>
      <c r="X1103" s="131"/>
      <c r="Y1103" s="131"/>
      <c r="Z1103" s="131"/>
      <c r="AA1103" s="131"/>
      <c r="AB1103" s="131"/>
      <c r="AC1103" s="131"/>
      <c r="AD1103" s="131"/>
      <c r="AE1103" s="131"/>
      <c r="AF1103" s="131"/>
      <c r="AG1103" s="131"/>
      <c r="AH1103" s="155"/>
    </row>
    <row r="1104" spans="1:34" ht="15" customHeight="1" x14ac:dyDescent="0.25">
      <c r="A1104" s="124" t="s">
        <v>37</v>
      </c>
      <c r="B1104" s="157">
        <v>273504000687</v>
      </c>
      <c r="C1104" s="124" t="s">
        <v>100</v>
      </c>
      <c r="D1104" s="157">
        <v>273504000512</v>
      </c>
      <c r="E1104" s="157">
        <v>27350400068702</v>
      </c>
      <c r="F1104" s="124" t="s">
        <v>1187</v>
      </c>
      <c r="G1104" s="124" t="s">
        <v>1686</v>
      </c>
      <c r="H1104" s="131"/>
      <c r="I1104" s="131"/>
      <c r="J1104" s="131">
        <v>1</v>
      </c>
      <c r="K1104" s="131">
        <v>2</v>
      </c>
      <c r="L1104" s="131">
        <v>1</v>
      </c>
      <c r="M1104" s="131">
        <v>3</v>
      </c>
      <c r="N1104" s="131">
        <v>5</v>
      </c>
      <c r="O1104" s="131">
        <v>3</v>
      </c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  <c r="AB1104" s="131"/>
      <c r="AC1104" s="131"/>
      <c r="AD1104" s="131"/>
      <c r="AE1104" s="131"/>
      <c r="AF1104" s="131"/>
      <c r="AG1104" s="131"/>
      <c r="AH1104" s="155"/>
    </row>
    <row r="1105" spans="1:34" ht="15" customHeight="1" x14ac:dyDescent="0.25">
      <c r="A1105" s="124" t="s">
        <v>37</v>
      </c>
      <c r="B1105" s="157">
        <v>273504000687</v>
      </c>
      <c r="C1105" s="124" t="s">
        <v>100</v>
      </c>
      <c r="D1105" s="157">
        <v>273504000661</v>
      </c>
      <c r="E1105" s="157">
        <v>27350400068706</v>
      </c>
      <c r="F1105" s="124" t="s">
        <v>1188</v>
      </c>
      <c r="G1105" s="124" t="s">
        <v>1686</v>
      </c>
      <c r="H1105" s="131"/>
      <c r="I1105" s="131"/>
      <c r="J1105" s="131"/>
      <c r="K1105" s="131">
        <v>4</v>
      </c>
      <c r="L1105" s="131">
        <v>1</v>
      </c>
      <c r="M1105" s="131">
        <v>1</v>
      </c>
      <c r="N1105" s="131">
        <v>5</v>
      </c>
      <c r="O1105" s="131">
        <v>1</v>
      </c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  <c r="AB1105" s="131"/>
      <c r="AC1105" s="131"/>
      <c r="AD1105" s="131"/>
      <c r="AE1105" s="131"/>
      <c r="AF1105" s="131"/>
      <c r="AG1105" s="131"/>
      <c r="AH1105" s="155"/>
    </row>
    <row r="1106" spans="1:34" ht="15" customHeight="1" x14ac:dyDescent="0.25">
      <c r="A1106" s="124" t="s">
        <v>37</v>
      </c>
      <c r="B1106" s="157">
        <v>273504000687</v>
      </c>
      <c r="C1106" s="124" t="s">
        <v>100</v>
      </c>
      <c r="D1106" s="157">
        <v>273504000687</v>
      </c>
      <c r="E1106" s="157">
        <v>27350400068701</v>
      </c>
      <c r="F1106" s="124" t="s">
        <v>1189</v>
      </c>
      <c r="G1106" s="124" t="s">
        <v>1686</v>
      </c>
      <c r="H1106" s="131"/>
      <c r="I1106" s="131"/>
      <c r="J1106" s="131">
        <v>7</v>
      </c>
      <c r="K1106" s="131">
        <v>10</v>
      </c>
      <c r="L1106" s="131">
        <v>12</v>
      </c>
      <c r="M1106" s="131">
        <v>6</v>
      </c>
      <c r="N1106" s="131">
        <v>15</v>
      </c>
      <c r="O1106" s="131">
        <v>7</v>
      </c>
      <c r="P1106" s="131">
        <v>17</v>
      </c>
      <c r="Q1106" s="131">
        <v>15</v>
      </c>
      <c r="R1106" s="131">
        <v>14</v>
      </c>
      <c r="S1106" s="131">
        <v>13</v>
      </c>
      <c r="T1106" s="131">
        <v>18</v>
      </c>
      <c r="U1106" s="131">
        <v>19</v>
      </c>
      <c r="V1106" s="131"/>
      <c r="W1106" s="131"/>
      <c r="X1106" s="131"/>
      <c r="Y1106" s="131"/>
      <c r="Z1106" s="131"/>
      <c r="AA1106" s="131"/>
      <c r="AB1106" s="131"/>
      <c r="AC1106" s="131"/>
      <c r="AD1106" s="131"/>
      <c r="AE1106" s="131"/>
      <c r="AF1106" s="131"/>
      <c r="AG1106" s="131"/>
      <c r="AH1106" s="155"/>
    </row>
    <row r="1107" spans="1:34" ht="15" customHeight="1" x14ac:dyDescent="0.25">
      <c r="A1107" s="124" t="s">
        <v>37</v>
      </c>
      <c r="B1107" s="157">
        <v>273504000687</v>
      </c>
      <c r="C1107" s="124" t="s">
        <v>100</v>
      </c>
      <c r="D1107" s="157">
        <v>273504001284</v>
      </c>
      <c r="E1107" s="157">
        <v>27350400068707</v>
      </c>
      <c r="F1107" s="124" t="s">
        <v>1185</v>
      </c>
      <c r="G1107" s="124" t="s">
        <v>1686</v>
      </c>
      <c r="H1107" s="131"/>
      <c r="I1107" s="131"/>
      <c r="J1107" s="131"/>
      <c r="K1107" s="131"/>
      <c r="L1107" s="131"/>
      <c r="M1107" s="131"/>
      <c r="N1107" s="131">
        <v>3</v>
      </c>
      <c r="O1107" s="131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  <c r="AB1107" s="131"/>
      <c r="AC1107" s="131"/>
      <c r="AD1107" s="131"/>
      <c r="AE1107" s="131"/>
      <c r="AF1107" s="131"/>
      <c r="AG1107" s="131"/>
      <c r="AH1107" s="155"/>
    </row>
    <row r="1108" spans="1:34" ht="15" customHeight="1" x14ac:dyDescent="0.25">
      <c r="A1108" s="124" t="s">
        <v>37</v>
      </c>
      <c r="B1108" s="157">
        <v>273504000920</v>
      </c>
      <c r="C1108" s="124" t="s">
        <v>65</v>
      </c>
      <c r="D1108" s="157">
        <v>273504000059</v>
      </c>
      <c r="E1108" s="157">
        <v>27350400092002</v>
      </c>
      <c r="F1108" s="124" t="s">
        <v>420</v>
      </c>
      <c r="G1108" s="124" t="s">
        <v>1686</v>
      </c>
      <c r="H1108" s="131"/>
      <c r="I1108" s="131"/>
      <c r="J1108" s="131">
        <v>4</v>
      </c>
      <c r="K1108" s="131">
        <v>7</v>
      </c>
      <c r="L1108" s="131">
        <v>3</v>
      </c>
      <c r="M1108" s="131">
        <v>12</v>
      </c>
      <c r="N1108" s="131">
        <v>6</v>
      </c>
      <c r="O1108" s="131">
        <v>7</v>
      </c>
      <c r="P1108" s="131">
        <v>17</v>
      </c>
      <c r="Q1108" s="131">
        <v>11</v>
      </c>
      <c r="R1108" s="131">
        <v>9</v>
      </c>
      <c r="S1108" s="131">
        <v>13</v>
      </c>
      <c r="T1108" s="131">
        <v>11</v>
      </c>
      <c r="U1108" s="131">
        <v>8</v>
      </c>
      <c r="V1108" s="131"/>
      <c r="W1108" s="131"/>
      <c r="X1108" s="131"/>
      <c r="Y1108" s="131"/>
      <c r="Z1108" s="131"/>
      <c r="AA1108" s="131"/>
      <c r="AB1108" s="131"/>
      <c r="AC1108" s="131"/>
      <c r="AD1108" s="131"/>
      <c r="AE1108" s="131"/>
      <c r="AF1108" s="131"/>
      <c r="AG1108" s="131"/>
      <c r="AH1108" s="155"/>
    </row>
    <row r="1109" spans="1:34" ht="15" customHeight="1" x14ac:dyDescent="0.25">
      <c r="A1109" s="124" t="s">
        <v>37</v>
      </c>
      <c r="B1109" s="157">
        <v>273504000920</v>
      </c>
      <c r="C1109" s="124" t="s">
        <v>65</v>
      </c>
      <c r="D1109" s="157">
        <v>273504000156</v>
      </c>
      <c r="E1109" s="157">
        <v>27350400092007</v>
      </c>
      <c r="F1109" s="124" t="s">
        <v>1162</v>
      </c>
      <c r="G1109" s="124" t="s">
        <v>1686</v>
      </c>
      <c r="H1109" s="131"/>
      <c r="I1109" s="131"/>
      <c r="J1109" s="131">
        <v>3</v>
      </c>
      <c r="K1109" s="131">
        <v>6</v>
      </c>
      <c r="L1109" s="131">
        <v>4</v>
      </c>
      <c r="M1109" s="131">
        <v>2</v>
      </c>
      <c r="N1109" s="131">
        <v>5</v>
      </c>
      <c r="O1109" s="131">
        <v>2</v>
      </c>
      <c r="P1109" s="131">
        <v>5</v>
      </c>
      <c r="Q1109" s="131">
        <v>3</v>
      </c>
      <c r="R1109" s="131">
        <v>3</v>
      </c>
      <c r="S1109" s="131"/>
      <c r="T1109" s="131"/>
      <c r="U1109" s="131"/>
      <c r="V1109" s="131"/>
      <c r="W1109" s="131"/>
      <c r="X1109" s="131"/>
      <c r="Y1109" s="131"/>
      <c r="Z1109" s="131"/>
      <c r="AA1109" s="131"/>
      <c r="AB1109" s="131"/>
      <c r="AC1109" s="131"/>
      <c r="AD1109" s="131"/>
      <c r="AE1109" s="131"/>
      <c r="AF1109" s="131"/>
      <c r="AG1109" s="131"/>
      <c r="AH1109" s="155"/>
    </row>
    <row r="1110" spans="1:34" ht="15" customHeight="1" x14ac:dyDescent="0.25">
      <c r="A1110" s="124" t="s">
        <v>37</v>
      </c>
      <c r="B1110" s="157">
        <v>273504000920</v>
      </c>
      <c r="C1110" s="124" t="s">
        <v>65</v>
      </c>
      <c r="D1110" s="157">
        <v>273504000164</v>
      </c>
      <c r="E1110" s="157">
        <v>27350400092004</v>
      </c>
      <c r="F1110" s="124" t="s">
        <v>836</v>
      </c>
      <c r="G1110" s="124" t="s">
        <v>1686</v>
      </c>
      <c r="H1110" s="131"/>
      <c r="I1110" s="131"/>
      <c r="J1110" s="131">
        <v>2</v>
      </c>
      <c r="K1110" s="131">
        <v>9</v>
      </c>
      <c r="L1110" s="131">
        <v>6</v>
      </c>
      <c r="M1110" s="131">
        <v>4</v>
      </c>
      <c r="N1110" s="131">
        <v>10</v>
      </c>
      <c r="O1110" s="131">
        <v>6</v>
      </c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  <c r="AB1110" s="131"/>
      <c r="AC1110" s="131"/>
      <c r="AD1110" s="131"/>
      <c r="AE1110" s="131"/>
      <c r="AF1110" s="131"/>
      <c r="AG1110" s="131"/>
      <c r="AH1110" s="155"/>
    </row>
    <row r="1111" spans="1:34" ht="15" customHeight="1" x14ac:dyDescent="0.25">
      <c r="A1111" s="124" t="s">
        <v>37</v>
      </c>
      <c r="B1111" s="157">
        <v>273504000920</v>
      </c>
      <c r="C1111" s="124" t="s">
        <v>65</v>
      </c>
      <c r="D1111" s="157">
        <v>273504000245</v>
      </c>
      <c r="E1111" s="157">
        <v>27350400092006</v>
      </c>
      <c r="F1111" s="124" t="s">
        <v>1170</v>
      </c>
      <c r="G1111" s="124" t="s">
        <v>1686</v>
      </c>
      <c r="H1111" s="131"/>
      <c r="I1111" s="131"/>
      <c r="J1111" s="131">
        <v>1</v>
      </c>
      <c r="K1111" s="131">
        <v>3</v>
      </c>
      <c r="L1111" s="131">
        <v>7</v>
      </c>
      <c r="M1111" s="131">
        <v>5</v>
      </c>
      <c r="N1111" s="131">
        <v>1</v>
      </c>
      <c r="O1111" s="131">
        <v>2</v>
      </c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  <c r="AB1111" s="131"/>
      <c r="AC1111" s="131"/>
      <c r="AD1111" s="131"/>
      <c r="AE1111" s="131"/>
      <c r="AF1111" s="131"/>
      <c r="AG1111" s="131"/>
      <c r="AH1111" s="155"/>
    </row>
    <row r="1112" spans="1:34" ht="15" customHeight="1" x14ac:dyDescent="0.25">
      <c r="A1112" s="124" t="s">
        <v>37</v>
      </c>
      <c r="B1112" s="157">
        <v>273504000920</v>
      </c>
      <c r="C1112" s="124" t="s">
        <v>65</v>
      </c>
      <c r="D1112" s="157">
        <v>273504000466</v>
      </c>
      <c r="E1112" s="157">
        <v>27350400092003</v>
      </c>
      <c r="F1112" s="124" t="s">
        <v>1172</v>
      </c>
      <c r="G1112" s="124" t="s">
        <v>1686</v>
      </c>
      <c r="H1112" s="131"/>
      <c r="I1112" s="131"/>
      <c r="J1112" s="131">
        <v>4</v>
      </c>
      <c r="K1112" s="131">
        <v>6</v>
      </c>
      <c r="L1112" s="131">
        <v>8</v>
      </c>
      <c r="M1112" s="131">
        <v>4</v>
      </c>
      <c r="N1112" s="131">
        <v>7</v>
      </c>
      <c r="O1112" s="131">
        <v>2</v>
      </c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  <c r="AB1112" s="131"/>
      <c r="AC1112" s="131"/>
      <c r="AD1112" s="131"/>
      <c r="AE1112" s="131"/>
      <c r="AF1112" s="131"/>
      <c r="AG1112" s="131"/>
      <c r="AH1112" s="155"/>
    </row>
    <row r="1113" spans="1:34" ht="15" customHeight="1" x14ac:dyDescent="0.25">
      <c r="A1113" s="124" t="s">
        <v>37</v>
      </c>
      <c r="B1113" s="157">
        <v>273504000920</v>
      </c>
      <c r="C1113" s="124" t="s">
        <v>65</v>
      </c>
      <c r="D1113" s="157">
        <v>273504000920</v>
      </c>
      <c r="E1113" s="157">
        <v>27350400092001</v>
      </c>
      <c r="F1113" s="124" t="s">
        <v>1168</v>
      </c>
      <c r="G1113" s="124" t="s">
        <v>1686</v>
      </c>
      <c r="H1113" s="131"/>
      <c r="I1113" s="131"/>
      <c r="J1113" s="131">
        <v>3</v>
      </c>
      <c r="K1113" s="131">
        <v>5</v>
      </c>
      <c r="L1113" s="131">
        <v>4</v>
      </c>
      <c r="M1113" s="131">
        <v>3</v>
      </c>
      <c r="N1113" s="131"/>
      <c r="O1113" s="131">
        <v>6</v>
      </c>
      <c r="P1113" s="131">
        <v>17</v>
      </c>
      <c r="Q1113" s="131">
        <v>9</v>
      </c>
      <c r="R1113" s="131">
        <v>8</v>
      </c>
      <c r="S1113" s="131">
        <v>10</v>
      </c>
      <c r="T1113" s="131">
        <v>10</v>
      </c>
      <c r="U1113" s="131">
        <v>11</v>
      </c>
      <c r="V1113" s="131"/>
      <c r="W1113" s="131"/>
      <c r="X1113" s="131"/>
      <c r="Y1113" s="131"/>
      <c r="Z1113" s="131"/>
      <c r="AA1113" s="131"/>
      <c r="AB1113" s="131"/>
      <c r="AC1113" s="131"/>
      <c r="AD1113" s="131"/>
      <c r="AE1113" s="131"/>
      <c r="AF1113" s="131"/>
      <c r="AG1113" s="131"/>
      <c r="AH1113" s="155"/>
    </row>
    <row r="1114" spans="1:34" ht="15" customHeight="1" x14ac:dyDescent="0.25">
      <c r="A1114" s="124" t="s">
        <v>37</v>
      </c>
      <c r="B1114" s="157">
        <v>273504000920</v>
      </c>
      <c r="C1114" s="124" t="s">
        <v>65</v>
      </c>
      <c r="D1114" s="157">
        <v>273504001250</v>
      </c>
      <c r="E1114" s="157">
        <v>27350400092005</v>
      </c>
      <c r="F1114" s="124" t="s">
        <v>1171</v>
      </c>
      <c r="G1114" s="124" t="s">
        <v>1686</v>
      </c>
      <c r="H1114" s="131"/>
      <c r="I1114" s="131"/>
      <c r="J1114" s="131">
        <v>9</v>
      </c>
      <c r="K1114" s="131">
        <v>5</v>
      </c>
      <c r="L1114" s="131">
        <v>7</v>
      </c>
      <c r="M1114" s="131">
        <v>12</v>
      </c>
      <c r="N1114" s="131">
        <v>9</v>
      </c>
      <c r="O1114" s="131">
        <v>16</v>
      </c>
      <c r="P1114" s="131">
        <v>9</v>
      </c>
      <c r="Q1114" s="131">
        <v>15</v>
      </c>
      <c r="R1114" s="131">
        <v>14</v>
      </c>
      <c r="S1114" s="131">
        <v>4</v>
      </c>
      <c r="T1114" s="131">
        <v>13</v>
      </c>
      <c r="U1114" s="131">
        <v>9</v>
      </c>
      <c r="V1114" s="131"/>
      <c r="W1114" s="131"/>
      <c r="X1114" s="131"/>
      <c r="Y1114" s="131"/>
      <c r="Z1114" s="131"/>
      <c r="AA1114" s="131"/>
      <c r="AB1114" s="131"/>
      <c r="AC1114" s="131"/>
      <c r="AD1114" s="131"/>
      <c r="AE1114" s="131"/>
      <c r="AF1114" s="131"/>
      <c r="AG1114" s="131"/>
      <c r="AH1114" s="155"/>
    </row>
    <row r="1115" spans="1:34" ht="15" customHeight="1" x14ac:dyDescent="0.25">
      <c r="A1115" s="124" t="s">
        <v>37</v>
      </c>
      <c r="B1115" s="157">
        <v>273504000920</v>
      </c>
      <c r="C1115" s="124" t="s">
        <v>65</v>
      </c>
      <c r="D1115" s="157">
        <v>273504001624</v>
      </c>
      <c r="E1115" s="157">
        <v>27350400092010</v>
      </c>
      <c r="F1115" s="124" t="s">
        <v>1678</v>
      </c>
      <c r="G1115" s="124" t="s">
        <v>1686</v>
      </c>
      <c r="H1115" s="131"/>
      <c r="I1115" s="131"/>
      <c r="J1115" s="131">
        <v>1</v>
      </c>
      <c r="K1115" s="131">
        <v>3</v>
      </c>
      <c r="L1115" s="131"/>
      <c r="M1115" s="131">
        <v>1</v>
      </c>
      <c r="N1115" s="131"/>
      <c r="O1115" s="131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  <c r="AB1115" s="131"/>
      <c r="AC1115" s="131"/>
      <c r="AD1115" s="131"/>
      <c r="AE1115" s="131"/>
      <c r="AF1115" s="131"/>
      <c r="AG1115" s="131"/>
      <c r="AH1115" s="155"/>
    </row>
    <row r="1116" spans="1:34" ht="15" customHeight="1" x14ac:dyDescent="0.25">
      <c r="A1116" s="124" t="s">
        <v>37</v>
      </c>
      <c r="B1116" s="157">
        <v>273504000920</v>
      </c>
      <c r="C1116" s="124" t="s">
        <v>65</v>
      </c>
      <c r="D1116" s="157">
        <v>273504001641</v>
      </c>
      <c r="E1116" s="157">
        <v>27350400092014</v>
      </c>
      <c r="F1116" s="124" t="s">
        <v>1167</v>
      </c>
      <c r="G1116" s="124" t="s">
        <v>1686</v>
      </c>
      <c r="H1116" s="131"/>
      <c r="I1116" s="131"/>
      <c r="J1116" s="131">
        <v>2</v>
      </c>
      <c r="K1116" s="131">
        <v>1</v>
      </c>
      <c r="L1116" s="131"/>
      <c r="M1116" s="131">
        <v>1</v>
      </c>
      <c r="N1116" s="131"/>
      <c r="O1116" s="131">
        <v>2</v>
      </c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  <c r="AB1116" s="131"/>
      <c r="AC1116" s="131"/>
      <c r="AD1116" s="131"/>
      <c r="AE1116" s="131"/>
      <c r="AF1116" s="131"/>
      <c r="AG1116" s="131"/>
      <c r="AH1116" s="155"/>
    </row>
    <row r="1117" spans="1:34" ht="15" customHeight="1" x14ac:dyDescent="0.25">
      <c r="A1117" s="124" t="s">
        <v>37</v>
      </c>
      <c r="B1117" s="157">
        <v>273504000920</v>
      </c>
      <c r="C1117" s="124" t="s">
        <v>65</v>
      </c>
      <c r="D1117" s="157">
        <v>273504001659</v>
      </c>
      <c r="E1117" s="157">
        <v>27350400092017</v>
      </c>
      <c r="F1117" s="124" t="s">
        <v>1164</v>
      </c>
      <c r="G1117" s="124" t="s">
        <v>1686</v>
      </c>
      <c r="H1117" s="131"/>
      <c r="I1117" s="131"/>
      <c r="J1117" s="131">
        <v>3</v>
      </c>
      <c r="K1117" s="131">
        <v>1</v>
      </c>
      <c r="L1117" s="131">
        <v>3</v>
      </c>
      <c r="M1117" s="131">
        <v>2</v>
      </c>
      <c r="N1117" s="131">
        <v>1</v>
      </c>
      <c r="O1117" s="131">
        <v>2</v>
      </c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  <c r="AB1117" s="131"/>
      <c r="AC1117" s="131"/>
      <c r="AD1117" s="131"/>
      <c r="AE1117" s="131"/>
      <c r="AF1117" s="131"/>
      <c r="AG1117" s="131"/>
      <c r="AH1117" s="155"/>
    </row>
    <row r="1118" spans="1:34" ht="15" customHeight="1" x14ac:dyDescent="0.25">
      <c r="A1118" s="124" t="s">
        <v>37</v>
      </c>
      <c r="B1118" s="157">
        <v>273504000920</v>
      </c>
      <c r="C1118" s="124" t="s">
        <v>65</v>
      </c>
      <c r="D1118" s="157">
        <v>273504001675</v>
      </c>
      <c r="E1118" s="157">
        <v>27350400092021</v>
      </c>
      <c r="F1118" s="124" t="s">
        <v>956</v>
      </c>
      <c r="G1118" s="124" t="s">
        <v>1686</v>
      </c>
      <c r="H1118" s="131"/>
      <c r="I1118" s="131"/>
      <c r="J1118" s="131">
        <v>2</v>
      </c>
      <c r="K1118" s="131">
        <v>2</v>
      </c>
      <c r="L1118" s="131">
        <v>4</v>
      </c>
      <c r="M1118" s="131">
        <v>2</v>
      </c>
      <c r="N1118" s="131"/>
      <c r="O1118" s="131">
        <v>4</v>
      </c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  <c r="AB1118" s="131"/>
      <c r="AC1118" s="131"/>
      <c r="AD1118" s="131"/>
      <c r="AE1118" s="131"/>
      <c r="AF1118" s="131"/>
      <c r="AG1118" s="131"/>
      <c r="AH1118" s="155"/>
    </row>
    <row r="1119" spans="1:34" ht="15" customHeight="1" x14ac:dyDescent="0.25">
      <c r="A1119" s="124" t="s">
        <v>37</v>
      </c>
      <c r="B1119" s="157">
        <v>273504000920</v>
      </c>
      <c r="C1119" s="124" t="s">
        <v>65</v>
      </c>
      <c r="D1119" s="157">
        <v>273504001713</v>
      </c>
      <c r="E1119" s="157">
        <v>27350400092009</v>
      </c>
      <c r="F1119" s="124" t="s">
        <v>1169</v>
      </c>
      <c r="G1119" s="124" t="s">
        <v>1686</v>
      </c>
      <c r="H1119" s="131"/>
      <c r="I1119" s="131"/>
      <c r="J1119" s="131">
        <v>4</v>
      </c>
      <c r="K1119" s="131">
        <v>4</v>
      </c>
      <c r="L1119" s="131">
        <v>2</v>
      </c>
      <c r="M1119" s="131"/>
      <c r="N1119" s="131">
        <v>2</v>
      </c>
      <c r="O1119" s="131">
        <v>3</v>
      </c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  <c r="AB1119" s="131"/>
      <c r="AC1119" s="131"/>
      <c r="AD1119" s="131"/>
      <c r="AE1119" s="131"/>
      <c r="AF1119" s="131"/>
      <c r="AG1119" s="131"/>
      <c r="AH1119" s="155"/>
    </row>
    <row r="1120" spans="1:34" ht="15" customHeight="1" x14ac:dyDescent="0.25">
      <c r="A1120" s="124" t="s">
        <v>37</v>
      </c>
      <c r="B1120" s="157">
        <v>273504000920</v>
      </c>
      <c r="C1120" s="124" t="s">
        <v>65</v>
      </c>
      <c r="D1120" s="157">
        <v>273504001799</v>
      </c>
      <c r="E1120" s="157">
        <v>27350400092008</v>
      </c>
      <c r="F1120" s="124" t="s">
        <v>1165</v>
      </c>
      <c r="G1120" s="124" t="s">
        <v>1686</v>
      </c>
      <c r="H1120" s="131"/>
      <c r="I1120" s="131"/>
      <c r="J1120" s="131">
        <v>3</v>
      </c>
      <c r="K1120" s="131">
        <v>3</v>
      </c>
      <c r="L1120" s="131">
        <v>3</v>
      </c>
      <c r="M1120" s="131">
        <v>1</v>
      </c>
      <c r="N1120" s="131">
        <v>1</v>
      </c>
      <c r="O1120" s="131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  <c r="AB1120" s="131"/>
      <c r="AC1120" s="131"/>
      <c r="AD1120" s="131"/>
      <c r="AE1120" s="131"/>
      <c r="AF1120" s="131"/>
      <c r="AG1120" s="131"/>
      <c r="AH1120" s="155"/>
    </row>
    <row r="1121" spans="1:34" ht="15" customHeight="1" x14ac:dyDescent="0.25">
      <c r="A1121" s="124" t="s">
        <v>37</v>
      </c>
      <c r="B1121" s="157">
        <v>273504000920</v>
      </c>
      <c r="C1121" s="124" t="s">
        <v>65</v>
      </c>
      <c r="D1121" s="157">
        <v>273504001845</v>
      </c>
      <c r="E1121" s="157">
        <v>27350400092012</v>
      </c>
      <c r="F1121" s="124" t="s">
        <v>1071</v>
      </c>
      <c r="G1121" s="124" t="s">
        <v>1686</v>
      </c>
      <c r="H1121" s="131"/>
      <c r="I1121" s="131"/>
      <c r="J1121" s="131">
        <v>3</v>
      </c>
      <c r="K1121" s="131">
        <v>1</v>
      </c>
      <c r="L1121" s="131">
        <v>6</v>
      </c>
      <c r="M1121" s="131"/>
      <c r="N1121" s="131"/>
      <c r="O1121" s="131">
        <v>3</v>
      </c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  <c r="AB1121" s="131"/>
      <c r="AC1121" s="131"/>
      <c r="AD1121" s="131"/>
      <c r="AE1121" s="131"/>
      <c r="AF1121" s="131"/>
      <c r="AG1121" s="131"/>
      <c r="AH1121" s="155"/>
    </row>
    <row r="1122" spans="1:34" ht="15" customHeight="1" x14ac:dyDescent="0.25">
      <c r="A1122" s="124" t="s">
        <v>37</v>
      </c>
      <c r="B1122" s="157">
        <v>273504000920</v>
      </c>
      <c r="C1122" s="124" t="s">
        <v>65</v>
      </c>
      <c r="D1122" s="157">
        <v>273504002027</v>
      </c>
      <c r="E1122" s="157">
        <v>27350400092018</v>
      </c>
      <c r="F1122" s="124" t="s">
        <v>1166</v>
      </c>
      <c r="G1122" s="124" t="s">
        <v>1686</v>
      </c>
      <c r="H1122" s="131"/>
      <c r="I1122" s="131"/>
      <c r="J1122" s="131">
        <v>2</v>
      </c>
      <c r="K1122" s="131">
        <v>4</v>
      </c>
      <c r="L1122" s="131">
        <v>1</v>
      </c>
      <c r="M1122" s="131">
        <v>1</v>
      </c>
      <c r="N1122" s="131">
        <v>1</v>
      </c>
      <c r="O1122" s="131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  <c r="AB1122" s="131"/>
      <c r="AC1122" s="131"/>
      <c r="AD1122" s="131"/>
      <c r="AE1122" s="131"/>
      <c r="AF1122" s="131"/>
      <c r="AG1122" s="131"/>
      <c r="AH1122" s="155"/>
    </row>
    <row r="1123" spans="1:34" ht="15" customHeight="1" x14ac:dyDescent="0.25">
      <c r="A1123" s="124" t="s">
        <v>37</v>
      </c>
      <c r="B1123" s="157">
        <v>273504000920</v>
      </c>
      <c r="C1123" s="124" t="s">
        <v>65</v>
      </c>
      <c r="D1123" s="157">
        <v>273504002043</v>
      </c>
      <c r="E1123" s="157">
        <v>27350400092011</v>
      </c>
      <c r="F1123" s="124" t="s">
        <v>1163</v>
      </c>
      <c r="G1123" s="124" t="s">
        <v>1686</v>
      </c>
      <c r="H1123" s="131"/>
      <c r="I1123" s="131"/>
      <c r="J1123" s="131">
        <v>1</v>
      </c>
      <c r="K1123" s="131"/>
      <c r="L1123" s="131"/>
      <c r="M1123" s="131">
        <v>1</v>
      </c>
      <c r="N1123" s="131">
        <v>2</v>
      </c>
      <c r="O1123" s="131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  <c r="AB1123" s="131"/>
      <c r="AC1123" s="131"/>
      <c r="AD1123" s="131"/>
      <c r="AE1123" s="131"/>
      <c r="AF1123" s="131"/>
      <c r="AG1123" s="131"/>
      <c r="AH1123" s="155"/>
    </row>
    <row r="1124" spans="1:34" ht="15" customHeight="1" x14ac:dyDescent="0.25">
      <c r="A1124" s="124" t="s">
        <v>37</v>
      </c>
      <c r="B1124" s="157">
        <v>273504000920</v>
      </c>
      <c r="C1124" s="124" t="s">
        <v>65</v>
      </c>
      <c r="D1124" s="157">
        <v>273504002078</v>
      </c>
      <c r="E1124" s="157">
        <v>27350400092016</v>
      </c>
      <c r="F1124" s="124" t="s">
        <v>282</v>
      </c>
      <c r="G1124" s="124" t="s">
        <v>1686</v>
      </c>
      <c r="H1124" s="131"/>
      <c r="I1124" s="131"/>
      <c r="J1124" s="131"/>
      <c r="K1124" s="131">
        <v>1</v>
      </c>
      <c r="L1124" s="131">
        <v>2</v>
      </c>
      <c r="M1124" s="131">
        <v>2</v>
      </c>
      <c r="N1124" s="131">
        <v>1</v>
      </c>
      <c r="O1124" s="131">
        <v>4</v>
      </c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  <c r="AB1124" s="131"/>
      <c r="AC1124" s="131"/>
      <c r="AD1124" s="131"/>
      <c r="AE1124" s="131"/>
      <c r="AF1124" s="131"/>
      <c r="AG1124" s="131"/>
      <c r="AH1124" s="155"/>
    </row>
    <row r="1125" spans="1:34" ht="15" customHeight="1" x14ac:dyDescent="0.25">
      <c r="A1125" s="124" t="s">
        <v>37</v>
      </c>
      <c r="B1125" s="157">
        <v>273504000920</v>
      </c>
      <c r="C1125" s="124" t="s">
        <v>65</v>
      </c>
      <c r="D1125" s="157">
        <v>273504002299</v>
      </c>
      <c r="E1125" s="157">
        <v>27350400092023</v>
      </c>
      <c r="F1125" s="124" t="s">
        <v>976</v>
      </c>
      <c r="G1125" s="124" t="s">
        <v>1686</v>
      </c>
      <c r="H1125" s="131"/>
      <c r="I1125" s="131"/>
      <c r="J1125" s="131">
        <v>3</v>
      </c>
      <c r="K1125" s="131"/>
      <c r="L1125" s="131">
        <v>1</v>
      </c>
      <c r="M1125" s="131">
        <v>2</v>
      </c>
      <c r="N1125" s="131"/>
      <c r="O1125" s="131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  <c r="AB1125" s="131"/>
      <c r="AC1125" s="131"/>
      <c r="AD1125" s="131"/>
      <c r="AE1125" s="131"/>
      <c r="AF1125" s="131"/>
      <c r="AG1125" s="131"/>
      <c r="AH1125" s="155"/>
    </row>
    <row r="1126" spans="1:34" ht="15" customHeight="1" x14ac:dyDescent="0.25">
      <c r="A1126" s="124" t="s">
        <v>37</v>
      </c>
      <c r="B1126" s="157">
        <v>273504000920</v>
      </c>
      <c r="C1126" s="124" t="s">
        <v>65</v>
      </c>
      <c r="D1126" s="157">
        <v>273675000774</v>
      </c>
      <c r="E1126" s="157">
        <v>27350400092013</v>
      </c>
      <c r="F1126" s="124" t="s">
        <v>1173</v>
      </c>
      <c r="G1126" s="124" t="s">
        <v>1686</v>
      </c>
      <c r="H1126" s="131"/>
      <c r="I1126" s="131"/>
      <c r="J1126" s="131">
        <v>1</v>
      </c>
      <c r="K1126" s="131"/>
      <c r="L1126" s="131">
        <v>4</v>
      </c>
      <c r="M1126" s="131">
        <v>1</v>
      </c>
      <c r="N1126" s="131">
        <v>1</v>
      </c>
      <c r="O1126" s="131">
        <v>3</v>
      </c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  <c r="AB1126" s="131"/>
      <c r="AC1126" s="131"/>
      <c r="AD1126" s="131"/>
      <c r="AE1126" s="131"/>
      <c r="AF1126" s="131"/>
      <c r="AG1126" s="131"/>
      <c r="AH1126" s="155"/>
    </row>
    <row r="1127" spans="1:34" ht="15" customHeight="1" x14ac:dyDescent="0.25">
      <c r="A1127" s="124" t="s">
        <v>37</v>
      </c>
      <c r="B1127" s="157">
        <v>273504002183</v>
      </c>
      <c r="C1127" s="124" t="s">
        <v>148</v>
      </c>
      <c r="D1127" s="157">
        <v>273504000067</v>
      </c>
      <c r="E1127" s="157">
        <v>27350400218302</v>
      </c>
      <c r="F1127" s="124" t="s">
        <v>1214</v>
      </c>
      <c r="G1127" s="124" t="s">
        <v>1686</v>
      </c>
      <c r="H1127" s="131"/>
      <c r="I1127" s="131"/>
      <c r="J1127" s="131">
        <v>3</v>
      </c>
      <c r="K1127" s="131">
        <v>8</v>
      </c>
      <c r="L1127" s="131">
        <v>2</v>
      </c>
      <c r="M1127" s="131">
        <v>6</v>
      </c>
      <c r="N1127" s="131">
        <v>8</v>
      </c>
      <c r="O1127" s="131">
        <v>7</v>
      </c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  <c r="AB1127" s="131"/>
      <c r="AC1127" s="131"/>
      <c r="AD1127" s="131"/>
      <c r="AE1127" s="131"/>
      <c r="AF1127" s="131"/>
      <c r="AG1127" s="131"/>
      <c r="AH1127" s="155"/>
    </row>
    <row r="1128" spans="1:34" ht="15" customHeight="1" x14ac:dyDescent="0.25">
      <c r="A1128" s="124" t="s">
        <v>37</v>
      </c>
      <c r="B1128" s="157">
        <v>273504002183</v>
      </c>
      <c r="C1128" s="124" t="s">
        <v>148</v>
      </c>
      <c r="D1128" s="157">
        <v>273504000105</v>
      </c>
      <c r="E1128" s="157">
        <v>27350400218315</v>
      </c>
      <c r="F1128" s="124" t="s">
        <v>1225</v>
      </c>
      <c r="G1128" s="124" t="s">
        <v>1686</v>
      </c>
      <c r="H1128" s="131"/>
      <c r="I1128" s="131"/>
      <c r="J1128" s="131">
        <v>2</v>
      </c>
      <c r="K1128" s="131">
        <v>5</v>
      </c>
      <c r="L1128" s="131">
        <v>6</v>
      </c>
      <c r="M1128" s="131">
        <v>5</v>
      </c>
      <c r="N1128" s="131">
        <v>7</v>
      </c>
      <c r="O1128" s="131">
        <v>7</v>
      </c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  <c r="AB1128" s="131"/>
      <c r="AC1128" s="131"/>
      <c r="AD1128" s="131"/>
      <c r="AE1128" s="131"/>
      <c r="AF1128" s="131"/>
      <c r="AG1128" s="131"/>
      <c r="AH1128" s="155"/>
    </row>
    <row r="1129" spans="1:34" ht="15" customHeight="1" x14ac:dyDescent="0.25">
      <c r="A1129" s="124" t="s">
        <v>37</v>
      </c>
      <c r="B1129" s="157">
        <v>273504002183</v>
      </c>
      <c r="C1129" s="124" t="s">
        <v>148</v>
      </c>
      <c r="D1129" s="157">
        <v>273504000237</v>
      </c>
      <c r="E1129" s="157">
        <v>27350400218313</v>
      </c>
      <c r="F1129" s="124" t="s">
        <v>1210</v>
      </c>
      <c r="G1129" s="124" t="s">
        <v>1686</v>
      </c>
      <c r="H1129" s="131"/>
      <c r="I1129" s="131"/>
      <c r="J1129" s="131">
        <v>4</v>
      </c>
      <c r="K1129" s="131">
        <v>2</v>
      </c>
      <c r="L1129" s="131">
        <v>1</v>
      </c>
      <c r="M1129" s="131">
        <v>1</v>
      </c>
      <c r="N1129" s="131">
        <v>3</v>
      </c>
      <c r="O1129" s="131">
        <v>2</v>
      </c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  <c r="AB1129" s="131"/>
      <c r="AC1129" s="131"/>
      <c r="AD1129" s="131"/>
      <c r="AE1129" s="131"/>
      <c r="AF1129" s="131"/>
      <c r="AG1129" s="131"/>
      <c r="AH1129" s="155"/>
    </row>
    <row r="1130" spans="1:34" ht="15" customHeight="1" x14ac:dyDescent="0.25">
      <c r="A1130" s="124" t="s">
        <v>37</v>
      </c>
      <c r="B1130" s="157">
        <v>273504002183</v>
      </c>
      <c r="C1130" s="124" t="s">
        <v>148</v>
      </c>
      <c r="D1130" s="157">
        <v>273504000288</v>
      </c>
      <c r="E1130" s="157">
        <v>27350400218307</v>
      </c>
      <c r="F1130" s="124" t="s">
        <v>1103</v>
      </c>
      <c r="G1130" s="124" t="s">
        <v>1686</v>
      </c>
      <c r="H1130" s="131"/>
      <c r="I1130" s="131"/>
      <c r="J1130" s="131">
        <v>6</v>
      </c>
      <c r="K1130" s="131">
        <v>9</v>
      </c>
      <c r="L1130" s="131">
        <v>2</v>
      </c>
      <c r="M1130" s="131">
        <v>6</v>
      </c>
      <c r="N1130" s="131">
        <v>6</v>
      </c>
      <c r="O1130" s="131">
        <v>5</v>
      </c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  <c r="AB1130" s="131"/>
      <c r="AC1130" s="131"/>
      <c r="AD1130" s="131"/>
      <c r="AE1130" s="131"/>
      <c r="AF1130" s="131"/>
      <c r="AG1130" s="131"/>
      <c r="AH1130" s="155"/>
    </row>
    <row r="1131" spans="1:34" ht="15" customHeight="1" x14ac:dyDescent="0.25">
      <c r="A1131" s="124" t="s">
        <v>37</v>
      </c>
      <c r="B1131" s="157">
        <v>273504002183</v>
      </c>
      <c r="C1131" s="124" t="s">
        <v>148</v>
      </c>
      <c r="D1131" s="157">
        <v>273504000296</v>
      </c>
      <c r="E1131" s="157">
        <v>27350400218310</v>
      </c>
      <c r="F1131" s="124" t="s">
        <v>1212</v>
      </c>
      <c r="G1131" s="124" t="s">
        <v>1686</v>
      </c>
      <c r="H1131" s="131"/>
      <c r="I1131" s="131"/>
      <c r="J1131" s="131">
        <v>6</v>
      </c>
      <c r="K1131" s="131">
        <v>7</v>
      </c>
      <c r="L1131" s="131">
        <v>14</v>
      </c>
      <c r="M1131" s="131">
        <v>5</v>
      </c>
      <c r="N1131" s="131">
        <v>10</v>
      </c>
      <c r="O1131" s="131">
        <v>6</v>
      </c>
      <c r="P1131" s="131">
        <v>12</v>
      </c>
      <c r="Q1131" s="131">
        <v>12</v>
      </c>
      <c r="R1131" s="131">
        <v>11</v>
      </c>
      <c r="S1131" s="131">
        <v>13</v>
      </c>
      <c r="T1131" s="131">
        <v>13</v>
      </c>
      <c r="U1131" s="131">
        <v>6</v>
      </c>
      <c r="V1131" s="131"/>
      <c r="W1131" s="131"/>
      <c r="X1131" s="131"/>
      <c r="Y1131" s="131"/>
      <c r="Z1131" s="131"/>
      <c r="AA1131" s="131"/>
      <c r="AB1131" s="131"/>
      <c r="AC1131" s="131"/>
      <c r="AD1131" s="131"/>
      <c r="AE1131" s="131"/>
      <c r="AF1131" s="131"/>
      <c r="AG1131" s="131"/>
      <c r="AH1131" s="155"/>
    </row>
    <row r="1132" spans="1:34" ht="15" customHeight="1" x14ac:dyDescent="0.25">
      <c r="A1132" s="124" t="s">
        <v>37</v>
      </c>
      <c r="B1132" s="157">
        <v>273504002183</v>
      </c>
      <c r="C1132" s="124" t="s">
        <v>148</v>
      </c>
      <c r="D1132" s="157">
        <v>273504000474</v>
      </c>
      <c r="E1132" s="157">
        <v>27350400218319</v>
      </c>
      <c r="F1132" s="124" t="s">
        <v>599</v>
      </c>
      <c r="G1132" s="124" t="s">
        <v>1686</v>
      </c>
      <c r="H1132" s="131"/>
      <c r="I1132" s="131"/>
      <c r="J1132" s="131">
        <v>4</v>
      </c>
      <c r="K1132" s="131">
        <v>2</v>
      </c>
      <c r="L1132" s="131">
        <v>1</v>
      </c>
      <c r="M1132" s="131"/>
      <c r="N1132" s="131">
        <v>2</v>
      </c>
      <c r="O1132" s="131">
        <v>1</v>
      </c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  <c r="AB1132" s="131"/>
      <c r="AC1132" s="131"/>
      <c r="AD1132" s="131"/>
      <c r="AE1132" s="131"/>
      <c r="AF1132" s="131"/>
      <c r="AG1132" s="131"/>
      <c r="AH1132" s="155"/>
    </row>
    <row r="1133" spans="1:34" ht="15" customHeight="1" x14ac:dyDescent="0.25">
      <c r="A1133" s="124" t="s">
        <v>37</v>
      </c>
      <c r="B1133" s="157">
        <v>273504002183</v>
      </c>
      <c r="C1133" s="124" t="s">
        <v>148</v>
      </c>
      <c r="D1133" s="157">
        <v>273504000563</v>
      </c>
      <c r="E1133" s="157">
        <v>27350400218311</v>
      </c>
      <c r="F1133" s="124" t="s">
        <v>1215</v>
      </c>
      <c r="G1133" s="124" t="s">
        <v>1686</v>
      </c>
      <c r="H1133" s="131"/>
      <c r="I1133" s="131"/>
      <c r="J1133" s="131"/>
      <c r="K1133" s="131">
        <v>6</v>
      </c>
      <c r="L1133" s="131">
        <v>3</v>
      </c>
      <c r="M1133" s="131">
        <v>1</v>
      </c>
      <c r="N1133" s="131">
        <v>2</v>
      </c>
      <c r="O1133" s="131">
        <v>6</v>
      </c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  <c r="AB1133" s="131"/>
      <c r="AC1133" s="131"/>
      <c r="AD1133" s="131"/>
      <c r="AE1133" s="131"/>
      <c r="AF1133" s="131"/>
      <c r="AG1133" s="131"/>
      <c r="AH1133" s="155"/>
    </row>
    <row r="1134" spans="1:34" ht="15" customHeight="1" x14ac:dyDescent="0.25">
      <c r="A1134" s="124" t="s">
        <v>37</v>
      </c>
      <c r="B1134" s="157">
        <v>273504002183</v>
      </c>
      <c r="C1134" s="124" t="s">
        <v>148</v>
      </c>
      <c r="D1134" s="157">
        <v>273504000580</v>
      </c>
      <c r="E1134" s="157">
        <v>27350400218317</v>
      </c>
      <c r="F1134" s="124" t="s">
        <v>1221</v>
      </c>
      <c r="G1134" s="124" t="s">
        <v>1686</v>
      </c>
      <c r="H1134" s="131"/>
      <c r="I1134" s="131"/>
      <c r="J1134" s="131">
        <v>2</v>
      </c>
      <c r="K1134" s="131">
        <v>7</v>
      </c>
      <c r="L1134" s="131">
        <v>1</v>
      </c>
      <c r="M1134" s="131">
        <v>3</v>
      </c>
      <c r="N1134" s="131">
        <v>1</v>
      </c>
      <c r="O1134" s="131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  <c r="AB1134" s="131"/>
      <c r="AC1134" s="131"/>
      <c r="AD1134" s="131"/>
      <c r="AE1134" s="131"/>
      <c r="AF1134" s="131"/>
      <c r="AG1134" s="131"/>
      <c r="AH1134" s="155"/>
    </row>
    <row r="1135" spans="1:34" ht="15" customHeight="1" x14ac:dyDescent="0.25">
      <c r="A1135" s="124" t="s">
        <v>37</v>
      </c>
      <c r="B1135" s="157">
        <v>273504002183</v>
      </c>
      <c r="C1135" s="124" t="s">
        <v>148</v>
      </c>
      <c r="D1135" s="157">
        <v>273504000636</v>
      </c>
      <c r="E1135" s="157">
        <v>27350400218304</v>
      </c>
      <c r="F1135" s="124" t="s">
        <v>1208</v>
      </c>
      <c r="G1135" s="124" t="s">
        <v>1686</v>
      </c>
      <c r="H1135" s="131"/>
      <c r="I1135" s="131"/>
      <c r="J1135" s="131">
        <v>13</v>
      </c>
      <c r="K1135" s="131">
        <v>11</v>
      </c>
      <c r="L1135" s="131">
        <v>15</v>
      </c>
      <c r="M1135" s="131">
        <v>13</v>
      </c>
      <c r="N1135" s="131">
        <v>14</v>
      </c>
      <c r="O1135" s="131">
        <v>15</v>
      </c>
      <c r="P1135" s="131">
        <v>18</v>
      </c>
      <c r="Q1135" s="131">
        <v>10</v>
      </c>
      <c r="R1135" s="131">
        <v>15</v>
      </c>
      <c r="S1135" s="131">
        <v>11</v>
      </c>
      <c r="T1135" s="131">
        <v>18</v>
      </c>
      <c r="U1135" s="131">
        <v>11</v>
      </c>
      <c r="V1135" s="131"/>
      <c r="W1135" s="131"/>
      <c r="X1135" s="131"/>
      <c r="Y1135" s="131"/>
      <c r="Z1135" s="131"/>
      <c r="AA1135" s="131"/>
      <c r="AB1135" s="131"/>
      <c r="AC1135" s="131"/>
      <c r="AD1135" s="131"/>
      <c r="AE1135" s="131"/>
      <c r="AF1135" s="131"/>
      <c r="AG1135" s="131"/>
      <c r="AH1135" s="155"/>
    </row>
    <row r="1136" spans="1:34" ht="15" customHeight="1" x14ac:dyDescent="0.25">
      <c r="A1136" s="124" t="s">
        <v>37</v>
      </c>
      <c r="B1136" s="157">
        <v>273504002183</v>
      </c>
      <c r="C1136" s="124" t="s">
        <v>148</v>
      </c>
      <c r="D1136" s="157">
        <v>273504000709</v>
      </c>
      <c r="E1136" s="157">
        <v>27350400218320</v>
      </c>
      <c r="F1136" s="124" t="s">
        <v>1222</v>
      </c>
      <c r="G1136" s="124" t="s">
        <v>1686</v>
      </c>
      <c r="H1136" s="131"/>
      <c r="I1136" s="131"/>
      <c r="J1136" s="131">
        <v>3</v>
      </c>
      <c r="K1136" s="131">
        <v>2</v>
      </c>
      <c r="L1136" s="131">
        <v>2</v>
      </c>
      <c r="M1136" s="131">
        <v>3</v>
      </c>
      <c r="N1136" s="131">
        <v>2</v>
      </c>
      <c r="O1136" s="131">
        <v>5</v>
      </c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  <c r="AB1136" s="131"/>
      <c r="AC1136" s="131"/>
      <c r="AD1136" s="131"/>
      <c r="AE1136" s="131"/>
      <c r="AF1136" s="131"/>
      <c r="AG1136" s="131"/>
      <c r="AH1136" s="155"/>
    </row>
    <row r="1137" spans="1:34" ht="15" customHeight="1" x14ac:dyDescent="0.25">
      <c r="A1137" s="124" t="s">
        <v>37</v>
      </c>
      <c r="B1137" s="157">
        <v>273504002183</v>
      </c>
      <c r="C1137" s="124" t="s">
        <v>148</v>
      </c>
      <c r="D1137" s="157">
        <v>273504000890</v>
      </c>
      <c r="E1137" s="157">
        <v>27350400218303</v>
      </c>
      <c r="F1137" s="124" t="s">
        <v>1219</v>
      </c>
      <c r="G1137" s="124" t="s">
        <v>1686</v>
      </c>
      <c r="H1137" s="131"/>
      <c r="I1137" s="131"/>
      <c r="J1137" s="131">
        <v>7</v>
      </c>
      <c r="K1137" s="131">
        <v>3</v>
      </c>
      <c r="L1137" s="131">
        <v>9</v>
      </c>
      <c r="M1137" s="131">
        <v>9</v>
      </c>
      <c r="N1137" s="131">
        <v>11</v>
      </c>
      <c r="O1137" s="131">
        <v>12</v>
      </c>
      <c r="P1137" s="131">
        <v>18</v>
      </c>
      <c r="Q1137" s="131">
        <v>25</v>
      </c>
      <c r="R1137" s="131">
        <v>21</v>
      </c>
      <c r="S1137" s="131">
        <v>24</v>
      </c>
      <c r="T1137" s="131">
        <v>23</v>
      </c>
      <c r="U1137" s="131">
        <v>20</v>
      </c>
      <c r="V1137" s="131"/>
      <c r="W1137" s="131"/>
      <c r="X1137" s="131"/>
      <c r="Y1137" s="131"/>
      <c r="Z1137" s="131"/>
      <c r="AA1137" s="131"/>
      <c r="AB1137" s="131"/>
      <c r="AC1137" s="131"/>
      <c r="AD1137" s="131"/>
      <c r="AE1137" s="131"/>
      <c r="AF1137" s="131"/>
      <c r="AG1137" s="131"/>
      <c r="AH1137" s="155"/>
    </row>
    <row r="1138" spans="1:34" ht="15" customHeight="1" x14ac:dyDescent="0.25">
      <c r="A1138" s="124" t="s">
        <v>37</v>
      </c>
      <c r="B1138" s="157">
        <v>273504002183</v>
      </c>
      <c r="C1138" s="124" t="s">
        <v>148</v>
      </c>
      <c r="D1138" s="157">
        <v>273504001527</v>
      </c>
      <c r="E1138" s="157">
        <v>27350400218306</v>
      </c>
      <c r="F1138" s="124" t="s">
        <v>1209</v>
      </c>
      <c r="G1138" s="124" t="s">
        <v>1686</v>
      </c>
      <c r="H1138" s="131"/>
      <c r="I1138" s="131"/>
      <c r="J1138" s="131">
        <v>8</v>
      </c>
      <c r="K1138" s="131">
        <v>13</v>
      </c>
      <c r="L1138" s="131">
        <v>20</v>
      </c>
      <c r="M1138" s="131">
        <v>10</v>
      </c>
      <c r="N1138" s="131">
        <v>13</v>
      </c>
      <c r="O1138" s="131">
        <v>9</v>
      </c>
      <c r="P1138" s="131">
        <v>13</v>
      </c>
      <c r="Q1138" s="131">
        <v>21</v>
      </c>
      <c r="R1138" s="131">
        <v>8</v>
      </c>
      <c r="S1138" s="131">
        <v>14</v>
      </c>
      <c r="T1138" s="131">
        <v>11</v>
      </c>
      <c r="U1138" s="131">
        <v>8</v>
      </c>
      <c r="V1138" s="131"/>
      <c r="W1138" s="131"/>
      <c r="X1138" s="131"/>
      <c r="Y1138" s="131"/>
      <c r="Z1138" s="131"/>
      <c r="AA1138" s="131"/>
      <c r="AB1138" s="131"/>
      <c r="AC1138" s="131"/>
      <c r="AD1138" s="131"/>
      <c r="AE1138" s="131"/>
      <c r="AF1138" s="131"/>
      <c r="AG1138" s="131"/>
      <c r="AH1138" s="155"/>
    </row>
    <row r="1139" spans="1:34" ht="15" customHeight="1" x14ac:dyDescent="0.25">
      <c r="A1139" s="124" t="s">
        <v>37</v>
      </c>
      <c r="B1139" s="157">
        <v>273504002183</v>
      </c>
      <c r="C1139" s="124" t="s">
        <v>148</v>
      </c>
      <c r="D1139" s="157">
        <v>273504001594</v>
      </c>
      <c r="E1139" s="157">
        <v>27350400218305</v>
      </c>
      <c r="F1139" s="124" t="s">
        <v>1224</v>
      </c>
      <c r="G1139" s="124" t="s">
        <v>1686</v>
      </c>
      <c r="H1139" s="131"/>
      <c r="I1139" s="131"/>
      <c r="J1139" s="131">
        <v>7</v>
      </c>
      <c r="K1139" s="131">
        <v>9</v>
      </c>
      <c r="L1139" s="131">
        <v>24</v>
      </c>
      <c r="M1139" s="131">
        <v>13</v>
      </c>
      <c r="N1139" s="131">
        <v>11</v>
      </c>
      <c r="O1139" s="131">
        <v>22</v>
      </c>
      <c r="P1139" s="131">
        <v>16</v>
      </c>
      <c r="Q1139" s="131">
        <v>27</v>
      </c>
      <c r="R1139" s="131">
        <v>27</v>
      </c>
      <c r="S1139" s="131">
        <v>29</v>
      </c>
      <c r="T1139" s="131">
        <v>19</v>
      </c>
      <c r="U1139" s="131">
        <v>14</v>
      </c>
      <c r="V1139" s="131"/>
      <c r="W1139" s="131"/>
      <c r="X1139" s="131"/>
      <c r="Y1139" s="131"/>
      <c r="Z1139" s="131"/>
      <c r="AA1139" s="131"/>
      <c r="AB1139" s="131"/>
      <c r="AC1139" s="131"/>
      <c r="AD1139" s="131"/>
      <c r="AE1139" s="131"/>
      <c r="AF1139" s="131"/>
      <c r="AG1139" s="131"/>
      <c r="AH1139" s="155"/>
    </row>
    <row r="1140" spans="1:34" ht="15" customHeight="1" x14ac:dyDescent="0.25">
      <c r="A1140" s="124" t="s">
        <v>37</v>
      </c>
      <c r="B1140" s="157">
        <v>273504002183</v>
      </c>
      <c r="C1140" s="124" t="s">
        <v>148</v>
      </c>
      <c r="D1140" s="157">
        <v>273504001608</v>
      </c>
      <c r="E1140" s="157">
        <v>27350400218324</v>
      </c>
      <c r="F1140" s="124" t="s">
        <v>1226</v>
      </c>
      <c r="G1140" s="124" t="s">
        <v>1686</v>
      </c>
      <c r="H1140" s="131"/>
      <c r="I1140" s="131"/>
      <c r="J1140" s="131">
        <v>1</v>
      </c>
      <c r="K1140" s="131">
        <v>3</v>
      </c>
      <c r="L1140" s="131">
        <v>5</v>
      </c>
      <c r="M1140" s="131"/>
      <c r="N1140" s="131">
        <v>1</v>
      </c>
      <c r="O1140" s="131">
        <v>4</v>
      </c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  <c r="AB1140" s="131"/>
      <c r="AC1140" s="131"/>
      <c r="AD1140" s="131"/>
      <c r="AE1140" s="131"/>
      <c r="AF1140" s="131"/>
      <c r="AG1140" s="131"/>
      <c r="AH1140" s="155"/>
    </row>
    <row r="1141" spans="1:34" ht="15" customHeight="1" x14ac:dyDescent="0.25">
      <c r="A1141" s="124" t="s">
        <v>37</v>
      </c>
      <c r="B1141" s="157">
        <v>273504002183</v>
      </c>
      <c r="C1141" s="124" t="s">
        <v>148</v>
      </c>
      <c r="D1141" s="157">
        <v>273504001748</v>
      </c>
      <c r="E1141" s="157">
        <v>27350400218312</v>
      </c>
      <c r="F1141" s="124" t="s">
        <v>1213</v>
      </c>
      <c r="G1141" s="124" t="s">
        <v>1686</v>
      </c>
      <c r="H1141" s="131"/>
      <c r="I1141" s="131"/>
      <c r="J1141" s="131">
        <v>6</v>
      </c>
      <c r="K1141" s="131">
        <v>2</v>
      </c>
      <c r="L1141" s="131">
        <v>9</v>
      </c>
      <c r="M1141" s="131">
        <v>6</v>
      </c>
      <c r="N1141" s="131">
        <v>8</v>
      </c>
      <c r="O1141" s="131">
        <v>2</v>
      </c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  <c r="AB1141" s="131"/>
      <c r="AC1141" s="131"/>
      <c r="AD1141" s="131"/>
      <c r="AE1141" s="131"/>
      <c r="AF1141" s="131"/>
      <c r="AG1141" s="131"/>
      <c r="AH1141" s="155"/>
    </row>
    <row r="1142" spans="1:34" ht="15" customHeight="1" x14ac:dyDescent="0.25">
      <c r="A1142" s="124" t="s">
        <v>37</v>
      </c>
      <c r="B1142" s="157">
        <v>273504002183</v>
      </c>
      <c r="C1142" s="124" t="s">
        <v>148</v>
      </c>
      <c r="D1142" s="157">
        <v>273504001888</v>
      </c>
      <c r="E1142" s="157">
        <v>27350400218308</v>
      </c>
      <c r="F1142" s="124" t="s">
        <v>1207</v>
      </c>
      <c r="G1142" s="124" t="s">
        <v>1686</v>
      </c>
      <c r="H1142" s="131"/>
      <c r="I1142" s="131"/>
      <c r="J1142" s="131">
        <v>11</v>
      </c>
      <c r="K1142" s="131">
        <v>4</v>
      </c>
      <c r="L1142" s="131">
        <v>13</v>
      </c>
      <c r="M1142" s="131">
        <v>7</v>
      </c>
      <c r="N1142" s="131">
        <v>12</v>
      </c>
      <c r="O1142" s="131">
        <v>10</v>
      </c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  <c r="AB1142" s="131"/>
      <c r="AC1142" s="131"/>
      <c r="AD1142" s="131"/>
      <c r="AE1142" s="131"/>
      <c r="AF1142" s="131"/>
      <c r="AG1142" s="131"/>
      <c r="AH1142" s="155"/>
    </row>
    <row r="1143" spans="1:34" ht="15" customHeight="1" x14ac:dyDescent="0.25">
      <c r="A1143" s="124" t="s">
        <v>37</v>
      </c>
      <c r="B1143" s="157">
        <v>273504002183</v>
      </c>
      <c r="C1143" s="124" t="s">
        <v>148</v>
      </c>
      <c r="D1143" s="157">
        <v>273504001896</v>
      </c>
      <c r="E1143" s="157">
        <v>27350400218314</v>
      </c>
      <c r="F1143" s="124" t="s">
        <v>1211</v>
      </c>
      <c r="G1143" s="124" t="s">
        <v>1686</v>
      </c>
      <c r="H1143" s="131"/>
      <c r="I1143" s="131"/>
      <c r="J1143" s="131">
        <v>3</v>
      </c>
      <c r="K1143" s="131">
        <v>4</v>
      </c>
      <c r="L1143" s="131">
        <v>6</v>
      </c>
      <c r="M1143" s="131">
        <v>3</v>
      </c>
      <c r="N1143" s="131">
        <v>1</v>
      </c>
      <c r="O1143" s="131">
        <v>8</v>
      </c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  <c r="AB1143" s="131"/>
      <c r="AC1143" s="131"/>
      <c r="AD1143" s="131"/>
      <c r="AE1143" s="131"/>
      <c r="AF1143" s="131"/>
      <c r="AG1143" s="131"/>
      <c r="AH1143" s="155"/>
    </row>
    <row r="1144" spans="1:34" ht="15" customHeight="1" x14ac:dyDescent="0.25">
      <c r="A1144" s="124" t="s">
        <v>37</v>
      </c>
      <c r="B1144" s="157">
        <v>273504002183</v>
      </c>
      <c r="C1144" s="124" t="s">
        <v>148</v>
      </c>
      <c r="D1144" s="157">
        <v>273504001900</v>
      </c>
      <c r="E1144" s="157">
        <v>27350400218309</v>
      </c>
      <c r="F1144" s="124" t="s">
        <v>699</v>
      </c>
      <c r="G1144" s="124" t="s">
        <v>1686</v>
      </c>
      <c r="H1144" s="131"/>
      <c r="I1144" s="131"/>
      <c r="J1144" s="131">
        <v>5</v>
      </c>
      <c r="K1144" s="131">
        <v>6</v>
      </c>
      <c r="L1144" s="131">
        <v>5</v>
      </c>
      <c r="M1144" s="131">
        <v>9</v>
      </c>
      <c r="N1144" s="131">
        <v>5</v>
      </c>
      <c r="O1144" s="131">
        <v>5</v>
      </c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  <c r="AB1144" s="131"/>
      <c r="AC1144" s="131"/>
      <c r="AD1144" s="131"/>
      <c r="AE1144" s="131"/>
      <c r="AF1144" s="131"/>
      <c r="AG1144" s="131"/>
      <c r="AH1144" s="155"/>
    </row>
    <row r="1145" spans="1:34" ht="15" customHeight="1" x14ac:dyDescent="0.25">
      <c r="A1145" s="124" t="s">
        <v>37</v>
      </c>
      <c r="B1145" s="157">
        <v>273504002183</v>
      </c>
      <c r="C1145" s="124" t="s">
        <v>148</v>
      </c>
      <c r="D1145" s="157">
        <v>273504001918</v>
      </c>
      <c r="E1145" s="157">
        <v>27350400218316</v>
      </c>
      <c r="F1145" s="124" t="s">
        <v>1218</v>
      </c>
      <c r="G1145" s="124" t="s">
        <v>1686</v>
      </c>
      <c r="H1145" s="131"/>
      <c r="I1145" s="131"/>
      <c r="J1145" s="131">
        <v>2</v>
      </c>
      <c r="K1145" s="131">
        <v>3</v>
      </c>
      <c r="L1145" s="131">
        <v>5</v>
      </c>
      <c r="M1145" s="131">
        <v>4</v>
      </c>
      <c r="N1145" s="131">
        <v>2</v>
      </c>
      <c r="O1145" s="131">
        <v>4</v>
      </c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  <c r="AB1145" s="131"/>
      <c r="AC1145" s="131"/>
      <c r="AD1145" s="131"/>
      <c r="AE1145" s="131"/>
      <c r="AF1145" s="131"/>
      <c r="AG1145" s="131"/>
      <c r="AH1145" s="155"/>
    </row>
    <row r="1146" spans="1:34" ht="15" customHeight="1" x14ac:dyDescent="0.25">
      <c r="A1146" s="124" t="s">
        <v>37</v>
      </c>
      <c r="B1146" s="157">
        <v>273504002183</v>
      </c>
      <c r="C1146" s="124" t="s">
        <v>148</v>
      </c>
      <c r="D1146" s="157">
        <v>273504001951</v>
      </c>
      <c r="E1146" s="157">
        <v>27350400218321</v>
      </c>
      <c r="F1146" s="124" t="s">
        <v>1220</v>
      </c>
      <c r="G1146" s="124" t="s">
        <v>1686</v>
      </c>
      <c r="H1146" s="131"/>
      <c r="I1146" s="131"/>
      <c r="J1146" s="131">
        <v>3</v>
      </c>
      <c r="K1146" s="131">
        <v>4</v>
      </c>
      <c r="L1146" s="131">
        <v>1</v>
      </c>
      <c r="M1146" s="131">
        <v>3</v>
      </c>
      <c r="N1146" s="131">
        <v>4</v>
      </c>
      <c r="O1146" s="131">
        <v>2</v>
      </c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  <c r="AB1146" s="131"/>
      <c r="AC1146" s="131"/>
      <c r="AD1146" s="131"/>
      <c r="AE1146" s="131"/>
      <c r="AF1146" s="131"/>
      <c r="AG1146" s="131"/>
      <c r="AH1146" s="155"/>
    </row>
    <row r="1147" spans="1:34" ht="15" customHeight="1" x14ac:dyDescent="0.25">
      <c r="A1147" s="124" t="s">
        <v>37</v>
      </c>
      <c r="B1147" s="157">
        <v>273504002183</v>
      </c>
      <c r="C1147" s="124" t="s">
        <v>148</v>
      </c>
      <c r="D1147" s="157">
        <v>273504002051</v>
      </c>
      <c r="E1147" s="157">
        <v>27350400218322</v>
      </c>
      <c r="F1147" s="124" t="s">
        <v>1216</v>
      </c>
      <c r="G1147" s="124" t="s">
        <v>1686</v>
      </c>
      <c r="H1147" s="131"/>
      <c r="I1147" s="131"/>
      <c r="J1147" s="131">
        <v>6</v>
      </c>
      <c r="K1147" s="131">
        <v>1</v>
      </c>
      <c r="L1147" s="131"/>
      <c r="M1147" s="131"/>
      <c r="N1147" s="131">
        <v>1</v>
      </c>
      <c r="O1147" s="131">
        <v>1</v>
      </c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  <c r="AB1147" s="131"/>
      <c r="AC1147" s="131"/>
      <c r="AD1147" s="131"/>
      <c r="AE1147" s="131"/>
      <c r="AF1147" s="131"/>
      <c r="AG1147" s="131"/>
      <c r="AH1147" s="155"/>
    </row>
    <row r="1148" spans="1:34" ht="15" customHeight="1" x14ac:dyDescent="0.25">
      <c r="A1148" s="124" t="s">
        <v>37</v>
      </c>
      <c r="B1148" s="157">
        <v>273504002183</v>
      </c>
      <c r="C1148" s="124" t="s">
        <v>148</v>
      </c>
      <c r="D1148" s="157">
        <v>273504002108</v>
      </c>
      <c r="E1148" s="157">
        <v>27350400218318</v>
      </c>
      <c r="F1148" s="124" t="s">
        <v>1223</v>
      </c>
      <c r="G1148" s="124" t="s">
        <v>1686</v>
      </c>
      <c r="H1148" s="131"/>
      <c r="I1148" s="131"/>
      <c r="J1148" s="131">
        <v>3</v>
      </c>
      <c r="K1148" s="131">
        <v>6</v>
      </c>
      <c r="L1148" s="131">
        <v>5</v>
      </c>
      <c r="M1148" s="131">
        <v>1</v>
      </c>
      <c r="N1148" s="131">
        <v>2</v>
      </c>
      <c r="O1148" s="131">
        <v>1</v>
      </c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  <c r="AB1148" s="131"/>
      <c r="AC1148" s="131"/>
      <c r="AD1148" s="131"/>
      <c r="AE1148" s="131"/>
      <c r="AF1148" s="131"/>
      <c r="AG1148" s="131"/>
      <c r="AH1148" s="155"/>
    </row>
    <row r="1149" spans="1:34" ht="15" customHeight="1" x14ac:dyDescent="0.25">
      <c r="A1149" s="124" t="s">
        <v>37</v>
      </c>
      <c r="B1149" s="157">
        <v>273504002183</v>
      </c>
      <c r="C1149" s="124" t="s">
        <v>148</v>
      </c>
      <c r="D1149" s="157">
        <v>273504002183</v>
      </c>
      <c r="E1149" s="157">
        <v>27350400218301</v>
      </c>
      <c r="F1149" s="124" t="s">
        <v>1217</v>
      </c>
      <c r="G1149" s="124" t="s">
        <v>1686</v>
      </c>
      <c r="H1149" s="131"/>
      <c r="I1149" s="131"/>
      <c r="J1149" s="131"/>
      <c r="K1149" s="131"/>
      <c r="L1149" s="131"/>
      <c r="M1149" s="131"/>
      <c r="N1149" s="131"/>
      <c r="O1149" s="131"/>
      <c r="P1149" s="131">
        <v>18</v>
      </c>
      <c r="Q1149" s="131">
        <v>27</v>
      </c>
      <c r="R1149" s="131">
        <v>26</v>
      </c>
      <c r="S1149" s="131">
        <v>18</v>
      </c>
      <c r="T1149" s="131">
        <v>30</v>
      </c>
      <c r="U1149" s="131">
        <v>24</v>
      </c>
      <c r="V1149" s="131"/>
      <c r="W1149" s="131"/>
      <c r="X1149" s="131"/>
      <c r="Y1149" s="131"/>
      <c r="Z1149" s="131"/>
      <c r="AA1149" s="131"/>
      <c r="AB1149" s="131"/>
      <c r="AC1149" s="131"/>
      <c r="AD1149" s="131">
        <v>17</v>
      </c>
      <c r="AE1149" s="131">
        <v>16</v>
      </c>
      <c r="AF1149" s="131"/>
      <c r="AG1149" s="131">
        <v>12</v>
      </c>
      <c r="AH1149" s="155"/>
    </row>
    <row r="1150" spans="1:34" ht="15" customHeight="1" x14ac:dyDescent="0.25">
      <c r="A1150" s="124" t="s">
        <v>37</v>
      </c>
      <c r="B1150" s="157">
        <v>273504002183</v>
      </c>
      <c r="C1150" s="124" t="s">
        <v>148</v>
      </c>
      <c r="D1150" s="157">
        <v>273504002281</v>
      </c>
      <c r="E1150" s="157">
        <v>27350400218325</v>
      </c>
      <c r="F1150" s="124" t="s">
        <v>534</v>
      </c>
      <c r="G1150" s="124" t="s">
        <v>1686</v>
      </c>
      <c r="H1150" s="131"/>
      <c r="I1150" s="131"/>
      <c r="J1150" s="131">
        <v>2</v>
      </c>
      <c r="K1150" s="131"/>
      <c r="L1150" s="131">
        <v>2</v>
      </c>
      <c r="M1150" s="131">
        <v>2</v>
      </c>
      <c r="N1150" s="131">
        <v>1</v>
      </c>
      <c r="O1150" s="131">
        <v>2</v>
      </c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  <c r="AB1150" s="131"/>
      <c r="AC1150" s="131"/>
      <c r="AD1150" s="131"/>
      <c r="AE1150" s="131"/>
      <c r="AF1150" s="131"/>
      <c r="AG1150" s="131"/>
      <c r="AH1150" s="155"/>
    </row>
    <row r="1151" spans="1:34" ht="15" customHeight="1" x14ac:dyDescent="0.25">
      <c r="A1151" s="124" t="s">
        <v>37</v>
      </c>
      <c r="B1151" s="157">
        <v>273504002191</v>
      </c>
      <c r="C1151" s="124" t="s">
        <v>146</v>
      </c>
      <c r="D1151" s="157">
        <v>273504000083</v>
      </c>
      <c r="E1151" s="157">
        <v>27350400219105</v>
      </c>
      <c r="F1151" s="124" t="s">
        <v>1102</v>
      </c>
      <c r="G1151" s="124" t="s">
        <v>1686</v>
      </c>
      <c r="H1151" s="131"/>
      <c r="I1151" s="131"/>
      <c r="J1151" s="131">
        <v>4</v>
      </c>
      <c r="K1151" s="131"/>
      <c r="L1151" s="131">
        <v>4</v>
      </c>
      <c r="M1151" s="131">
        <v>6</v>
      </c>
      <c r="N1151" s="131">
        <v>4</v>
      </c>
      <c r="O1151" s="131">
        <v>4</v>
      </c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  <c r="AB1151" s="131"/>
      <c r="AC1151" s="131"/>
      <c r="AD1151" s="131"/>
      <c r="AE1151" s="131"/>
      <c r="AF1151" s="131"/>
      <c r="AG1151" s="131"/>
      <c r="AH1151" s="155"/>
    </row>
    <row r="1152" spans="1:34" ht="15" customHeight="1" x14ac:dyDescent="0.25">
      <c r="A1152" s="124" t="s">
        <v>37</v>
      </c>
      <c r="B1152" s="157">
        <v>273504002191</v>
      </c>
      <c r="C1152" s="124" t="s">
        <v>146</v>
      </c>
      <c r="D1152" s="157">
        <v>273504000172</v>
      </c>
      <c r="E1152" s="157">
        <v>27350400219102</v>
      </c>
      <c r="F1152" s="124" t="s">
        <v>1177</v>
      </c>
      <c r="G1152" s="124" t="s">
        <v>1686</v>
      </c>
      <c r="H1152" s="131"/>
      <c r="I1152" s="131"/>
      <c r="J1152" s="131">
        <v>6</v>
      </c>
      <c r="K1152" s="131">
        <v>10</v>
      </c>
      <c r="L1152" s="131">
        <v>16</v>
      </c>
      <c r="M1152" s="131">
        <v>11</v>
      </c>
      <c r="N1152" s="131">
        <v>11</v>
      </c>
      <c r="O1152" s="131">
        <v>15</v>
      </c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  <c r="AB1152" s="131"/>
      <c r="AC1152" s="131"/>
      <c r="AD1152" s="131"/>
      <c r="AE1152" s="131"/>
      <c r="AF1152" s="131"/>
      <c r="AG1152" s="131"/>
      <c r="AH1152" s="155"/>
    </row>
    <row r="1153" spans="1:34" ht="15" customHeight="1" x14ac:dyDescent="0.25">
      <c r="A1153" s="124" t="s">
        <v>37</v>
      </c>
      <c r="B1153" s="157">
        <v>273504002191</v>
      </c>
      <c r="C1153" s="124" t="s">
        <v>146</v>
      </c>
      <c r="D1153" s="157">
        <v>273504000423</v>
      </c>
      <c r="E1153" s="157">
        <v>27350400219106</v>
      </c>
      <c r="F1153" s="124" t="s">
        <v>1182</v>
      </c>
      <c r="G1153" s="124" t="s">
        <v>1686</v>
      </c>
      <c r="H1153" s="131"/>
      <c r="I1153" s="131"/>
      <c r="J1153" s="131">
        <v>6</v>
      </c>
      <c r="K1153" s="131">
        <v>6</v>
      </c>
      <c r="L1153" s="131">
        <v>7</v>
      </c>
      <c r="M1153" s="131">
        <v>6</v>
      </c>
      <c r="N1153" s="131">
        <v>7</v>
      </c>
      <c r="O1153" s="131">
        <v>7</v>
      </c>
      <c r="P1153" s="131">
        <v>15</v>
      </c>
      <c r="Q1153" s="131">
        <v>15</v>
      </c>
      <c r="R1153" s="131">
        <v>8</v>
      </c>
      <c r="S1153" s="131">
        <v>7</v>
      </c>
      <c r="T1153" s="131">
        <v>5</v>
      </c>
      <c r="U1153" s="131">
        <v>11</v>
      </c>
      <c r="V1153" s="131"/>
      <c r="W1153" s="131"/>
      <c r="X1153" s="131"/>
      <c r="Y1153" s="131"/>
      <c r="Z1153" s="131"/>
      <c r="AA1153" s="131"/>
      <c r="AB1153" s="131"/>
      <c r="AC1153" s="131"/>
      <c r="AD1153" s="131"/>
      <c r="AE1153" s="131"/>
      <c r="AF1153" s="131"/>
      <c r="AG1153" s="131"/>
      <c r="AH1153" s="155"/>
    </row>
    <row r="1154" spans="1:34" ht="15" customHeight="1" x14ac:dyDescent="0.25">
      <c r="A1154" s="124" t="s">
        <v>37</v>
      </c>
      <c r="B1154" s="157">
        <v>273504002191</v>
      </c>
      <c r="C1154" s="124" t="s">
        <v>146</v>
      </c>
      <c r="D1154" s="157">
        <v>273504000491</v>
      </c>
      <c r="E1154" s="157">
        <v>27350400219110</v>
      </c>
      <c r="F1154" s="124" t="s">
        <v>1183</v>
      </c>
      <c r="G1154" s="124" t="s">
        <v>1686</v>
      </c>
      <c r="H1154" s="131"/>
      <c r="I1154" s="131"/>
      <c r="J1154" s="131"/>
      <c r="K1154" s="131"/>
      <c r="L1154" s="131"/>
      <c r="M1154" s="131">
        <v>4</v>
      </c>
      <c r="N1154" s="131">
        <v>2</v>
      </c>
      <c r="O1154" s="131">
        <v>4</v>
      </c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  <c r="AB1154" s="131"/>
      <c r="AC1154" s="131"/>
      <c r="AD1154" s="131"/>
      <c r="AE1154" s="131"/>
      <c r="AF1154" s="131"/>
      <c r="AG1154" s="131"/>
      <c r="AH1154" s="155"/>
    </row>
    <row r="1155" spans="1:34" ht="15" customHeight="1" x14ac:dyDescent="0.25">
      <c r="A1155" s="124" t="s">
        <v>37</v>
      </c>
      <c r="B1155" s="157">
        <v>273504002191</v>
      </c>
      <c r="C1155" s="124" t="s">
        <v>146</v>
      </c>
      <c r="D1155" s="157">
        <v>273504000644</v>
      </c>
      <c r="E1155" s="157">
        <v>27350400219104</v>
      </c>
      <c r="F1155" s="124" t="s">
        <v>999</v>
      </c>
      <c r="G1155" s="124" t="s">
        <v>1686</v>
      </c>
      <c r="H1155" s="131"/>
      <c r="I1155" s="131"/>
      <c r="J1155" s="131">
        <v>9</v>
      </c>
      <c r="K1155" s="131">
        <v>11</v>
      </c>
      <c r="L1155" s="131">
        <v>5</v>
      </c>
      <c r="M1155" s="131">
        <v>8</v>
      </c>
      <c r="N1155" s="131">
        <v>6</v>
      </c>
      <c r="O1155" s="131">
        <v>7</v>
      </c>
      <c r="P1155" s="131">
        <v>9</v>
      </c>
      <c r="Q1155" s="131">
        <v>10</v>
      </c>
      <c r="R1155" s="131">
        <v>16</v>
      </c>
      <c r="S1155" s="131">
        <v>10</v>
      </c>
      <c r="T1155" s="131">
        <v>10</v>
      </c>
      <c r="U1155" s="131">
        <v>11</v>
      </c>
      <c r="V1155" s="131"/>
      <c r="W1155" s="131"/>
      <c r="X1155" s="131"/>
      <c r="Y1155" s="131"/>
      <c r="Z1155" s="131"/>
      <c r="AA1155" s="131"/>
      <c r="AB1155" s="131"/>
      <c r="AC1155" s="131"/>
      <c r="AD1155" s="131"/>
      <c r="AE1155" s="131"/>
      <c r="AF1155" s="131"/>
      <c r="AG1155" s="131"/>
      <c r="AH1155" s="155"/>
    </row>
    <row r="1156" spans="1:34" ht="15" customHeight="1" x14ac:dyDescent="0.25">
      <c r="A1156" s="124" t="s">
        <v>37</v>
      </c>
      <c r="B1156" s="157">
        <v>273504002191</v>
      </c>
      <c r="C1156" s="124" t="s">
        <v>146</v>
      </c>
      <c r="D1156" s="157">
        <v>273504000695</v>
      </c>
      <c r="E1156" s="157">
        <v>27350400219108</v>
      </c>
      <c r="F1156" s="124" t="s">
        <v>1174</v>
      </c>
      <c r="G1156" s="124" t="s">
        <v>1686</v>
      </c>
      <c r="H1156" s="131"/>
      <c r="I1156" s="131"/>
      <c r="J1156" s="131">
        <v>1</v>
      </c>
      <c r="K1156" s="131">
        <v>2</v>
      </c>
      <c r="L1156" s="131">
        <v>2</v>
      </c>
      <c r="M1156" s="131"/>
      <c r="N1156" s="131"/>
      <c r="O1156" s="131">
        <v>3</v>
      </c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  <c r="AB1156" s="131"/>
      <c r="AC1156" s="131"/>
      <c r="AD1156" s="131"/>
      <c r="AE1156" s="131"/>
      <c r="AF1156" s="131"/>
      <c r="AG1156" s="131"/>
      <c r="AH1156" s="155"/>
    </row>
    <row r="1157" spans="1:34" ht="15" customHeight="1" x14ac:dyDescent="0.25">
      <c r="A1157" s="124" t="s">
        <v>37</v>
      </c>
      <c r="B1157" s="157">
        <v>273504002191</v>
      </c>
      <c r="C1157" s="124" t="s">
        <v>146</v>
      </c>
      <c r="D1157" s="157">
        <v>273504001276</v>
      </c>
      <c r="E1157" s="157">
        <v>27350400219107</v>
      </c>
      <c r="F1157" s="124" t="s">
        <v>1179</v>
      </c>
      <c r="G1157" s="124" t="s">
        <v>1686</v>
      </c>
      <c r="H1157" s="131"/>
      <c r="I1157" s="131"/>
      <c r="J1157" s="131">
        <v>4</v>
      </c>
      <c r="K1157" s="131">
        <v>4</v>
      </c>
      <c r="L1157" s="131"/>
      <c r="M1157" s="131">
        <v>4</v>
      </c>
      <c r="N1157" s="131">
        <v>1</v>
      </c>
      <c r="O1157" s="131">
        <v>3</v>
      </c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  <c r="AB1157" s="131"/>
      <c r="AC1157" s="131"/>
      <c r="AD1157" s="131"/>
      <c r="AE1157" s="131"/>
      <c r="AF1157" s="131"/>
      <c r="AG1157" s="131"/>
      <c r="AH1157" s="155"/>
    </row>
    <row r="1158" spans="1:34" ht="15" customHeight="1" x14ac:dyDescent="0.25">
      <c r="A1158" s="124" t="s">
        <v>37</v>
      </c>
      <c r="B1158" s="157">
        <v>273504002191</v>
      </c>
      <c r="C1158" s="124" t="s">
        <v>146</v>
      </c>
      <c r="D1158" s="157">
        <v>273504001632</v>
      </c>
      <c r="E1158" s="157">
        <v>27350400219103</v>
      </c>
      <c r="F1158" s="124" t="s">
        <v>1180</v>
      </c>
      <c r="G1158" s="124" t="s">
        <v>1686</v>
      </c>
      <c r="H1158" s="131"/>
      <c r="I1158" s="131"/>
      <c r="J1158" s="131">
        <v>4</v>
      </c>
      <c r="K1158" s="131">
        <v>4</v>
      </c>
      <c r="L1158" s="131">
        <v>12</v>
      </c>
      <c r="M1158" s="131">
        <v>4</v>
      </c>
      <c r="N1158" s="131">
        <v>7</v>
      </c>
      <c r="O1158" s="131">
        <v>7</v>
      </c>
      <c r="P1158" s="131">
        <v>13</v>
      </c>
      <c r="Q1158" s="131">
        <v>5</v>
      </c>
      <c r="R1158" s="131">
        <v>10</v>
      </c>
      <c r="S1158" s="131">
        <v>7</v>
      </c>
      <c r="T1158" s="131">
        <v>8</v>
      </c>
      <c r="U1158" s="131">
        <v>8</v>
      </c>
      <c r="V1158" s="131"/>
      <c r="W1158" s="131"/>
      <c r="X1158" s="131"/>
      <c r="Y1158" s="131"/>
      <c r="Z1158" s="131"/>
      <c r="AA1158" s="131"/>
      <c r="AB1158" s="131"/>
      <c r="AC1158" s="131"/>
      <c r="AD1158" s="131"/>
      <c r="AE1158" s="131"/>
      <c r="AF1158" s="131"/>
      <c r="AG1158" s="131"/>
      <c r="AH1158" s="155"/>
    </row>
    <row r="1159" spans="1:34" ht="15" customHeight="1" x14ac:dyDescent="0.25">
      <c r="A1159" s="124" t="s">
        <v>37</v>
      </c>
      <c r="B1159" s="157">
        <v>273504002191</v>
      </c>
      <c r="C1159" s="124" t="s">
        <v>146</v>
      </c>
      <c r="D1159" s="157">
        <v>273504001781</v>
      </c>
      <c r="E1159" s="157">
        <v>27350400219109</v>
      </c>
      <c r="F1159" s="124" t="s">
        <v>381</v>
      </c>
      <c r="G1159" s="124" t="s">
        <v>1686</v>
      </c>
      <c r="H1159" s="131"/>
      <c r="I1159" s="131"/>
      <c r="J1159" s="131">
        <v>4</v>
      </c>
      <c r="K1159" s="131">
        <v>5</v>
      </c>
      <c r="L1159" s="131">
        <v>7</v>
      </c>
      <c r="M1159" s="131">
        <v>1</v>
      </c>
      <c r="N1159" s="131">
        <v>3</v>
      </c>
      <c r="O1159" s="131">
        <v>1</v>
      </c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  <c r="AB1159" s="131"/>
      <c r="AC1159" s="131"/>
      <c r="AD1159" s="131"/>
      <c r="AE1159" s="131"/>
      <c r="AF1159" s="131"/>
      <c r="AG1159" s="131"/>
      <c r="AH1159" s="155"/>
    </row>
    <row r="1160" spans="1:34" ht="15" customHeight="1" x14ac:dyDescent="0.25">
      <c r="A1160" s="124" t="s">
        <v>37</v>
      </c>
      <c r="B1160" s="157">
        <v>273504002191</v>
      </c>
      <c r="C1160" s="124" t="s">
        <v>146</v>
      </c>
      <c r="D1160" s="157">
        <v>273504001934</v>
      </c>
      <c r="E1160" s="157">
        <v>27350400219111</v>
      </c>
      <c r="F1160" s="124" t="s">
        <v>577</v>
      </c>
      <c r="G1160" s="124" t="s">
        <v>1686</v>
      </c>
      <c r="H1160" s="131"/>
      <c r="I1160" s="131"/>
      <c r="J1160" s="131"/>
      <c r="K1160" s="131">
        <v>2</v>
      </c>
      <c r="L1160" s="131">
        <v>2</v>
      </c>
      <c r="M1160" s="131">
        <v>1</v>
      </c>
      <c r="N1160" s="131">
        <v>2</v>
      </c>
      <c r="O1160" s="131">
        <v>5</v>
      </c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  <c r="AB1160" s="131"/>
      <c r="AC1160" s="131"/>
      <c r="AD1160" s="131"/>
      <c r="AE1160" s="131"/>
      <c r="AF1160" s="131"/>
      <c r="AG1160" s="131"/>
      <c r="AH1160" s="155"/>
    </row>
    <row r="1161" spans="1:34" ht="15" customHeight="1" x14ac:dyDescent="0.25">
      <c r="A1161" s="124" t="s">
        <v>37</v>
      </c>
      <c r="B1161" s="157">
        <v>273504002191</v>
      </c>
      <c r="C1161" s="124" t="s">
        <v>146</v>
      </c>
      <c r="D1161" s="157">
        <v>273504002086</v>
      </c>
      <c r="E1161" s="157">
        <v>27350400219112</v>
      </c>
      <c r="F1161" s="124" t="s">
        <v>446</v>
      </c>
      <c r="G1161" s="124" t="s">
        <v>1686</v>
      </c>
      <c r="H1161" s="131"/>
      <c r="I1161" s="131"/>
      <c r="J1161" s="131">
        <v>3</v>
      </c>
      <c r="K1161" s="131">
        <v>2</v>
      </c>
      <c r="L1161" s="131">
        <v>2</v>
      </c>
      <c r="M1161" s="131">
        <v>2</v>
      </c>
      <c r="N1161" s="131">
        <v>4</v>
      </c>
      <c r="O1161" s="131">
        <v>1</v>
      </c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  <c r="AB1161" s="131"/>
      <c r="AC1161" s="131"/>
      <c r="AD1161" s="131"/>
      <c r="AE1161" s="131"/>
      <c r="AF1161" s="131"/>
      <c r="AG1161" s="131"/>
      <c r="AH1161" s="155"/>
    </row>
    <row r="1162" spans="1:34" ht="15" customHeight="1" x14ac:dyDescent="0.25">
      <c r="A1162" s="124" t="s">
        <v>37</v>
      </c>
      <c r="B1162" s="157">
        <v>273504002191</v>
      </c>
      <c r="C1162" s="124" t="s">
        <v>146</v>
      </c>
      <c r="D1162" s="157">
        <v>273504002124</v>
      </c>
      <c r="E1162" s="157">
        <v>27350400219113</v>
      </c>
      <c r="F1162" s="124" t="s">
        <v>1175</v>
      </c>
      <c r="G1162" s="124" t="s">
        <v>1686</v>
      </c>
      <c r="H1162" s="131"/>
      <c r="I1162" s="131"/>
      <c r="J1162" s="131"/>
      <c r="K1162" s="131">
        <v>4</v>
      </c>
      <c r="L1162" s="131">
        <v>4</v>
      </c>
      <c r="M1162" s="131">
        <v>1</v>
      </c>
      <c r="N1162" s="131">
        <v>3</v>
      </c>
      <c r="O1162" s="131">
        <v>2</v>
      </c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  <c r="AB1162" s="131"/>
      <c r="AC1162" s="131"/>
      <c r="AD1162" s="131"/>
      <c r="AE1162" s="131"/>
      <c r="AF1162" s="131"/>
      <c r="AG1162" s="131"/>
      <c r="AH1162" s="155"/>
    </row>
    <row r="1163" spans="1:34" ht="15" customHeight="1" x14ac:dyDescent="0.25">
      <c r="A1163" s="124" t="s">
        <v>37</v>
      </c>
      <c r="B1163" s="157">
        <v>273504002191</v>
      </c>
      <c r="C1163" s="124" t="s">
        <v>146</v>
      </c>
      <c r="D1163" s="157">
        <v>273504002141</v>
      </c>
      <c r="E1163" s="157">
        <v>27350400219116</v>
      </c>
      <c r="F1163" s="124" t="s">
        <v>1184</v>
      </c>
      <c r="G1163" s="124" t="s">
        <v>1686</v>
      </c>
      <c r="H1163" s="131"/>
      <c r="I1163" s="131"/>
      <c r="J1163" s="131">
        <v>3</v>
      </c>
      <c r="K1163" s="131">
        <v>1</v>
      </c>
      <c r="L1163" s="131">
        <v>3</v>
      </c>
      <c r="M1163" s="131"/>
      <c r="N1163" s="131"/>
      <c r="O1163" s="131">
        <v>2</v>
      </c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  <c r="AB1163" s="131"/>
      <c r="AC1163" s="131"/>
      <c r="AD1163" s="131"/>
      <c r="AE1163" s="131"/>
      <c r="AF1163" s="131"/>
      <c r="AG1163" s="131"/>
      <c r="AH1163" s="155"/>
    </row>
    <row r="1164" spans="1:34" ht="15" customHeight="1" x14ac:dyDescent="0.25">
      <c r="A1164" s="124" t="s">
        <v>37</v>
      </c>
      <c r="B1164" s="157">
        <v>273504002191</v>
      </c>
      <c r="C1164" s="124" t="s">
        <v>146</v>
      </c>
      <c r="D1164" s="157">
        <v>273504002167</v>
      </c>
      <c r="E1164" s="157">
        <v>27350400219114</v>
      </c>
      <c r="F1164" s="124" t="s">
        <v>1176</v>
      </c>
      <c r="G1164" s="124" t="s">
        <v>1686</v>
      </c>
      <c r="H1164" s="131"/>
      <c r="I1164" s="131"/>
      <c r="J1164" s="131"/>
      <c r="K1164" s="131"/>
      <c r="L1164" s="131">
        <v>2</v>
      </c>
      <c r="M1164" s="131"/>
      <c r="N1164" s="131">
        <v>2</v>
      </c>
      <c r="O1164" s="131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  <c r="AB1164" s="131"/>
      <c r="AC1164" s="131"/>
      <c r="AD1164" s="131"/>
      <c r="AE1164" s="131"/>
      <c r="AF1164" s="131"/>
      <c r="AG1164" s="131"/>
      <c r="AH1164" s="155"/>
    </row>
    <row r="1165" spans="1:34" ht="15" customHeight="1" x14ac:dyDescent="0.25">
      <c r="A1165" s="124" t="s">
        <v>37</v>
      </c>
      <c r="B1165" s="157">
        <v>273504002191</v>
      </c>
      <c r="C1165" s="124" t="s">
        <v>146</v>
      </c>
      <c r="D1165" s="157">
        <v>273504002175</v>
      </c>
      <c r="E1165" s="157">
        <v>27350400219115</v>
      </c>
      <c r="F1165" s="124" t="s">
        <v>1181</v>
      </c>
      <c r="G1165" s="124" t="s">
        <v>1686</v>
      </c>
      <c r="H1165" s="131"/>
      <c r="I1165" s="131"/>
      <c r="J1165" s="131">
        <v>2</v>
      </c>
      <c r="K1165" s="131">
        <v>4</v>
      </c>
      <c r="L1165" s="131">
        <v>4</v>
      </c>
      <c r="M1165" s="131">
        <v>2</v>
      </c>
      <c r="N1165" s="131">
        <v>5</v>
      </c>
      <c r="O1165" s="131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  <c r="AB1165" s="131"/>
      <c r="AC1165" s="131"/>
      <c r="AD1165" s="131"/>
      <c r="AE1165" s="131"/>
      <c r="AF1165" s="131"/>
      <c r="AG1165" s="131"/>
      <c r="AH1165" s="155"/>
    </row>
    <row r="1166" spans="1:34" ht="15" customHeight="1" x14ac:dyDescent="0.25">
      <c r="A1166" s="124" t="s">
        <v>37</v>
      </c>
      <c r="B1166" s="157">
        <v>273504002191</v>
      </c>
      <c r="C1166" s="124" t="s">
        <v>146</v>
      </c>
      <c r="D1166" s="157">
        <v>273504002191</v>
      </c>
      <c r="E1166" s="157">
        <v>27350400219101</v>
      </c>
      <c r="F1166" s="124" t="s">
        <v>1178</v>
      </c>
      <c r="G1166" s="124" t="s">
        <v>1686</v>
      </c>
      <c r="H1166" s="131"/>
      <c r="I1166" s="131"/>
      <c r="J1166" s="131"/>
      <c r="K1166" s="131"/>
      <c r="L1166" s="131"/>
      <c r="M1166" s="131"/>
      <c r="N1166" s="131"/>
      <c r="O1166" s="131"/>
      <c r="P1166" s="131">
        <v>30</v>
      </c>
      <c r="Q1166" s="131">
        <v>17</v>
      </c>
      <c r="R1166" s="131">
        <v>28</v>
      </c>
      <c r="S1166" s="131">
        <v>28</v>
      </c>
      <c r="T1166" s="131">
        <v>23</v>
      </c>
      <c r="U1166" s="131">
        <v>16</v>
      </c>
      <c r="V1166" s="131"/>
      <c r="W1166" s="131"/>
      <c r="X1166" s="131"/>
      <c r="Y1166" s="131"/>
      <c r="Z1166" s="131"/>
      <c r="AA1166" s="131"/>
      <c r="AB1166" s="131"/>
      <c r="AC1166" s="131"/>
      <c r="AD1166" s="131"/>
      <c r="AE1166" s="131"/>
      <c r="AF1166" s="131"/>
      <c r="AG1166" s="131"/>
      <c r="AH1166" s="155"/>
    </row>
    <row r="1167" spans="1:34" ht="15" customHeight="1" x14ac:dyDescent="0.25">
      <c r="A1167" s="124" t="s">
        <v>112</v>
      </c>
      <c r="B1167" s="157">
        <v>273270000181</v>
      </c>
      <c r="C1167" s="124" t="s">
        <v>246</v>
      </c>
      <c r="D1167" s="157">
        <v>273270000076</v>
      </c>
      <c r="E1167" s="157">
        <v>27327000018102</v>
      </c>
      <c r="F1167" s="124" t="s">
        <v>1247</v>
      </c>
      <c r="G1167" s="124" t="s">
        <v>1686</v>
      </c>
      <c r="H1167" s="131"/>
      <c r="I1167" s="131"/>
      <c r="J1167" s="131">
        <v>5</v>
      </c>
      <c r="K1167" s="131">
        <v>4</v>
      </c>
      <c r="L1167" s="131">
        <v>2</v>
      </c>
      <c r="M1167" s="131">
        <v>1</v>
      </c>
      <c r="N1167" s="131">
        <v>1</v>
      </c>
      <c r="O1167" s="131">
        <v>6</v>
      </c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  <c r="AB1167" s="131"/>
      <c r="AC1167" s="131"/>
      <c r="AD1167" s="131"/>
      <c r="AE1167" s="131"/>
      <c r="AF1167" s="131"/>
      <c r="AG1167" s="131"/>
      <c r="AH1167" s="155"/>
    </row>
    <row r="1168" spans="1:34" ht="15" customHeight="1" x14ac:dyDescent="0.25">
      <c r="A1168" s="124" t="s">
        <v>112</v>
      </c>
      <c r="B1168" s="157">
        <v>273270000181</v>
      </c>
      <c r="C1168" s="124" t="s">
        <v>246</v>
      </c>
      <c r="D1168" s="157">
        <v>273270000114</v>
      </c>
      <c r="E1168" s="157">
        <v>27327000018105</v>
      </c>
      <c r="F1168" s="124" t="s">
        <v>1249</v>
      </c>
      <c r="G1168" s="124" t="s">
        <v>1686</v>
      </c>
      <c r="H1168" s="131"/>
      <c r="I1168" s="131"/>
      <c r="J1168" s="131">
        <v>1</v>
      </c>
      <c r="K1168" s="131">
        <v>4</v>
      </c>
      <c r="L1168" s="131">
        <v>5</v>
      </c>
      <c r="M1168" s="131">
        <v>5</v>
      </c>
      <c r="N1168" s="131">
        <v>4</v>
      </c>
      <c r="O1168" s="131">
        <v>3</v>
      </c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  <c r="AB1168" s="131"/>
      <c r="AC1168" s="131"/>
      <c r="AD1168" s="131"/>
      <c r="AE1168" s="131"/>
      <c r="AF1168" s="131"/>
      <c r="AG1168" s="131"/>
      <c r="AH1168" s="155"/>
    </row>
    <row r="1169" spans="1:34" ht="15" customHeight="1" x14ac:dyDescent="0.25">
      <c r="A1169" s="124" t="s">
        <v>112</v>
      </c>
      <c r="B1169" s="157">
        <v>273270000181</v>
      </c>
      <c r="C1169" s="124" t="s">
        <v>246</v>
      </c>
      <c r="D1169" s="157">
        <v>273270000181</v>
      </c>
      <c r="E1169" s="157">
        <v>27327000018101</v>
      </c>
      <c r="F1169" s="124" t="s">
        <v>1250</v>
      </c>
      <c r="G1169" s="124" t="s">
        <v>1686</v>
      </c>
      <c r="H1169" s="131"/>
      <c r="I1169" s="131"/>
      <c r="J1169" s="131">
        <v>6</v>
      </c>
      <c r="K1169" s="131">
        <v>6</v>
      </c>
      <c r="L1169" s="131">
        <v>5</v>
      </c>
      <c r="M1169" s="131">
        <v>6</v>
      </c>
      <c r="N1169" s="131">
        <v>6</v>
      </c>
      <c r="O1169" s="131">
        <v>5</v>
      </c>
      <c r="P1169" s="131">
        <v>12</v>
      </c>
      <c r="Q1169" s="131">
        <v>8</v>
      </c>
      <c r="R1169" s="131">
        <v>11</v>
      </c>
      <c r="S1169" s="131">
        <v>7</v>
      </c>
      <c r="T1169" s="131"/>
      <c r="U1169" s="131"/>
      <c r="V1169" s="131"/>
      <c r="W1169" s="131"/>
      <c r="X1169" s="131"/>
      <c r="Y1169" s="131"/>
      <c r="Z1169" s="131"/>
      <c r="AA1169" s="131"/>
      <c r="AB1169" s="131"/>
      <c r="AC1169" s="131"/>
      <c r="AD1169" s="131"/>
      <c r="AE1169" s="131"/>
      <c r="AF1169" s="131"/>
      <c r="AG1169" s="131"/>
      <c r="AH1169" s="155"/>
    </row>
    <row r="1170" spans="1:34" ht="15" customHeight="1" x14ac:dyDescent="0.25">
      <c r="A1170" s="124" t="s">
        <v>112</v>
      </c>
      <c r="B1170" s="157">
        <v>273270000181</v>
      </c>
      <c r="C1170" s="124" t="s">
        <v>246</v>
      </c>
      <c r="D1170" s="157">
        <v>273270000203</v>
      </c>
      <c r="E1170" s="157">
        <v>27327000018104</v>
      </c>
      <c r="F1170" s="124" t="s">
        <v>1253</v>
      </c>
      <c r="G1170" s="124" t="s">
        <v>1686</v>
      </c>
      <c r="H1170" s="131"/>
      <c r="I1170" s="131"/>
      <c r="J1170" s="131">
        <v>1</v>
      </c>
      <c r="K1170" s="131">
        <v>1</v>
      </c>
      <c r="L1170" s="131">
        <v>3</v>
      </c>
      <c r="M1170" s="131">
        <v>3</v>
      </c>
      <c r="N1170" s="131">
        <v>1</v>
      </c>
      <c r="O1170" s="131">
        <v>2</v>
      </c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  <c r="AB1170" s="131"/>
      <c r="AC1170" s="131"/>
      <c r="AD1170" s="131"/>
      <c r="AE1170" s="131"/>
      <c r="AF1170" s="131"/>
      <c r="AG1170" s="131"/>
      <c r="AH1170" s="155"/>
    </row>
    <row r="1171" spans="1:34" ht="15" customHeight="1" x14ac:dyDescent="0.25">
      <c r="A1171" s="124" t="s">
        <v>112</v>
      </c>
      <c r="B1171" s="157">
        <v>273270000181</v>
      </c>
      <c r="C1171" s="124" t="s">
        <v>246</v>
      </c>
      <c r="D1171" s="157">
        <v>273270000416</v>
      </c>
      <c r="E1171" s="157">
        <v>27327000018103</v>
      </c>
      <c r="F1171" s="124" t="s">
        <v>1252</v>
      </c>
      <c r="G1171" s="124" t="s">
        <v>1686</v>
      </c>
      <c r="H1171" s="131"/>
      <c r="I1171" s="131"/>
      <c r="J1171" s="131">
        <v>6</v>
      </c>
      <c r="K1171" s="131">
        <v>5</v>
      </c>
      <c r="L1171" s="131">
        <v>7</v>
      </c>
      <c r="M1171" s="131">
        <v>7</v>
      </c>
      <c r="N1171" s="131">
        <v>4</v>
      </c>
      <c r="O1171" s="131">
        <v>3</v>
      </c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  <c r="AB1171" s="131"/>
      <c r="AC1171" s="131"/>
      <c r="AD1171" s="131"/>
      <c r="AE1171" s="131"/>
      <c r="AF1171" s="131"/>
      <c r="AG1171" s="131"/>
      <c r="AH1171" s="155"/>
    </row>
    <row r="1172" spans="1:34" ht="15" customHeight="1" x14ac:dyDescent="0.25">
      <c r="A1172" s="124" t="s">
        <v>112</v>
      </c>
      <c r="B1172" s="157">
        <v>273270000181</v>
      </c>
      <c r="C1172" s="124" t="s">
        <v>246</v>
      </c>
      <c r="D1172" s="157">
        <v>273520000000</v>
      </c>
      <c r="E1172" s="157">
        <v>27327000018107</v>
      </c>
      <c r="F1172" s="124" t="s">
        <v>1248</v>
      </c>
      <c r="G1172" s="124" t="s">
        <v>1686</v>
      </c>
      <c r="H1172" s="131"/>
      <c r="I1172" s="131"/>
      <c r="J1172" s="131">
        <v>2</v>
      </c>
      <c r="K1172" s="131">
        <v>1</v>
      </c>
      <c r="L1172" s="131"/>
      <c r="M1172" s="131">
        <v>5</v>
      </c>
      <c r="N1172" s="131">
        <v>1</v>
      </c>
      <c r="O1172" s="131">
        <v>2</v>
      </c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  <c r="AB1172" s="131"/>
      <c r="AC1172" s="131"/>
      <c r="AD1172" s="131"/>
      <c r="AE1172" s="131"/>
      <c r="AF1172" s="131"/>
      <c r="AG1172" s="131"/>
      <c r="AH1172" s="155"/>
    </row>
    <row r="1173" spans="1:34" ht="15" customHeight="1" x14ac:dyDescent="0.25">
      <c r="A1173" s="124" t="s">
        <v>112</v>
      </c>
      <c r="B1173" s="157">
        <v>273270000181</v>
      </c>
      <c r="C1173" s="124" t="s">
        <v>246</v>
      </c>
      <c r="D1173" s="157">
        <v>273520000018</v>
      </c>
      <c r="E1173" s="157">
        <v>27327000018106</v>
      </c>
      <c r="F1173" s="124" t="s">
        <v>1251</v>
      </c>
      <c r="G1173" s="124" t="s">
        <v>1686</v>
      </c>
      <c r="H1173" s="131"/>
      <c r="I1173" s="131"/>
      <c r="J1173" s="131">
        <v>3</v>
      </c>
      <c r="K1173" s="131">
        <v>5</v>
      </c>
      <c r="L1173" s="131">
        <v>1</v>
      </c>
      <c r="M1173" s="131">
        <v>1</v>
      </c>
      <c r="N1173" s="131">
        <v>6</v>
      </c>
      <c r="O1173" s="131">
        <v>3</v>
      </c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  <c r="AB1173" s="131"/>
      <c r="AC1173" s="131"/>
      <c r="AD1173" s="131"/>
      <c r="AE1173" s="131"/>
      <c r="AF1173" s="131"/>
      <c r="AG1173" s="131"/>
      <c r="AH1173" s="155"/>
    </row>
    <row r="1174" spans="1:34" ht="15" customHeight="1" x14ac:dyDescent="0.25">
      <c r="A1174" s="124" t="s">
        <v>112</v>
      </c>
      <c r="B1174" s="157">
        <v>273270000408</v>
      </c>
      <c r="C1174" s="124" t="s">
        <v>113</v>
      </c>
      <c r="D1174" s="157">
        <v>173520000854</v>
      </c>
      <c r="E1174" s="157">
        <v>27327000040817</v>
      </c>
      <c r="F1174" s="124" t="s">
        <v>1262</v>
      </c>
      <c r="G1174" s="124" t="s">
        <v>1685</v>
      </c>
      <c r="H1174" s="131"/>
      <c r="I1174" s="131"/>
      <c r="J1174" s="131"/>
      <c r="K1174" s="131"/>
      <c r="L1174" s="131">
        <v>22</v>
      </c>
      <c r="M1174" s="131"/>
      <c r="N1174" s="131"/>
      <c r="O1174" s="131">
        <v>14</v>
      </c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  <c r="AB1174" s="131"/>
      <c r="AC1174" s="131"/>
      <c r="AD1174" s="131"/>
      <c r="AE1174" s="131"/>
      <c r="AF1174" s="131"/>
      <c r="AG1174" s="131"/>
      <c r="AH1174" s="155"/>
    </row>
    <row r="1175" spans="1:34" ht="15" customHeight="1" x14ac:dyDescent="0.25">
      <c r="A1175" s="124" t="s">
        <v>112</v>
      </c>
      <c r="B1175" s="157">
        <v>273270000408</v>
      </c>
      <c r="C1175" s="124" t="s">
        <v>113</v>
      </c>
      <c r="D1175" s="157">
        <v>273270000041</v>
      </c>
      <c r="E1175" s="157">
        <v>27327000040802</v>
      </c>
      <c r="F1175" s="124" t="s">
        <v>112</v>
      </c>
      <c r="G1175" s="124" t="s">
        <v>1685</v>
      </c>
      <c r="H1175" s="131"/>
      <c r="I1175" s="131"/>
      <c r="J1175" s="131">
        <v>64</v>
      </c>
      <c r="K1175" s="131">
        <v>92</v>
      </c>
      <c r="L1175" s="131">
        <v>57</v>
      </c>
      <c r="M1175" s="131">
        <v>56</v>
      </c>
      <c r="N1175" s="131">
        <v>65</v>
      </c>
      <c r="O1175" s="131">
        <v>58</v>
      </c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  <c r="AB1175" s="131"/>
      <c r="AC1175" s="131"/>
      <c r="AD1175" s="131">
        <v>11</v>
      </c>
      <c r="AE1175" s="131">
        <v>14</v>
      </c>
      <c r="AF1175" s="131">
        <v>1</v>
      </c>
      <c r="AG1175" s="131">
        <v>14</v>
      </c>
      <c r="AH1175" s="155"/>
    </row>
    <row r="1176" spans="1:34" ht="15" customHeight="1" x14ac:dyDescent="0.25">
      <c r="A1176" s="124" t="s">
        <v>112</v>
      </c>
      <c r="B1176" s="157">
        <v>273270000408</v>
      </c>
      <c r="C1176" s="124" t="s">
        <v>113</v>
      </c>
      <c r="D1176" s="157">
        <v>273270000068</v>
      </c>
      <c r="E1176" s="157">
        <v>27327000040807</v>
      </c>
      <c r="F1176" s="124" t="s">
        <v>326</v>
      </c>
      <c r="G1176" s="124" t="s">
        <v>1686</v>
      </c>
      <c r="H1176" s="131"/>
      <c r="I1176" s="131"/>
      <c r="J1176" s="131">
        <v>9</v>
      </c>
      <c r="K1176" s="131">
        <v>5</v>
      </c>
      <c r="L1176" s="131">
        <v>7</v>
      </c>
      <c r="M1176" s="131">
        <v>8</v>
      </c>
      <c r="N1176" s="131">
        <v>8</v>
      </c>
      <c r="O1176" s="131">
        <v>7</v>
      </c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  <c r="AB1176" s="131"/>
      <c r="AC1176" s="131"/>
      <c r="AD1176" s="131"/>
      <c r="AE1176" s="131"/>
      <c r="AF1176" s="131"/>
      <c r="AG1176" s="131"/>
      <c r="AH1176" s="155"/>
    </row>
    <row r="1177" spans="1:34" ht="15" customHeight="1" x14ac:dyDescent="0.25">
      <c r="A1177" s="124" t="s">
        <v>112</v>
      </c>
      <c r="B1177" s="157">
        <v>273270000408</v>
      </c>
      <c r="C1177" s="124" t="s">
        <v>113</v>
      </c>
      <c r="D1177" s="157">
        <v>273270000131</v>
      </c>
      <c r="E1177" s="157">
        <v>27327000040803</v>
      </c>
      <c r="F1177" s="124" t="s">
        <v>1256</v>
      </c>
      <c r="G1177" s="124" t="s">
        <v>1686</v>
      </c>
      <c r="H1177" s="131"/>
      <c r="I1177" s="131"/>
      <c r="J1177" s="131">
        <v>3</v>
      </c>
      <c r="K1177" s="131"/>
      <c r="L1177" s="131">
        <v>3</v>
      </c>
      <c r="M1177" s="131">
        <v>3</v>
      </c>
      <c r="N1177" s="131">
        <v>2</v>
      </c>
      <c r="O1177" s="131">
        <v>2</v>
      </c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  <c r="AB1177" s="131"/>
      <c r="AC1177" s="131"/>
      <c r="AD1177" s="131"/>
      <c r="AE1177" s="131"/>
      <c r="AF1177" s="131"/>
      <c r="AG1177" s="131"/>
      <c r="AH1177" s="155"/>
    </row>
    <row r="1178" spans="1:34" ht="15" customHeight="1" x14ac:dyDescent="0.25">
      <c r="A1178" s="124" t="s">
        <v>112</v>
      </c>
      <c r="B1178" s="157">
        <v>273270000408</v>
      </c>
      <c r="C1178" s="124" t="s">
        <v>113</v>
      </c>
      <c r="D1178" s="157">
        <v>273270000211</v>
      </c>
      <c r="E1178" s="157">
        <v>27327000040804</v>
      </c>
      <c r="F1178" s="124" t="s">
        <v>1257</v>
      </c>
      <c r="G1178" s="124" t="s">
        <v>1686</v>
      </c>
      <c r="H1178" s="131"/>
      <c r="I1178" s="131"/>
      <c r="J1178" s="131">
        <v>4</v>
      </c>
      <c r="K1178" s="131">
        <v>11</v>
      </c>
      <c r="L1178" s="131">
        <v>5</v>
      </c>
      <c r="M1178" s="131">
        <v>5</v>
      </c>
      <c r="N1178" s="131">
        <v>9</v>
      </c>
      <c r="O1178" s="131">
        <v>7</v>
      </c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  <c r="AB1178" s="131"/>
      <c r="AC1178" s="131"/>
      <c r="AD1178" s="131"/>
      <c r="AE1178" s="131"/>
      <c r="AF1178" s="131"/>
      <c r="AG1178" s="131"/>
      <c r="AH1178" s="155"/>
    </row>
    <row r="1179" spans="1:34" ht="15" customHeight="1" x14ac:dyDescent="0.25">
      <c r="A1179" s="124" t="s">
        <v>112</v>
      </c>
      <c r="B1179" s="157">
        <v>273270000408</v>
      </c>
      <c r="C1179" s="124" t="s">
        <v>113</v>
      </c>
      <c r="D1179" s="157">
        <v>273270000238</v>
      </c>
      <c r="E1179" s="157">
        <v>27327000040808</v>
      </c>
      <c r="F1179" s="124" t="s">
        <v>922</v>
      </c>
      <c r="G1179" s="124" t="s">
        <v>1686</v>
      </c>
      <c r="H1179" s="131"/>
      <c r="I1179" s="131"/>
      <c r="J1179" s="131">
        <v>3</v>
      </c>
      <c r="K1179" s="131">
        <v>4</v>
      </c>
      <c r="L1179" s="131">
        <v>1</v>
      </c>
      <c r="M1179" s="131">
        <v>1</v>
      </c>
      <c r="N1179" s="131">
        <v>1</v>
      </c>
      <c r="O1179" s="131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  <c r="AB1179" s="131"/>
      <c r="AC1179" s="131"/>
      <c r="AD1179" s="131"/>
      <c r="AE1179" s="131"/>
      <c r="AF1179" s="131"/>
      <c r="AG1179" s="131"/>
      <c r="AH1179" s="155"/>
    </row>
    <row r="1180" spans="1:34" ht="15" customHeight="1" x14ac:dyDescent="0.25">
      <c r="A1180" s="124" t="s">
        <v>112</v>
      </c>
      <c r="B1180" s="157">
        <v>273270000408</v>
      </c>
      <c r="C1180" s="124" t="s">
        <v>113</v>
      </c>
      <c r="D1180" s="157">
        <v>273270000254</v>
      </c>
      <c r="E1180" s="157">
        <v>27327000040811</v>
      </c>
      <c r="F1180" s="124" t="s">
        <v>1254</v>
      </c>
      <c r="G1180" s="124" t="s">
        <v>1686</v>
      </c>
      <c r="H1180" s="131"/>
      <c r="I1180" s="131"/>
      <c r="J1180" s="131"/>
      <c r="K1180" s="131">
        <v>2</v>
      </c>
      <c r="L1180" s="131">
        <v>3</v>
      </c>
      <c r="M1180" s="131">
        <v>5</v>
      </c>
      <c r="N1180" s="131">
        <v>4</v>
      </c>
      <c r="O1180" s="131">
        <v>4</v>
      </c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  <c r="AB1180" s="131"/>
      <c r="AC1180" s="131"/>
      <c r="AD1180" s="131"/>
      <c r="AE1180" s="131"/>
      <c r="AF1180" s="131"/>
      <c r="AG1180" s="131"/>
      <c r="AH1180" s="155"/>
    </row>
    <row r="1181" spans="1:34" ht="15" customHeight="1" x14ac:dyDescent="0.25">
      <c r="A1181" s="124" t="s">
        <v>112</v>
      </c>
      <c r="B1181" s="157">
        <v>273270000408</v>
      </c>
      <c r="C1181" s="124" t="s">
        <v>113</v>
      </c>
      <c r="D1181" s="157">
        <v>273270000289</v>
      </c>
      <c r="E1181" s="157">
        <v>27327000040805</v>
      </c>
      <c r="F1181" s="124" t="s">
        <v>1260</v>
      </c>
      <c r="G1181" s="124" t="s">
        <v>1686</v>
      </c>
      <c r="H1181" s="131"/>
      <c r="I1181" s="131"/>
      <c r="J1181" s="131">
        <v>4</v>
      </c>
      <c r="K1181" s="131">
        <v>11</v>
      </c>
      <c r="L1181" s="131">
        <v>11</v>
      </c>
      <c r="M1181" s="131">
        <v>6</v>
      </c>
      <c r="N1181" s="131">
        <v>12</v>
      </c>
      <c r="O1181" s="131">
        <v>4</v>
      </c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  <c r="AB1181" s="131"/>
      <c r="AC1181" s="131"/>
      <c r="AD1181" s="131"/>
      <c r="AE1181" s="131"/>
      <c r="AF1181" s="131"/>
      <c r="AG1181" s="131"/>
      <c r="AH1181" s="155"/>
    </row>
    <row r="1182" spans="1:34" ht="15" customHeight="1" x14ac:dyDescent="0.25">
      <c r="A1182" s="124" t="s">
        <v>112</v>
      </c>
      <c r="B1182" s="157">
        <v>273270000408</v>
      </c>
      <c r="C1182" s="124" t="s">
        <v>113</v>
      </c>
      <c r="D1182" s="157">
        <v>273270000343</v>
      </c>
      <c r="E1182" s="157">
        <v>27327000040815</v>
      </c>
      <c r="F1182" s="124" t="s">
        <v>1263</v>
      </c>
      <c r="G1182" s="124" t="s">
        <v>1686</v>
      </c>
      <c r="H1182" s="131"/>
      <c r="I1182" s="131"/>
      <c r="J1182" s="131">
        <v>2</v>
      </c>
      <c r="K1182" s="131">
        <v>6</v>
      </c>
      <c r="L1182" s="131">
        <v>4</v>
      </c>
      <c r="M1182" s="131">
        <v>1</v>
      </c>
      <c r="N1182" s="131">
        <v>2</v>
      </c>
      <c r="O1182" s="131">
        <v>1</v>
      </c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  <c r="AB1182" s="131"/>
      <c r="AC1182" s="131"/>
      <c r="AD1182" s="131"/>
      <c r="AE1182" s="131"/>
      <c r="AF1182" s="131"/>
      <c r="AG1182" s="131"/>
      <c r="AH1182" s="155"/>
    </row>
    <row r="1183" spans="1:34" ht="15" customHeight="1" x14ac:dyDescent="0.25">
      <c r="A1183" s="124" t="s">
        <v>112</v>
      </c>
      <c r="B1183" s="157">
        <v>273270000408</v>
      </c>
      <c r="C1183" s="124" t="s">
        <v>113</v>
      </c>
      <c r="D1183" s="157">
        <v>273270000408</v>
      </c>
      <c r="E1183" s="157">
        <v>27327000040801</v>
      </c>
      <c r="F1183" s="124" t="s">
        <v>1259</v>
      </c>
      <c r="G1183" s="124" t="s">
        <v>1685</v>
      </c>
      <c r="H1183" s="131"/>
      <c r="I1183" s="131"/>
      <c r="J1183" s="131"/>
      <c r="K1183" s="131"/>
      <c r="L1183" s="131"/>
      <c r="M1183" s="131"/>
      <c r="N1183" s="131"/>
      <c r="O1183" s="131"/>
      <c r="P1183" s="131">
        <v>121</v>
      </c>
      <c r="Q1183" s="131">
        <v>69</v>
      </c>
      <c r="R1183" s="131">
        <v>111</v>
      </c>
      <c r="S1183" s="131">
        <v>75</v>
      </c>
      <c r="T1183" s="131">
        <v>92</v>
      </c>
      <c r="U1183" s="131">
        <v>74</v>
      </c>
      <c r="V1183" s="131"/>
      <c r="W1183" s="131"/>
      <c r="X1183" s="131"/>
      <c r="Y1183" s="131"/>
      <c r="Z1183" s="131"/>
      <c r="AA1183" s="131"/>
      <c r="AB1183" s="131"/>
      <c r="AC1183" s="131"/>
      <c r="AD1183" s="131"/>
      <c r="AE1183" s="131"/>
      <c r="AF1183" s="131"/>
      <c r="AG1183" s="131"/>
      <c r="AH1183" s="155"/>
    </row>
    <row r="1184" spans="1:34" ht="15" customHeight="1" x14ac:dyDescent="0.25">
      <c r="A1184" s="124" t="s">
        <v>112</v>
      </c>
      <c r="B1184" s="157">
        <v>273270000408</v>
      </c>
      <c r="C1184" s="124" t="s">
        <v>113</v>
      </c>
      <c r="D1184" s="157">
        <v>273270000432</v>
      </c>
      <c r="E1184" s="157">
        <v>27327000040806</v>
      </c>
      <c r="F1184" s="124" t="s">
        <v>1255</v>
      </c>
      <c r="G1184" s="124" t="s">
        <v>1686</v>
      </c>
      <c r="H1184" s="131"/>
      <c r="I1184" s="131"/>
      <c r="J1184" s="131">
        <v>2</v>
      </c>
      <c r="K1184" s="131">
        <v>4</v>
      </c>
      <c r="L1184" s="131">
        <v>3</v>
      </c>
      <c r="M1184" s="131">
        <v>2</v>
      </c>
      <c r="N1184" s="131">
        <v>3</v>
      </c>
      <c r="O1184" s="131">
        <v>6</v>
      </c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  <c r="AB1184" s="131"/>
      <c r="AC1184" s="131"/>
      <c r="AD1184" s="131"/>
      <c r="AE1184" s="131"/>
      <c r="AF1184" s="131"/>
      <c r="AG1184" s="131"/>
      <c r="AH1184" s="155"/>
    </row>
    <row r="1185" spans="1:34" ht="15" customHeight="1" x14ac:dyDescent="0.25">
      <c r="A1185" s="124" t="s">
        <v>112</v>
      </c>
      <c r="B1185" s="157">
        <v>273270000408</v>
      </c>
      <c r="C1185" s="124" t="s">
        <v>113</v>
      </c>
      <c r="D1185" s="157">
        <v>273270000483</v>
      </c>
      <c r="E1185" s="157">
        <v>27327000040814</v>
      </c>
      <c r="F1185" s="124" t="s">
        <v>1258</v>
      </c>
      <c r="G1185" s="124" t="s">
        <v>1686</v>
      </c>
      <c r="H1185" s="131"/>
      <c r="I1185" s="131"/>
      <c r="J1185" s="131">
        <v>3</v>
      </c>
      <c r="K1185" s="131">
        <v>3</v>
      </c>
      <c r="L1185" s="131">
        <v>1</v>
      </c>
      <c r="M1185" s="131">
        <v>2</v>
      </c>
      <c r="N1185" s="131"/>
      <c r="O1185" s="131">
        <v>3</v>
      </c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  <c r="AB1185" s="131"/>
      <c r="AC1185" s="131"/>
      <c r="AD1185" s="131"/>
      <c r="AE1185" s="131"/>
      <c r="AF1185" s="131"/>
      <c r="AG1185" s="131"/>
      <c r="AH1185" s="155"/>
    </row>
    <row r="1186" spans="1:34" ht="15" customHeight="1" x14ac:dyDescent="0.25">
      <c r="A1186" s="124" t="s">
        <v>112</v>
      </c>
      <c r="B1186" s="157">
        <v>273270000408</v>
      </c>
      <c r="C1186" s="124" t="s">
        <v>113</v>
      </c>
      <c r="D1186" s="157">
        <v>273270000505</v>
      </c>
      <c r="E1186" s="157">
        <v>27327000040809</v>
      </c>
      <c r="F1186" s="124" t="s">
        <v>1261</v>
      </c>
      <c r="G1186" s="124" t="s">
        <v>1686</v>
      </c>
      <c r="H1186" s="131"/>
      <c r="I1186" s="131"/>
      <c r="J1186" s="131">
        <v>2</v>
      </c>
      <c r="K1186" s="131">
        <v>3</v>
      </c>
      <c r="L1186" s="131">
        <v>5</v>
      </c>
      <c r="M1186" s="131">
        <v>1</v>
      </c>
      <c r="N1186" s="131">
        <v>5</v>
      </c>
      <c r="O1186" s="131">
        <v>4</v>
      </c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  <c r="AB1186" s="131"/>
      <c r="AC1186" s="131"/>
      <c r="AD1186" s="131"/>
      <c r="AE1186" s="131"/>
      <c r="AF1186" s="131"/>
      <c r="AG1186" s="131"/>
      <c r="AH1186" s="155"/>
    </row>
    <row r="1187" spans="1:34" ht="15" customHeight="1" x14ac:dyDescent="0.25">
      <c r="A1187" s="124" t="s">
        <v>112</v>
      </c>
      <c r="B1187" s="157">
        <v>273270000408</v>
      </c>
      <c r="C1187" s="124" t="s">
        <v>113</v>
      </c>
      <c r="D1187" s="157">
        <v>273520000042</v>
      </c>
      <c r="E1187" s="157">
        <v>27327000040813</v>
      </c>
      <c r="F1187" s="124" t="s">
        <v>577</v>
      </c>
      <c r="G1187" s="124" t="s">
        <v>1686</v>
      </c>
      <c r="H1187" s="131"/>
      <c r="I1187" s="131"/>
      <c r="J1187" s="131">
        <v>2</v>
      </c>
      <c r="K1187" s="131">
        <v>4</v>
      </c>
      <c r="L1187" s="131">
        <v>1</v>
      </c>
      <c r="M1187" s="131">
        <v>3</v>
      </c>
      <c r="N1187" s="131">
        <v>3</v>
      </c>
      <c r="O1187" s="131">
        <v>2</v>
      </c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  <c r="AB1187" s="131"/>
      <c r="AC1187" s="131"/>
      <c r="AD1187" s="131"/>
      <c r="AE1187" s="131"/>
      <c r="AF1187" s="131"/>
      <c r="AG1187" s="131"/>
      <c r="AH1187" s="155"/>
    </row>
    <row r="1188" spans="1:34" ht="15" customHeight="1" x14ac:dyDescent="0.25">
      <c r="A1188" s="124" t="s">
        <v>112</v>
      </c>
      <c r="B1188" s="157">
        <v>273270000408</v>
      </c>
      <c r="C1188" s="124" t="s">
        <v>113</v>
      </c>
      <c r="D1188" s="157">
        <v>273520000051</v>
      </c>
      <c r="E1188" s="157">
        <v>27327000040810</v>
      </c>
      <c r="F1188" s="124" t="s">
        <v>593</v>
      </c>
      <c r="G1188" s="124" t="s">
        <v>1686</v>
      </c>
      <c r="H1188" s="131"/>
      <c r="I1188" s="131"/>
      <c r="J1188" s="131">
        <v>2</v>
      </c>
      <c r="K1188" s="131">
        <v>4</v>
      </c>
      <c r="L1188" s="131">
        <v>4</v>
      </c>
      <c r="M1188" s="131">
        <v>3</v>
      </c>
      <c r="N1188" s="131"/>
      <c r="O1188" s="131">
        <v>1</v>
      </c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  <c r="AB1188" s="131"/>
      <c r="AC1188" s="131"/>
      <c r="AD1188" s="131"/>
      <c r="AE1188" s="131"/>
      <c r="AF1188" s="131"/>
      <c r="AG1188" s="131"/>
      <c r="AH1188" s="155"/>
    </row>
    <row r="1189" spans="1:34" ht="15" customHeight="1" x14ac:dyDescent="0.25">
      <c r="A1189" s="124" t="s">
        <v>112</v>
      </c>
      <c r="B1189" s="157">
        <v>273270000408</v>
      </c>
      <c r="C1189" s="124" t="s">
        <v>113</v>
      </c>
      <c r="D1189" s="157">
        <v>273520000069</v>
      </c>
      <c r="E1189" s="157">
        <v>27327000040816</v>
      </c>
      <c r="F1189" s="124" t="s">
        <v>769</v>
      </c>
      <c r="G1189" s="124" t="s">
        <v>1686</v>
      </c>
      <c r="H1189" s="131"/>
      <c r="I1189" s="131"/>
      <c r="J1189" s="131">
        <v>1</v>
      </c>
      <c r="K1189" s="131">
        <v>1</v>
      </c>
      <c r="L1189" s="131">
        <v>1</v>
      </c>
      <c r="M1189" s="131">
        <v>1</v>
      </c>
      <c r="N1189" s="131"/>
      <c r="O1189" s="131">
        <v>1</v>
      </c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  <c r="AB1189" s="131"/>
      <c r="AC1189" s="131"/>
      <c r="AD1189" s="131"/>
      <c r="AE1189" s="131"/>
      <c r="AF1189" s="131"/>
      <c r="AG1189" s="131"/>
      <c r="AH1189" s="155"/>
    </row>
    <row r="1190" spans="1:34" ht="15" customHeight="1" x14ac:dyDescent="0.25">
      <c r="A1190" s="124" t="s">
        <v>112</v>
      </c>
      <c r="B1190" s="157">
        <v>273270000408</v>
      </c>
      <c r="C1190" s="124" t="s">
        <v>113</v>
      </c>
      <c r="D1190" s="157">
        <v>273520000760</v>
      </c>
      <c r="E1190" s="157">
        <v>27327000040812</v>
      </c>
      <c r="F1190" s="124" t="s">
        <v>417</v>
      </c>
      <c r="G1190" s="124" t="s">
        <v>1686</v>
      </c>
      <c r="H1190" s="131"/>
      <c r="I1190" s="131"/>
      <c r="J1190" s="131">
        <v>3</v>
      </c>
      <c r="K1190" s="131">
        <v>3</v>
      </c>
      <c r="L1190" s="131">
        <v>4</v>
      </c>
      <c r="M1190" s="131">
        <v>3</v>
      </c>
      <c r="N1190" s="131">
        <v>3</v>
      </c>
      <c r="O1190" s="131">
        <v>1</v>
      </c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  <c r="AB1190" s="131"/>
      <c r="AC1190" s="131"/>
      <c r="AD1190" s="131"/>
      <c r="AE1190" s="131"/>
      <c r="AF1190" s="131"/>
      <c r="AG1190" s="131"/>
      <c r="AH1190" s="155"/>
    </row>
    <row r="1191" spans="1:34" ht="15" customHeight="1" x14ac:dyDescent="0.25">
      <c r="A1191" s="124" t="s">
        <v>186</v>
      </c>
      <c r="B1191" s="157">
        <v>173547000015</v>
      </c>
      <c r="C1191" s="124" t="s">
        <v>233</v>
      </c>
      <c r="D1191" s="157">
        <v>173547000015</v>
      </c>
      <c r="E1191" s="157">
        <v>17354700001501</v>
      </c>
      <c r="F1191" s="124" t="s">
        <v>1267</v>
      </c>
      <c r="G1191" s="124" t="s">
        <v>1685</v>
      </c>
      <c r="H1191" s="131"/>
      <c r="I1191" s="131"/>
      <c r="J1191" s="131"/>
      <c r="K1191" s="131"/>
      <c r="L1191" s="131"/>
      <c r="M1191" s="131"/>
      <c r="N1191" s="131"/>
      <c r="O1191" s="131"/>
      <c r="P1191" s="131">
        <v>44</v>
      </c>
      <c r="Q1191" s="131">
        <v>37</v>
      </c>
      <c r="R1191" s="131">
        <v>44</v>
      </c>
      <c r="S1191" s="131">
        <v>34</v>
      </c>
      <c r="T1191" s="131">
        <v>29</v>
      </c>
      <c r="U1191" s="131">
        <v>38</v>
      </c>
      <c r="V1191" s="131"/>
      <c r="W1191" s="131"/>
      <c r="X1191" s="131"/>
      <c r="Y1191" s="131"/>
      <c r="Z1191" s="131"/>
      <c r="AA1191" s="131"/>
      <c r="AB1191" s="131"/>
      <c r="AC1191" s="131"/>
      <c r="AD1191" s="131"/>
      <c r="AE1191" s="131"/>
      <c r="AF1191" s="131"/>
      <c r="AG1191" s="131"/>
      <c r="AH1191" s="155"/>
    </row>
    <row r="1192" spans="1:34" ht="15" customHeight="1" x14ac:dyDescent="0.25">
      <c r="A1192" s="124" t="s">
        <v>186</v>
      </c>
      <c r="B1192" s="157">
        <v>173547000015</v>
      </c>
      <c r="C1192" s="124" t="s">
        <v>233</v>
      </c>
      <c r="D1192" s="157">
        <v>173547000023</v>
      </c>
      <c r="E1192" s="157">
        <v>17354700001502</v>
      </c>
      <c r="F1192" s="124" t="s">
        <v>1021</v>
      </c>
      <c r="G1192" s="124" t="s">
        <v>1685</v>
      </c>
      <c r="H1192" s="131"/>
      <c r="I1192" s="131"/>
      <c r="J1192" s="131">
        <v>29</v>
      </c>
      <c r="K1192" s="131">
        <v>39</v>
      </c>
      <c r="L1192" s="131">
        <v>27</v>
      </c>
      <c r="M1192" s="131">
        <v>46</v>
      </c>
      <c r="N1192" s="131">
        <v>26</v>
      </c>
      <c r="O1192" s="131">
        <v>32</v>
      </c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  <c r="AB1192" s="131"/>
      <c r="AC1192" s="131"/>
      <c r="AD1192" s="131"/>
      <c r="AE1192" s="131"/>
      <c r="AF1192" s="131"/>
      <c r="AG1192" s="131"/>
      <c r="AH1192" s="155"/>
    </row>
    <row r="1193" spans="1:34" ht="15" customHeight="1" x14ac:dyDescent="0.25">
      <c r="A1193" s="124" t="s">
        <v>186</v>
      </c>
      <c r="B1193" s="157">
        <v>173547000015</v>
      </c>
      <c r="C1193" s="124" t="s">
        <v>233</v>
      </c>
      <c r="D1193" s="157">
        <v>273547000036</v>
      </c>
      <c r="E1193" s="157">
        <v>17354700001503</v>
      </c>
      <c r="F1193" s="124" t="s">
        <v>606</v>
      </c>
      <c r="G1193" s="124" t="s">
        <v>1686</v>
      </c>
      <c r="H1193" s="131"/>
      <c r="I1193" s="131"/>
      <c r="J1193" s="131">
        <v>1</v>
      </c>
      <c r="K1193" s="131">
        <v>8</v>
      </c>
      <c r="L1193" s="131">
        <v>4</v>
      </c>
      <c r="M1193" s="131">
        <v>3</v>
      </c>
      <c r="N1193" s="131">
        <v>7</v>
      </c>
      <c r="O1193" s="131">
        <v>4</v>
      </c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  <c r="AB1193" s="131"/>
      <c r="AC1193" s="131"/>
      <c r="AD1193" s="131"/>
      <c r="AE1193" s="131"/>
      <c r="AF1193" s="131"/>
      <c r="AG1193" s="131"/>
      <c r="AH1193" s="155"/>
    </row>
    <row r="1194" spans="1:34" ht="15" customHeight="1" x14ac:dyDescent="0.25">
      <c r="A1194" s="124" t="s">
        <v>186</v>
      </c>
      <c r="B1194" s="157">
        <v>173547000015</v>
      </c>
      <c r="C1194" s="124" t="s">
        <v>233</v>
      </c>
      <c r="D1194" s="157">
        <v>273547000079</v>
      </c>
      <c r="E1194" s="157">
        <v>17354700001505</v>
      </c>
      <c r="F1194" s="124" t="s">
        <v>1268</v>
      </c>
      <c r="G1194" s="124" t="s">
        <v>1686</v>
      </c>
      <c r="H1194" s="131"/>
      <c r="I1194" s="131"/>
      <c r="J1194" s="131">
        <v>2</v>
      </c>
      <c r="K1194" s="131">
        <v>3</v>
      </c>
      <c r="L1194" s="131"/>
      <c r="M1194" s="131">
        <v>4</v>
      </c>
      <c r="N1194" s="131">
        <v>3</v>
      </c>
      <c r="O1194" s="131">
        <v>3</v>
      </c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  <c r="AB1194" s="131"/>
      <c r="AC1194" s="131"/>
      <c r="AD1194" s="131"/>
      <c r="AE1194" s="131"/>
      <c r="AF1194" s="131"/>
      <c r="AG1194" s="131"/>
      <c r="AH1194" s="155"/>
    </row>
    <row r="1195" spans="1:34" ht="15" customHeight="1" x14ac:dyDescent="0.25">
      <c r="A1195" s="124" t="s">
        <v>186</v>
      </c>
      <c r="B1195" s="157">
        <v>273547000192</v>
      </c>
      <c r="C1195" s="124" t="s">
        <v>187</v>
      </c>
      <c r="D1195" s="157">
        <v>273547000044</v>
      </c>
      <c r="E1195" s="157">
        <v>27354700019202</v>
      </c>
      <c r="F1195" s="124" t="s">
        <v>1264</v>
      </c>
      <c r="G1195" s="124" t="s">
        <v>1686</v>
      </c>
      <c r="H1195" s="131"/>
      <c r="I1195" s="131"/>
      <c r="J1195" s="131">
        <v>23</v>
      </c>
      <c r="K1195" s="131">
        <v>24</v>
      </c>
      <c r="L1195" s="131">
        <v>15</v>
      </c>
      <c r="M1195" s="131">
        <v>18</v>
      </c>
      <c r="N1195" s="131">
        <v>22</v>
      </c>
      <c r="O1195" s="131">
        <v>19</v>
      </c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  <c r="AB1195" s="131"/>
      <c r="AC1195" s="131"/>
      <c r="AD1195" s="131"/>
      <c r="AE1195" s="131"/>
      <c r="AF1195" s="131"/>
      <c r="AG1195" s="131"/>
      <c r="AH1195" s="155"/>
    </row>
    <row r="1196" spans="1:34" ht="15" customHeight="1" x14ac:dyDescent="0.25">
      <c r="A1196" s="124" t="s">
        <v>186</v>
      </c>
      <c r="B1196" s="157">
        <v>273547000192</v>
      </c>
      <c r="C1196" s="124" t="s">
        <v>187</v>
      </c>
      <c r="D1196" s="157">
        <v>273547000052</v>
      </c>
      <c r="E1196" s="157">
        <v>27354700019203</v>
      </c>
      <c r="F1196" s="124" t="s">
        <v>1071</v>
      </c>
      <c r="G1196" s="124" t="s">
        <v>1686</v>
      </c>
      <c r="H1196" s="131"/>
      <c r="I1196" s="131"/>
      <c r="J1196" s="131">
        <v>5</v>
      </c>
      <c r="K1196" s="131">
        <v>13</v>
      </c>
      <c r="L1196" s="131">
        <v>9</v>
      </c>
      <c r="M1196" s="131">
        <v>12</v>
      </c>
      <c r="N1196" s="131">
        <v>3</v>
      </c>
      <c r="O1196" s="131">
        <v>7</v>
      </c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  <c r="AB1196" s="131"/>
      <c r="AC1196" s="131"/>
      <c r="AD1196" s="131"/>
      <c r="AE1196" s="131"/>
      <c r="AF1196" s="131"/>
      <c r="AG1196" s="131"/>
      <c r="AH1196" s="155"/>
    </row>
    <row r="1197" spans="1:34" ht="15" customHeight="1" x14ac:dyDescent="0.25">
      <c r="A1197" s="124" t="s">
        <v>186</v>
      </c>
      <c r="B1197" s="157">
        <v>273547000192</v>
      </c>
      <c r="C1197" s="124" t="s">
        <v>187</v>
      </c>
      <c r="D1197" s="157">
        <v>273547000133</v>
      </c>
      <c r="E1197" s="157">
        <v>27354700019204</v>
      </c>
      <c r="F1197" s="124" t="s">
        <v>1266</v>
      </c>
      <c r="G1197" s="124" t="s">
        <v>1686</v>
      </c>
      <c r="H1197" s="131"/>
      <c r="I1197" s="131"/>
      <c r="J1197" s="131">
        <v>6</v>
      </c>
      <c r="K1197" s="131">
        <v>13</v>
      </c>
      <c r="L1197" s="131">
        <v>8</v>
      </c>
      <c r="M1197" s="131">
        <v>7</v>
      </c>
      <c r="N1197" s="131">
        <v>3</v>
      </c>
      <c r="O1197" s="131">
        <v>4</v>
      </c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  <c r="AB1197" s="131"/>
      <c r="AC1197" s="131"/>
      <c r="AD1197" s="131"/>
      <c r="AE1197" s="131"/>
      <c r="AF1197" s="131"/>
      <c r="AG1197" s="131"/>
      <c r="AH1197" s="155"/>
    </row>
    <row r="1198" spans="1:34" ht="15" customHeight="1" x14ac:dyDescent="0.25">
      <c r="A1198" s="124" t="s">
        <v>186</v>
      </c>
      <c r="B1198" s="157">
        <v>273547000192</v>
      </c>
      <c r="C1198" s="124" t="s">
        <v>187</v>
      </c>
      <c r="D1198" s="157">
        <v>273547000192</v>
      </c>
      <c r="E1198" s="157">
        <v>27354700019201</v>
      </c>
      <c r="F1198" s="124" t="s">
        <v>1265</v>
      </c>
      <c r="G1198" s="124" t="s">
        <v>1686</v>
      </c>
      <c r="H1198" s="131"/>
      <c r="I1198" s="131"/>
      <c r="J1198" s="131"/>
      <c r="K1198" s="131"/>
      <c r="L1198" s="131"/>
      <c r="M1198" s="131"/>
      <c r="N1198" s="131"/>
      <c r="O1198" s="131"/>
      <c r="P1198" s="131">
        <v>46</v>
      </c>
      <c r="Q1198" s="131">
        <v>47</v>
      </c>
      <c r="R1198" s="131">
        <v>40</v>
      </c>
      <c r="S1198" s="131">
        <v>21</v>
      </c>
      <c r="T1198" s="131">
        <v>24</v>
      </c>
      <c r="U1198" s="131">
        <v>29</v>
      </c>
      <c r="V1198" s="131"/>
      <c r="W1198" s="131"/>
      <c r="X1198" s="131"/>
      <c r="Y1198" s="131"/>
      <c r="Z1198" s="131"/>
      <c r="AA1198" s="131"/>
      <c r="AB1198" s="131"/>
      <c r="AC1198" s="131"/>
      <c r="AD1198" s="131"/>
      <c r="AE1198" s="131"/>
      <c r="AF1198" s="131"/>
      <c r="AG1198" s="131"/>
      <c r="AH1198" s="155"/>
    </row>
    <row r="1199" spans="1:34" ht="15" customHeight="1" x14ac:dyDescent="0.25">
      <c r="A1199" s="124" t="s">
        <v>212</v>
      </c>
      <c r="B1199" s="157">
        <v>173555000016</v>
      </c>
      <c r="C1199" s="124" t="s">
        <v>250</v>
      </c>
      <c r="D1199" s="157">
        <v>173555000016</v>
      </c>
      <c r="E1199" s="157">
        <v>17355500001601</v>
      </c>
      <c r="F1199" s="124" t="s">
        <v>1330</v>
      </c>
      <c r="G1199" s="124" t="s">
        <v>1685</v>
      </c>
      <c r="H1199" s="131"/>
      <c r="I1199" s="131"/>
      <c r="J1199" s="131">
        <v>44</v>
      </c>
      <c r="K1199" s="131">
        <v>39</v>
      </c>
      <c r="L1199" s="131">
        <v>47</v>
      </c>
      <c r="M1199" s="131">
        <v>33</v>
      </c>
      <c r="N1199" s="131">
        <v>60</v>
      </c>
      <c r="O1199" s="131">
        <v>49</v>
      </c>
      <c r="P1199" s="131">
        <v>53</v>
      </c>
      <c r="Q1199" s="131">
        <v>63</v>
      </c>
      <c r="R1199" s="131">
        <v>48</v>
      </c>
      <c r="S1199" s="131">
        <v>56</v>
      </c>
      <c r="T1199" s="131">
        <v>62</v>
      </c>
      <c r="U1199" s="131">
        <v>64</v>
      </c>
      <c r="V1199" s="131"/>
      <c r="W1199" s="131"/>
      <c r="X1199" s="131"/>
      <c r="Y1199" s="131"/>
      <c r="Z1199" s="131"/>
      <c r="AA1199" s="131"/>
      <c r="AB1199" s="131"/>
      <c r="AC1199" s="131"/>
      <c r="AD1199" s="131"/>
      <c r="AE1199" s="131"/>
      <c r="AF1199" s="131"/>
      <c r="AG1199" s="131"/>
      <c r="AH1199" s="155"/>
    </row>
    <row r="1200" spans="1:34" ht="15" customHeight="1" x14ac:dyDescent="0.25">
      <c r="A1200" s="124" t="s">
        <v>212</v>
      </c>
      <c r="B1200" s="157">
        <v>173555000016</v>
      </c>
      <c r="C1200" s="124" t="s">
        <v>250</v>
      </c>
      <c r="D1200" s="157">
        <v>273555000118</v>
      </c>
      <c r="E1200" s="157">
        <v>17355500001607</v>
      </c>
      <c r="F1200" s="124" t="s">
        <v>1329</v>
      </c>
      <c r="G1200" s="124" t="s">
        <v>1686</v>
      </c>
      <c r="H1200" s="131"/>
      <c r="I1200" s="131"/>
      <c r="J1200" s="131">
        <v>1</v>
      </c>
      <c r="K1200" s="131">
        <v>1</v>
      </c>
      <c r="L1200" s="131">
        <v>1</v>
      </c>
      <c r="M1200" s="131">
        <v>3</v>
      </c>
      <c r="N1200" s="131">
        <v>2</v>
      </c>
      <c r="O1200" s="131">
        <v>3</v>
      </c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  <c r="AB1200" s="131"/>
      <c r="AC1200" s="131"/>
      <c r="AD1200" s="131"/>
      <c r="AE1200" s="131"/>
      <c r="AF1200" s="131"/>
      <c r="AG1200" s="131"/>
      <c r="AH1200" s="155"/>
    </row>
    <row r="1201" spans="1:34" ht="15" customHeight="1" x14ac:dyDescent="0.25">
      <c r="A1201" s="124" t="s">
        <v>212</v>
      </c>
      <c r="B1201" s="157">
        <v>173555000016</v>
      </c>
      <c r="C1201" s="124" t="s">
        <v>250</v>
      </c>
      <c r="D1201" s="157">
        <v>273555000291</v>
      </c>
      <c r="E1201" s="157">
        <v>17355500001603</v>
      </c>
      <c r="F1201" s="124" t="s">
        <v>603</v>
      </c>
      <c r="G1201" s="124" t="s">
        <v>1686</v>
      </c>
      <c r="H1201" s="131"/>
      <c r="I1201" s="131"/>
      <c r="J1201" s="131">
        <v>2</v>
      </c>
      <c r="K1201" s="131"/>
      <c r="L1201" s="131"/>
      <c r="M1201" s="131">
        <v>4</v>
      </c>
      <c r="N1201" s="131"/>
      <c r="O1201" s="131">
        <v>2</v>
      </c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  <c r="AB1201" s="131"/>
      <c r="AC1201" s="131"/>
      <c r="AD1201" s="131"/>
      <c r="AE1201" s="131"/>
      <c r="AF1201" s="131"/>
      <c r="AG1201" s="131"/>
      <c r="AH1201" s="155"/>
    </row>
    <row r="1202" spans="1:34" ht="15" customHeight="1" x14ac:dyDescent="0.25">
      <c r="A1202" s="124" t="s">
        <v>212</v>
      </c>
      <c r="B1202" s="157">
        <v>173555000016</v>
      </c>
      <c r="C1202" s="124" t="s">
        <v>250</v>
      </c>
      <c r="D1202" s="157">
        <v>273555000321</v>
      </c>
      <c r="E1202" s="157">
        <v>17355500001604</v>
      </c>
      <c r="F1202" s="124" t="s">
        <v>1328</v>
      </c>
      <c r="G1202" s="124" t="s">
        <v>1686</v>
      </c>
      <c r="H1202" s="131"/>
      <c r="I1202" s="131"/>
      <c r="J1202" s="131"/>
      <c r="K1202" s="131">
        <v>6</v>
      </c>
      <c r="L1202" s="131">
        <v>4</v>
      </c>
      <c r="M1202" s="131">
        <v>2</v>
      </c>
      <c r="N1202" s="131">
        <v>1</v>
      </c>
      <c r="O1202" s="131">
        <v>4</v>
      </c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  <c r="AB1202" s="131"/>
      <c r="AC1202" s="131"/>
      <c r="AD1202" s="131"/>
      <c r="AE1202" s="131"/>
      <c r="AF1202" s="131"/>
      <c r="AG1202" s="131"/>
      <c r="AH1202" s="155"/>
    </row>
    <row r="1203" spans="1:34" ht="15" customHeight="1" x14ac:dyDescent="0.25">
      <c r="A1203" s="124" t="s">
        <v>212</v>
      </c>
      <c r="B1203" s="157">
        <v>173555000016</v>
      </c>
      <c r="C1203" s="124" t="s">
        <v>250</v>
      </c>
      <c r="D1203" s="157">
        <v>273555001076</v>
      </c>
      <c r="E1203" s="157">
        <v>17355500001606</v>
      </c>
      <c r="F1203" s="124" t="s">
        <v>1327</v>
      </c>
      <c r="G1203" s="124" t="s">
        <v>1686</v>
      </c>
      <c r="H1203" s="131"/>
      <c r="I1203" s="131"/>
      <c r="J1203" s="131"/>
      <c r="K1203" s="131">
        <v>1</v>
      </c>
      <c r="L1203" s="131">
        <v>1</v>
      </c>
      <c r="M1203" s="131">
        <v>2</v>
      </c>
      <c r="N1203" s="131"/>
      <c r="O1203" s="131">
        <v>3</v>
      </c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  <c r="AB1203" s="131"/>
      <c r="AC1203" s="131"/>
      <c r="AD1203" s="131"/>
      <c r="AE1203" s="131"/>
      <c r="AF1203" s="131"/>
      <c r="AG1203" s="131"/>
      <c r="AH1203" s="155"/>
    </row>
    <row r="1204" spans="1:34" ht="15" customHeight="1" x14ac:dyDescent="0.25">
      <c r="A1204" s="124" t="s">
        <v>212</v>
      </c>
      <c r="B1204" s="157">
        <v>173555000016</v>
      </c>
      <c r="C1204" s="124" t="s">
        <v>250</v>
      </c>
      <c r="D1204" s="157">
        <v>273555001238</v>
      </c>
      <c r="E1204" s="157">
        <v>17355500001605</v>
      </c>
      <c r="F1204" s="124" t="s">
        <v>1331</v>
      </c>
      <c r="G1204" s="124" t="s">
        <v>1686</v>
      </c>
      <c r="H1204" s="131"/>
      <c r="I1204" s="131"/>
      <c r="J1204" s="131">
        <v>2</v>
      </c>
      <c r="K1204" s="131">
        <v>3</v>
      </c>
      <c r="L1204" s="131">
        <v>3</v>
      </c>
      <c r="M1204" s="131">
        <v>4</v>
      </c>
      <c r="N1204" s="131">
        <v>2</v>
      </c>
      <c r="O1204" s="131">
        <v>2</v>
      </c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  <c r="AB1204" s="131"/>
      <c r="AC1204" s="131"/>
      <c r="AD1204" s="131"/>
      <c r="AE1204" s="131"/>
      <c r="AF1204" s="131"/>
      <c r="AG1204" s="131"/>
      <c r="AH1204" s="155"/>
    </row>
    <row r="1205" spans="1:34" ht="15" customHeight="1" x14ac:dyDescent="0.25">
      <c r="A1205" s="124" t="s">
        <v>212</v>
      </c>
      <c r="B1205" s="157">
        <v>173555000601</v>
      </c>
      <c r="C1205" s="124" t="s">
        <v>238</v>
      </c>
      <c r="D1205" s="157">
        <v>173555000482</v>
      </c>
      <c r="E1205" s="157">
        <v>17355500060102</v>
      </c>
      <c r="F1205" s="124" t="s">
        <v>1311</v>
      </c>
      <c r="G1205" s="124" t="s">
        <v>1685</v>
      </c>
      <c r="H1205" s="131"/>
      <c r="I1205" s="131"/>
      <c r="J1205" s="131">
        <v>70</v>
      </c>
      <c r="K1205" s="131">
        <v>95</v>
      </c>
      <c r="L1205" s="131">
        <v>102</v>
      </c>
      <c r="M1205" s="131">
        <v>70</v>
      </c>
      <c r="N1205" s="131">
        <v>63</v>
      </c>
      <c r="O1205" s="131">
        <v>78</v>
      </c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  <c r="AB1205" s="131"/>
      <c r="AC1205" s="131"/>
      <c r="AD1205" s="131"/>
      <c r="AE1205" s="131"/>
      <c r="AF1205" s="131"/>
      <c r="AG1205" s="131"/>
      <c r="AH1205" s="155"/>
    </row>
    <row r="1206" spans="1:34" ht="15" customHeight="1" x14ac:dyDescent="0.25">
      <c r="A1206" s="124" t="s">
        <v>212</v>
      </c>
      <c r="B1206" s="157">
        <v>173555000601</v>
      </c>
      <c r="C1206" s="124" t="s">
        <v>238</v>
      </c>
      <c r="D1206" s="157">
        <v>173555000601</v>
      </c>
      <c r="E1206" s="157">
        <v>17355500060101</v>
      </c>
      <c r="F1206" s="124" t="s">
        <v>1307</v>
      </c>
      <c r="G1206" s="124" t="s">
        <v>1685</v>
      </c>
      <c r="H1206" s="131"/>
      <c r="I1206" s="131"/>
      <c r="J1206" s="131">
        <v>26</v>
      </c>
      <c r="K1206" s="131"/>
      <c r="L1206" s="131"/>
      <c r="M1206" s="131"/>
      <c r="N1206" s="131"/>
      <c r="O1206" s="131"/>
      <c r="P1206" s="131">
        <v>96</v>
      </c>
      <c r="Q1206" s="131">
        <v>67</v>
      </c>
      <c r="R1206" s="131">
        <v>57</v>
      </c>
      <c r="S1206" s="131">
        <v>53</v>
      </c>
      <c r="T1206" s="131">
        <v>41</v>
      </c>
      <c r="U1206" s="131">
        <v>34</v>
      </c>
      <c r="V1206" s="131"/>
      <c r="W1206" s="131"/>
      <c r="X1206" s="131"/>
      <c r="Y1206" s="131"/>
      <c r="Z1206" s="131"/>
      <c r="AA1206" s="131"/>
      <c r="AB1206" s="131"/>
      <c r="AC1206" s="131"/>
      <c r="AD1206" s="131">
        <v>17</v>
      </c>
      <c r="AE1206" s="131">
        <v>31</v>
      </c>
      <c r="AF1206" s="131"/>
      <c r="AG1206" s="131">
        <v>27</v>
      </c>
      <c r="AH1206" s="155"/>
    </row>
    <row r="1207" spans="1:34" ht="15" customHeight="1" x14ac:dyDescent="0.25">
      <c r="A1207" s="124" t="s">
        <v>212</v>
      </c>
      <c r="B1207" s="157">
        <v>173555000601</v>
      </c>
      <c r="C1207" s="124" t="s">
        <v>238</v>
      </c>
      <c r="D1207" s="157">
        <v>273555000142</v>
      </c>
      <c r="E1207" s="157">
        <v>17355500060105</v>
      </c>
      <c r="F1207" s="124" t="s">
        <v>724</v>
      </c>
      <c r="G1207" s="124" t="s">
        <v>1686</v>
      </c>
      <c r="H1207" s="131"/>
      <c r="I1207" s="131"/>
      <c r="J1207" s="131">
        <v>3</v>
      </c>
      <c r="K1207" s="131">
        <v>5</v>
      </c>
      <c r="L1207" s="131">
        <v>3</v>
      </c>
      <c r="M1207" s="131">
        <v>6</v>
      </c>
      <c r="N1207" s="131">
        <v>3</v>
      </c>
      <c r="O1207" s="131">
        <v>7</v>
      </c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  <c r="AB1207" s="131"/>
      <c r="AC1207" s="131"/>
      <c r="AD1207" s="131"/>
      <c r="AE1207" s="131"/>
      <c r="AF1207" s="131"/>
      <c r="AG1207" s="131"/>
      <c r="AH1207" s="155"/>
    </row>
    <row r="1208" spans="1:34" ht="15" customHeight="1" x14ac:dyDescent="0.25">
      <c r="A1208" s="124" t="s">
        <v>212</v>
      </c>
      <c r="B1208" s="157">
        <v>173555000601</v>
      </c>
      <c r="C1208" s="124" t="s">
        <v>238</v>
      </c>
      <c r="D1208" s="157">
        <v>273555000151</v>
      </c>
      <c r="E1208" s="157">
        <v>17355500060103</v>
      </c>
      <c r="F1208" s="124" t="s">
        <v>1229</v>
      </c>
      <c r="G1208" s="124" t="s">
        <v>1686</v>
      </c>
      <c r="H1208" s="131"/>
      <c r="I1208" s="131"/>
      <c r="J1208" s="131">
        <v>5</v>
      </c>
      <c r="K1208" s="131">
        <v>11</v>
      </c>
      <c r="L1208" s="131">
        <v>8</v>
      </c>
      <c r="M1208" s="131">
        <v>9</v>
      </c>
      <c r="N1208" s="131">
        <v>6</v>
      </c>
      <c r="O1208" s="131">
        <v>7</v>
      </c>
      <c r="P1208" s="131">
        <v>7</v>
      </c>
      <c r="Q1208" s="131">
        <v>11</v>
      </c>
      <c r="R1208" s="131">
        <v>5</v>
      </c>
      <c r="S1208" s="131">
        <v>3</v>
      </c>
      <c r="T1208" s="131"/>
      <c r="U1208" s="131"/>
      <c r="V1208" s="131"/>
      <c r="W1208" s="131"/>
      <c r="X1208" s="131"/>
      <c r="Y1208" s="131"/>
      <c r="Z1208" s="131"/>
      <c r="AA1208" s="131"/>
      <c r="AB1208" s="131"/>
      <c r="AC1208" s="131"/>
      <c r="AD1208" s="131"/>
      <c r="AE1208" s="131"/>
      <c r="AF1208" s="131"/>
      <c r="AG1208" s="131"/>
      <c r="AH1208" s="155"/>
    </row>
    <row r="1209" spans="1:34" ht="15" customHeight="1" x14ac:dyDescent="0.25">
      <c r="A1209" s="124" t="s">
        <v>212</v>
      </c>
      <c r="B1209" s="157">
        <v>173555000601</v>
      </c>
      <c r="C1209" s="124" t="s">
        <v>238</v>
      </c>
      <c r="D1209" s="157">
        <v>273555000312</v>
      </c>
      <c r="E1209" s="157">
        <v>17355500060106</v>
      </c>
      <c r="F1209" s="124" t="s">
        <v>1310</v>
      </c>
      <c r="G1209" s="124" t="s">
        <v>1686</v>
      </c>
      <c r="H1209" s="131"/>
      <c r="I1209" s="131"/>
      <c r="J1209" s="131">
        <v>1</v>
      </c>
      <c r="K1209" s="131">
        <v>1</v>
      </c>
      <c r="L1209" s="131">
        <v>4</v>
      </c>
      <c r="M1209" s="131"/>
      <c r="N1209" s="131">
        <v>2</v>
      </c>
      <c r="O1209" s="131">
        <v>1</v>
      </c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  <c r="AB1209" s="131"/>
      <c r="AC1209" s="131"/>
      <c r="AD1209" s="131"/>
      <c r="AE1209" s="131"/>
      <c r="AF1209" s="131"/>
      <c r="AG1209" s="131"/>
      <c r="AH1209" s="155"/>
    </row>
    <row r="1210" spans="1:34" ht="15" customHeight="1" x14ac:dyDescent="0.25">
      <c r="A1210" s="124" t="s">
        <v>212</v>
      </c>
      <c r="B1210" s="157">
        <v>173555000601</v>
      </c>
      <c r="C1210" s="124" t="s">
        <v>238</v>
      </c>
      <c r="D1210" s="157">
        <v>273555000568</v>
      </c>
      <c r="E1210" s="157">
        <v>17355500060104</v>
      </c>
      <c r="F1210" s="124" t="s">
        <v>1308</v>
      </c>
      <c r="G1210" s="124" t="s">
        <v>1686</v>
      </c>
      <c r="H1210" s="131"/>
      <c r="I1210" s="131"/>
      <c r="J1210" s="131">
        <v>1</v>
      </c>
      <c r="K1210" s="131">
        <v>4</v>
      </c>
      <c r="L1210" s="131">
        <v>2</v>
      </c>
      <c r="M1210" s="131">
        <v>1</v>
      </c>
      <c r="N1210" s="131">
        <v>3</v>
      </c>
      <c r="O1210" s="131">
        <v>2</v>
      </c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  <c r="AB1210" s="131"/>
      <c r="AC1210" s="131"/>
      <c r="AD1210" s="131"/>
      <c r="AE1210" s="131"/>
      <c r="AF1210" s="131"/>
      <c r="AG1210" s="131"/>
      <c r="AH1210" s="155"/>
    </row>
    <row r="1211" spans="1:34" ht="15" customHeight="1" x14ac:dyDescent="0.25">
      <c r="A1211" s="124" t="s">
        <v>212</v>
      </c>
      <c r="B1211" s="157">
        <v>173555000601</v>
      </c>
      <c r="C1211" s="124" t="s">
        <v>238</v>
      </c>
      <c r="D1211" s="157">
        <v>273555001696</v>
      </c>
      <c r="E1211" s="157">
        <v>17355500060107</v>
      </c>
      <c r="F1211" s="124" t="s">
        <v>733</v>
      </c>
      <c r="G1211" s="124" t="s">
        <v>1686</v>
      </c>
      <c r="H1211" s="131"/>
      <c r="I1211" s="131"/>
      <c r="J1211" s="131"/>
      <c r="K1211" s="131"/>
      <c r="L1211" s="131"/>
      <c r="M1211" s="131">
        <v>1</v>
      </c>
      <c r="N1211" s="131">
        <v>1</v>
      </c>
      <c r="O1211" s="131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  <c r="AB1211" s="131"/>
      <c r="AC1211" s="131"/>
      <c r="AD1211" s="131"/>
      <c r="AE1211" s="131"/>
      <c r="AF1211" s="131"/>
      <c r="AG1211" s="131"/>
      <c r="AH1211" s="155"/>
    </row>
    <row r="1212" spans="1:34" ht="15" customHeight="1" x14ac:dyDescent="0.25">
      <c r="A1212" s="124" t="s">
        <v>212</v>
      </c>
      <c r="B1212" s="157">
        <v>173555000601</v>
      </c>
      <c r="C1212" s="124" t="s">
        <v>238</v>
      </c>
      <c r="D1212" s="157">
        <v>273555001793</v>
      </c>
      <c r="E1212" s="157">
        <v>17355500060108</v>
      </c>
      <c r="F1212" s="124" t="s">
        <v>1309</v>
      </c>
      <c r="G1212" s="124" t="s">
        <v>1686</v>
      </c>
      <c r="H1212" s="131"/>
      <c r="I1212" s="131"/>
      <c r="J1212" s="131">
        <v>1</v>
      </c>
      <c r="K1212" s="131">
        <v>2</v>
      </c>
      <c r="L1212" s="131">
        <v>1</v>
      </c>
      <c r="M1212" s="131">
        <v>2</v>
      </c>
      <c r="N1212" s="131"/>
      <c r="O1212" s="131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  <c r="AB1212" s="131"/>
      <c r="AC1212" s="131"/>
      <c r="AD1212" s="131"/>
      <c r="AE1212" s="131"/>
      <c r="AF1212" s="131"/>
      <c r="AG1212" s="131"/>
      <c r="AH1212" s="155"/>
    </row>
    <row r="1213" spans="1:34" ht="15" customHeight="1" x14ac:dyDescent="0.25">
      <c r="A1213" s="124" t="s">
        <v>212</v>
      </c>
      <c r="B1213" s="157">
        <v>273555000029</v>
      </c>
      <c r="C1213" s="124" t="s">
        <v>268</v>
      </c>
      <c r="D1213" s="157">
        <v>273555000029</v>
      </c>
      <c r="E1213" s="157">
        <v>27355500002901</v>
      </c>
      <c r="F1213" s="124" t="s">
        <v>1318</v>
      </c>
      <c r="G1213" s="124" t="s">
        <v>1686</v>
      </c>
      <c r="H1213" s="131"/>
      <c r="I1213" s="131"/>
      <c r="J1213" s="131">
        <v>19</v>
      </c>
      <c r="K1213" s="131">
        <v>15</v>
      </c>
      <c r="L1213" s="131">
        <v>25</v>
      </c>
      <c r="M1213" s="131">
        <v>19</v>
      </c>
      <c r="N1213" s="131">
        <v>26</v>
      </c>
      <c r="O1213" s="131">
        <v>17</v>
      </c>
      <c r="P1213" s="131">
        <v>27</v>
      </c>
      <c r="Q1213" s="131">
        <v>36</v>
      </c>
      <c r="R1213" s="131">
        <v>33</v>
      </c>
      <c r="S1213" s="131">
        <v>32</v>
      </c>
      <c r="T1213" s="131">
        <v>30</v>
      </c>
      <c r="U1213" s="131">
        <v>20</v>
      </c>
      <c r="V1213" s="131"/>
      <c r="W1213" s="131"/>
      <c r="X1213" s="131"/>
      <c r="Y1213" s="131"/>
      <c r="Z1213" s="131"/>
      <c r="AA1213" s="131"/>
      <c r="AB1213" s="131"/>
      <c r="AC1213" s="131"/>
      <c r="AD1213" s="131"/>
      <c r="AE1213" s="131"/>
      <c r="AF1213" s="131"/>
      <c r="AG1213" s="131"/>
      <c r="AH1213" s="155"/>
    </row>
    <row r="1214" spans="1:34" ht="15" customHeight="1" x14ac:dyDescent="0.25">
      <c r="A1214" s="124" t="s">
        <v>212</v>
      </c>
      <c r="B1214" s="157">
        <v>273555000029</v>
      </c>
      <c r="C1214" s="124" t="s">
        <v>268</v>
      </c>
      <c r="D1214" s="157">
        <v>273555000070</v>
      </c>
      <c r="E1214" s="157">
        <v>27355500002906</v>
      </c>
      <c r="F1214" s="124" t="s">
        <v>836</v>
      </c>
      <c r="G1214" s="124" t="s">
        <v>1686</v>
      </c>
      <c r="H1214" s="131"/>
      <c r="I1214" s="131"/>
      <c r="J1214" s="131">
        <v>4</v>
      </c>
      <c r="K1214" s="131">
        <v>8</v>
      </c>
      <c r="L1214" s="131">
        <v>8</v>
      </c>
      <c r="M1214" s="131">
        <v>6</v>
      </c>
      <c r="N1214" s="131">
        <v>5</v>
      </c>
      <c r="O1214" s="131">
        <v>9</v>
      </c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  <c r="AB1214" s="131"/>
      <c r="AC1214" s="131"/>
      <c r="AD1214" s="131"/>
      <c r="AE1214" s="131"/>
      <c r="AF1214" s="131"/>
      <c r="AG1214" s="131"/>
      <c r="AH1214" s="155"/>
    </row>
    <row r="1215" spans="1:34" ht="15" customHeight="1" x14ac:dyDescent="0.25">
      <c r="A1215" s="124" t="s">
        <v>212</v>
      </c>
      <c r="B1215" s="157">
        <v>273555000029</v>
      </c>
      <c r="C1215" s="124" t="s">
        <v>268</v>
      </c>
      <c r="D1215" s="157">
        <v>273555000231</v>
      </c>
      <c r="E1215" s="157">
        <v>27355500002911</v>
      </c>
      <c r="F1215" s="124" t="s">
        <v>1326</v>
      </c>
      <c r="G1215" s="124" t="s">
        <v>1686</v>
      </c>
      <c r="H1215" s="131"/>
      <c r="I1215" s="131"/>
      <c r="J1215" s="131">
        <v>1</v>
      </c>
      <c r="K1215" s="131">
        <v>3</v>
      </c>
      <c r="L1215" s="131">
        <v>3</v>
      </c>
      <c r="M1215" s="131"/>
      <c r="N1215" s="131">
        <v>1</v>
      </c>
      <c r="O1215" s="131">
        <v>2</v>
      </c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  <c r="AB1215" s="131"/>
      <c r="AC1215" s="131"/>
      <c r="AD1215" s="131"/>
      <c r="AE1215" s="131"/>
      <c r="AF1215" s="131"/>
      <c r="AG1215" s="131"/>
      <c r="AH1215" s="155"/>
    </row>
    <row r="1216" spans="1:34" ht="15" customHeight="1" x14ac:dyDescent="0.25">
      <c r="A1216" s="124" t="s">
        <v>212</v>
      </c>
      <c r="B1216" s="157">
        <v>273555000029</v>
      </c>
      <c r="C1216" s="124" t="s">
        <v>268</v>
      </c>
      <c r="D1216" s="157">
        <v>273555000282</v>
      </c>
      <c r="E1216" s="157">
        <v>27355500002904</v>
      </c>
      <c r="F1216" s="124" t="s">
        <v>1324</v>
      </c>
      <c r="G1216" s="124" t="s">
        <v>1686</v>
      </c>
      <c r="H1216" s="131"/>
      <c r="I1216" s="131"/>
      <c r="J1216" s="131">
        <v>7</v>
      </c>
      <c r="K1216" s="131">
        <v>10</v>
      </c>
      <c r="L1216" s="131">
        <v>9</v>
      </c>
      <c r="M1216" s="131">
        <v>13</v>
      </c>
      <c r="N1216" s="131">
        <v>6</v>
      </c>
      <c r="O1216" s="131">
        <v>2</v>
      </c>
      <c r="P1216" s="131">
        <v>15</v>
      </c>
      <c r="Q1216" s="131">
        <v>13</v>
      </c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  <c r="AB1216" s="131"/>
      <c r="AC1216" s="131"/>
      <c r="AD1216" s="131"/>
      <c r="AE1216" s="131"/>
      <c r="AF1216" s="131"/>
      <c r="AG1216" s="131"/>
      <c r="AH1216" s="155"/>
    </row>
    <row r="1217" spans="1:34" ht="15" customHeight="1" x14ac:dyDescent="0.25">
      <c r="A1217" s="124" t="s">
        <v>212</v>
      </c>
      <c r="B1217" s="157">
        <v>273555000029</v>
      </c>
      <c r="C1217" s="124" t="s">
        <v>268</v>
      </c>
      <c r="D1217" s="157">
        <v>273555000339</v>
      </c>
      <c r="E1217" s="157">
        <v>27355500002912</v>
      </c>
      <c r="F1217" s="124" t="s">
        <v>1323</v>
      </c>
      <c r="G1217" s="124" t="s">
        <v>1686</v>
      </c>
      <c r="H1217" s="131"/>
      <c r="I1217" s="131"/>
      <c r="J1217" s="131">
        <v>2</v>
      </c>
      <c r="K1217" s="131">
        <v>4</v>
      </c>
      <c r="L1217" s="131">
        <v>3</v>
      </c>
      <c r="M1217" s="131">
        <v>1</v>
      </c>
      <c r="N1217" s="131">
        <v>4</v>
      </c>
      <c r="O1217" s="131">
        <v>2</v>
      </c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  <c r="AB1217" s="131"/>
      <c r="AC1217" s="131"/>
      <c r="AD1217" s="131"/>
      <c r="AE1217" s="131"/>
      <c r="AF1217" s="131"/>
      <c r="AG1217" s="131"/>
      <c r="AH1217" s="155"/>
    </row>
    <row r="1218" spans="1:34" ht="15" customHeight="1" x14ac:dyDescent="0.25">
      <c r="A1218" s="124" t="s">
        <v>212</v>
      </c>
      <c r="B1218" s="157">
        <v>273555000029</v>
      </c>
      <c r="C1218" s="124" t="s">
        <v>268</v>
      </c>
      <c r="D1218" s="157">
        <v>273555000444</v>
      </c>
      <c r="E1218" s="157">
        <v>27355500002903</v>
      </c>
      <c r="F1218" s="124" t="s">
        <v>1320</v>
      </c>
      <c r="G1218" s="124" t="s">
        <v>1686</v>
      </c>
      <c r="H1218" s="131"/>
      <c r="I1218" s="131"/>
      <c r="J1218" s="131">
        <v>8</v>
      </c>
      <c r="K1218" s="131">
        <v>12</v>
      </c>
      <c r="L1218" s="131">
        <v>12</v>
      </c>
      <c r="M1218" s="131">
        <v>8</v>
      </c>
      <c r="N1218" s="131">
        <v>7</v>
      </c>
      <c r="O1218" s="131">
        <v>12</v>
      </c>
      <c r="P1218" s="131">
        <v>10</v>
      </c>
      <c r="Q1218" s="131">
        <v>11</v>
      </c>
      <c r="R1218" s="131">
        <v>7</v>
      </c>
      <c r="S1218" s="131">
        <v>5</v>
      </c>
      <c r="T1218" s="131"/>
      <c r="U1218" s="131"/>
      <c r="V1218" s="131"/>
      <c r="W1218" s="131"/>
      <c r="X1218" s="131"/>
      <c r="Y1218" s="131"/>
      <c r="Z1218" s="131"/>
      <c r="AA1218" s="131"/>
      <c r="AB1218" s="131"/>
      <c r="AC1218" s="131"/>
      <c r="AD1218" s="131"/>
      <c r="AE1218" s="131"/>
      <c r="AF1218" s="131"/>
      <c r="AG1218" s="131"/>
      <c r="AH1218" s="155"/>
    </row>
    <row r="1219" spans="1:34" ht="15" customHeight="1" x14ac:dyDescent="0.25">
      <c r="A1219" s="124" t="s">
        <v>212</v>
      </c>
      <c r="B1219" s="157">
        <v>273555000029</v>
      </c>
      <c r="C1219" s="124" t="s">
        <v>268</v>
      </c>
      <c r="D1219" s="157">
        <v>273555000461</v>
      </c>
      <c r="E1219" s="157">
        <v>27355500002916</v>
      </c>
      <c r="F1219" s="124" t="s">
        <v>1316</v>
      </c>
      <c r="G1219" s="124" t="s">
        <v>1686</v>
      </c>
      <c r="H1219" s="131"/>
      <c r="I1219" s="131"/>
      <c r="J1219" s="131">
        <v>4</v>
      </c>
      <c r="K1219" s="131">
        <v>6</v>
      </c>
      <c r="L1219" s="131">
        <v>2</v>
      </c>
      <c r="M1219" s="131">
        <v>2</v>
      </c>
      <c r="N1219" s="131">
        <v>3</v>
      </c>
      <c r="O1219" s="131">
        <v>5</v>
      </c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  <c r="AB1219" s="131"/>
      <c r="AC1219" s="131"/>
      <c r="AD1219" s="131"/>
      <c r="AE1219" s="131"/>
      <c r="AF1219" s="131"/>
      <c r="AG1219" s="131"/>
      <c r="AH1219" s="155"/>
    </row>
    <row r="1220" spans="1:34" ht="15" customHeight="1" x14ac:dyDescent="0.25">
      <c r="A1220" s="124" t="s">
        <v>212</v>
      </c>
      <c r="B1220" s="157">
        <v>273555000029</v>
      </c>
      <c r="C1220" s="124" t="s">
        <v>268</v>
      </c>
      <c r="D1220" s="157">
        <v>273555000592</v>
      </c>
      <c r="E1220" s="157">
        <v>27355500002917</v>
      </c>
      <c r="F1220" s="124" t="s">
        <v>749</v>
      </c>
      <c r="G1220" s="124" t="s">
        <v>1686</v>
      </c>
      <c r="H1220" s="131"/>
      <c r="I1220" s="131"/>
      <c r="J1220" s="131">
        <v>3</v>
      </c>
      <c r="K1220" s="131">
        <v>4</v>
      </c>
      <c r="L1220" s="131">
        <v>4</v>
      </c>
      <c r="M1220" s="131">
        <v>2</v>
      </c>
      <c r="N1220" s="131">
        <v>4</v>
      </c>
      <c r="O1220" s="131">
        <v>4</v>
      </c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  <c r="AB1220" s="131"/>
      <c r="AC1220" s="131"/>
      <c r="AD1220" s="131"/>
      <c r="AE1220" s="131"/>
      <c r="AF1220" s="131"/>
      <c r="AG1220" s="131"/>
      <c r="AH1220" s="155"/>
    </row>
    <row r="1221" spans="1:34" ht="15" customHeight="1" x14ac:dyDescent="0.25">
      <c r="A1221" s="124" t="s">
        <v>212</v>
      </c>
      <c r="B1221" s="157">
        <v>273555000029</v>
      </c>
      <c r="C1221" s="124" t="s">
        <v>268</v>
      </c>
      <c r="D1221" s="157">
        <v>273555000941</v>
      </c>
      <c r="E1221" s="157">
        <v>27355500002905</v>
      </c>
      <c r="F1221" s="124" t="s">
        <v>1319</v>
      </c>
      <c r="G1221" s="124" t="s">
        <v>1686</v>
      </c>
      <c r="H1221" s="131"/>
      <c r="I1221" s="131"/>
      <c r="J1221" s="131">
        <v>1</v>
      </c>
      <c r="K1221" s="131">
        <v>6</v>
      </c>
      <c r="L1221" s="131">
        <v>3</v>
      </c>
      <c r="M1221" s="131">
        <v>4</v>
      </c>
      <c r="N1221" s="131">
        <v>5</v>
      </c>
      <c r="O1221" s="131">
        <v>3</v>
      </c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  <c r="AB1221" s="131"/>
      <c r="AC1221" s="131"/>
      <c r="AD1221" s="131"/>
      <c r="AE1221" s="131"/>
      <c r="AF1221" s="131"/>
      <c r="AG1221" s="131"/>
      <c r="AH1221" s="155"/>
    </row>
    <row r="1222" spans="1:34" ht="15" customHeight="1" x14ac:dyDescent="0.25">
      <c r="A1222" s="124" t="s">
        <v>212</v>
      </c>
      <c r="B1222" s="157">
        <v>273555000029</v>
      </c>
      <c r="C1222" s="124" t="s">
        <v>268</v>
      </c>
      <c r="D1222" s="157">
        <v>273555000967</v>
      </c>
      <c r="E1222" s="157">
        <v>27355500002907</v>
      </c>
      <c r="F1222" s="124" t="s">
        <v>705</v>
      </c>
      <c r="G1222" s="124" t="s">
        <v>1686</v>
      </c>
      <c r="H1222" s="131"/>
      <c r="I1222" s="131"/>
      <c r="J1222" s="131">
        <v>6</v>
      </c>
      <c r="K1222" s="131">
        <v>4</v>
      </c>
      <c r="L1222" s="131">
        <v>7</v>
      </c>
      <c r="M1222" s="131">
        <v>6</v>
      </c>
      <c r="N1222" s="131">
        <v>8</v>
      </c>
      <c r="O1222" s="131">
        <v>3</v>
      </c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  <c r="AB1222" s="131"/>
      <c r="AC1222" s="131"/>
      <c r="AD1222" s="131"/>
      <c r="AE1222" s="131"/>
      <c r="AF1222" s="131"/>
      <c r="AG1222" s="131"/>
      <c r="AH1222" s="155"/>
    </row>
    <row r="1223" spans="1:34" ht="15" customHeight="1" x14ac:dyDescent="0.25">
      <c r="A1223" s="124" t="s">
        <v>212</v>
      </c>
      <c r="B1223" s="157">
        <v>273555000029</v>
      </c>
      <c r="C1223" s="124" t="s">
        <v>268</v>
      </c>
      <c r="D1223" s="157">
        <v>273555001165</v>
      </c>
      <c r="E1223" s="157">
        <v>27355500002914</v>
      </c>
      <c r="F1223" s="124" t="s">
        <v>1321</v>
      </c>
      <c r="G1223" s="124" t="s">
        <v>1686</v>
      </c>
      <c r="H1223" s="131"/>
      <c r="I1223" s="131"/>
      <c r="J1223" s="131">
        <v>3</v>
      </c>
      <c r="K1223" s="131">
        <v>3</v>
      </c>
      <c r="L1223" s="131">
        <v>2</v>
      </c>
      <c r="M1223" s="131">
        <v>1</v>
      </c>
      <c r="N1223" s="131">
        <v>3</v>
      </c>
      <c r="O1223" s="131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  <c r="AB1223" s="131"/>
      <c r="AC1223" s="131"/>
      <c r="AD1223" s="131"/>
      <c r="AE1223" s="131"/>
      <c r="AF1223" s="131"/>
      <c r="AG1223" s="131"/>
      <c r="AH1223" s="155"/>
    </row>
    <row r="1224" spans="1:34" ht="15" customHeight="1" x14ac:dyDescent="0.25">
      <c r="A1224" s="124" t="s">
        <v>212</v>
      </c>
      <c r="B1224" s="157">
        <v>273555000029</v>
      </c>
      <c r="C1224" s="124" t="s">
        <v>268</v>
      </c>
      <c r="D1224" s="157">
        <v>273555001271</v>
      </c>
      <c r="E1224" s="157">
        <v>27355500002915</v>
      </c>
      <c r="F1224" s="124" t="s">
        <v>1312</v>
      </c>
      <c r="G1224" s="124" t="s">
        <v>1686</v>
      </c>
      <c r="H1224" s="131"/>
      <c r="I1224" s="131"/>
      <c r="J1224" s="131">
        <v>4</v>
      </c>
      <c r="K1224" s="131">
        <v>3</v>
      </c>
      <c r="L1224" s="131">
        <v>2</v>
      </c>
      <c r="M1224" s="131">
        <v>5</v>
      </c>
      <c r="N1224" s="131">
        <v>3</v>
      </c>
      <c r="O1224" s="131">
        <v>1</v>
      </c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  <c r="AB1224" s="131"/>
      <c r="AC1224" s="131"/>
      <c r="AD1224" s="131"/>
      <c r="AE1224" s="131"/>
      <c r="AF1224" s="131"/>
      <c r="AG1224" s="131"/>
      <c r="AH1224" s="155"/>
    </row>
    <row r="1225" spans="1:34" ht="15" customHeight="1" x14ac:dyDescent="0.25">
      <c r="A1225" s="124" t="s">
        <v>212</v>
      </c>
      <c r="B1225" s="157">
        <v>273555000029</v>
      </c>
      <c r="C1225" s="124" t="s">
        <v>268</v>
      </c>
      <c r="D1225" s="157">
        <v>273555001441</v>
      </c>
      <c r="E1225" s="157">
        <v>27355500002908</v>
      </c>
      <c r="F1225" s="124" t="s">
        <v>1315</v>
      </c>
      <c r="G1225" s="124" t="s">
        <v>1686</v>
      </c>
      <c r="H1225" s="131"/>
      <c r="I1225" s="131"/>
      <c r="J1225" s="131">
        <v>3</v>
      </c>
      <c r="K1225" s="131">
        <v>3</v>
      </c>
      <c r="L1225" s="131">
        <v>1</v>
      </c>
      <c r="M1225" s="131">
        <v>6</v>
      </c>
      <c r="N1225" s="131">
        <v>1</v>
      </c>
      <c r="O1225" s="131">
        <v>1</v>
      </c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  <c r="AB1225" s="131"/>
      <c r="AC1225" s="131"/>
      <c r="AD1225" s="131"/>
      <c r="AE1225" s="131"/>
      <c r="AF1225" s="131"/>
      <c r="AG1225" s="131"/>
      <c r="AH1225" s="155"/>
    </row>
    <row r="1226" spans="1:34" ht="15" customHeight="1" x14ac:dyDescent="0.25">
      <c r="A1226" s="124" t="s">
        <v>212</v>
      </c>
      <c r="B1226" s="157">
        <v>273555000029</v>
      </c>
      <c r="C1226" s="124" t="s">
        <v>268</v>
      </c>
      <c r="D1226" s="157">
        <v>273555001688</v>
      </c>
      <c r="E1226" s="157">
        <v>27355500002910</v>
      </c>
      <c r="F1226" s="124" t="s">
        <v>1317</v>
      </c>
      <c r="G1226" s="124" t="s">
        <v>1686</v>
      </c>
      <c r="H1226" s="131"/>
      <c r="I1226" s="131"/>
      <c r="J1226" s="131">
        <v>4</v>
      </c>
      <c r="K1226" s="131">
        <v>3</v>
      </c>
      <c r="L1226" s="131"/>
      <c r="M1226" s="131">
        <v>2</v>
      </c>
      <c r="N1226" s="131">
        <v>2</v>
      </c>
      <c r="O1226" s="131">
        <v>6</v>
      </c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  <c r="AB1226" s="131"/>
      <c r="AC1226" s="131"/>
      <c r="AD1226" s="131"/>
      <c r="AE1226" s="131"/>
      <c r="AF1226" s="131"/>
      <c r="AG1226" s="131"/>
      <c r="AH1226" s="155"/>
    </row>
    <row r="1227" spans="1:34" ht="15" customHeight="1" x14ac:dyDescent="0.25">
      <c r="A1227" s="124" t="s">
        <v>212</v>
      </c>
      <c r="B1227" s="157">
        <v>273555000029</v>
      </c>
      <c r="C1227" s="124" t="s">
        <v>268</v>
      </c>
      <c r="D1227" s="157">
        <v>273555001700</v>
      </c>
      <c r="E1227" s="157">
        <v>27355500002913</v>
      </c>
      <c r="F1227" s="124" t="s">
        <v>1322</v>
      </c>
      <c r="G1227" s="124" t="s">
        <v>1686</v>
      </c>
      <c r="H1227" s="131"/>
      <c r="I1227" s="131"/>
      <c r="J1227" s="131">
        <v>4</v>
      </c>
      <c r="K1227" s="131">
        <v>1</v>
      </c>
      <c r="L1227" s="131">
        <v>4</v>
      </c>
      <c r="M1227" s="131">
        <v>3</v>
      </c>
      <c r="N1227" s="131">
        <v>5</v>
      </c>
      <c r="O1227" s="131">
        <v>2</v>
      </c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  <c r="AB1227" s="131"/>
      <c r="AC1227" s="131"/>
      <c r="AD1227" s="131"/>
      <c r="AE1227" s="131"/>
      <c r="AF1227" s="131"/>
      <c r="AG1227" s="131"/>
      <c r="AH1227" s="155"/>
    </row>
    <row r="1228" spans="1:34" ht="15" customHeight="1" x14ac:dyDescent="0.25">
      <c r="A1228" s="124" t="s">
        <v>212</v>
      </c>
      <c r="B1228" s="157">
        <v>273555000029</v>
      </c>
      <c r="C1228" s="124" t="s">
        <v>268</v>
      </c>
      <c r="D1228" s="157">
        <v>273555001718</v>
      </c>
      <c r="E1228" s="157">
        <v>27355500002909</v>
      </c>
      <c r="F1228" s="124" t="s">
        <v>1314</v>
      </c>
      <c r="G1228" s="124" t="s">
        <v>1686</v>
      </c>
      <c r="H1228" s="131"/>
      <c r="I1228" s="131"/>
      <c r="J1228" s="131">
        <v>5</v>
      </c>
      <c r="K1228" s="131">
        <v>7</v>
      </c>
      <c r="L1228" s="131">
        <v>6</v>
      </c>
      <c r="M1228" s="131">
        <v>4</v>
      </c>
      <c r="N1228" s="131">
        <v>7</v>
      </c>
      <c r="O1228" s="131">
        <v>5</v>
      </c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  <c r="AB1228" s="131"/>
      <c r="AC1228" s="131"/>
      <c r="AD1228" s="131"/>
      <c r="AE1228" s="131"/>
      <c r="AF1228" s="131"/>
      <c r="AG1228" s="131"/>
      <c r="AH1228" s="155"/>
    </row>
    <row r="1229" spans="1:34" ht="15" customHeight="1" x14ac:dyDescent="0.25">
      <c r="A1229" s="124" t="s">
        <v>212</v>
      </c>
      <c r="B1229" s="157">
        <v>273555000029</v>
      </c>
      <c r="C1229" s="124" t="s">
        <v>268</v>
      </c>
      <c r="D1229" s="157">
        <v>273555800017</v>
      </c>
      <c r="E1229" s="157">
        <v>27355500002918</v>
      </c>
      <c r="F1229" s="124" t="s">
        <v>1325</v>
      </c>
      <c r="G1229" s="124" t="s">
        <v>1686</v>
      </c>
      <c r="H1229" s="131"/>
      <c r="I1229" s="131"/>
      <c r="J1229" s="131"/>
      <c r="K1229" s="131">
        <v>4</v>
      </c>
      <c r="L1229" s="131">
        <v>1</v>
      </c>
      <c r="M1229" s="131">
        <v>2</v>
      </c>
      <c r="N1229" s="131">
        <v>1</v>
      </c>
      <c r="O1229" s="131">
        <v>2</v>
      </c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  <c r="AB1229" s="131"/>
      <c r="AC1229" s="131"/>
      <c r="AD1229" s="131"/>
      <c r="AE1229" s="131"/>
      <c r="AF1229" s="131"/>
      <c r="AG1229" s="131"/>
      <c r="AH1229" s="155"/>
    </row>
    <row r="1230" spans="1:34" ht="15" customHeight="1" x14ac:dyDescent="0.25">
      <c r="A1230" s="124" t="s">
        <v>212</v>
      </c>
      <c r="B1230" s="157">
        <v>273555000029</v>
      </c>
      <c r="C1230" s="124" t="s">
        <v>268</v>
      </c>
      <c r="D1230" s="157">
        <v>473555000958</v>
      </c>
      <c r="E1230" s="157">
        <v>27355500002902</v>
      </c>
      <c r="F1230" s="124" t="s">
        <v>1313</v>
      </c>
      <c r="G1230" s="124" t="s">
        <v>1686</v>
      </c>
      <c r="H1230" s="131"/>
      <c r="I1230" s="131"/>
      <c r="J1230" s="131"/>
      <c r="K1230" s="131"/>
      <c r="L1230" s="131"/>
      <c r="M1230" s="131"/>
      <c r="N1230" s="131"/>
      <c r="O1230" s="131"/>
      <c r="P1230" s="131">
        <v>14</v>
      </c>
      <c r="Q1230" s="131">
        <v>17</v>
      </c>
      <c r="R1230" s="131">
        <v>12</v>
      </c>
      <c r="S1230" s="131">
        <v>12</v>
      </c>
      <c r="T1230" s="131">
        <v>20</v>
      </c>
      <c r="U1230" s="131">
        <v>15</v>
      </c>
      <c r="V1230" s="131"/>
      <c r="W1230" s="131"/>
      <c r="X1230" s="131"/>
      <c r="Y1230" s="131"/>
      <c r="Z1230" s="131"/>
      <c r="AA1230" s="131"/>
      <c r="AB1230" s="131"/>
      <c r="AC1230" s="131"/>
      <c r="AD1230" s="131"/>
      <c r="AE1230" s="131"/>
      <c r="AF1230" s="131"/>
      <c r="AG1230" s="131"/>
      <c r="AH1230" s="155"/>
    </row>
    <row r="1231" spans="1:34" ht="15" customHeight="1" x14ac:dyDescent="0.25">
      <c r="A1231" s="124" t="s">
        <v>212</v>
      </c>
      <c r="B1231" s="157">
        <v>273555000169</v>
      </c>
      <c r="C1231" s="124" t="s">
        <v>235</v>
      </c>
      <c r="D1231" s="157">
        <v>273555000169</v>
      </c>
      <c r="E1231" s="157">
        <v>27355500016901</v>
      </c>
      <c r="F1231" s="124" t="s">
        <v>1302</v>
      </c>
      <c r="G1231" s="124" t="s">
        <v>1686</v>
      </c>
      <c r="H1231" s="131"/>
      <c r="I1231" s="131"/>
      <c r="J1231" s="131">
        <v>8</v>
      </c>
      <c r="K1231" s="131">
        <v>17</v>
      </c>
      <c r="L1231" s="131">
        <v>10</v>
      </c>
      <c r="M1231" s="131">
        <v>13</v>
      </c>
      <c r="N1231" s="131">
        <v>16</v>
      </c>
      <c r="O1231" s="131">
        <v>13</v>
      </c>
      <c r="P1231" s="131">
        <v>20</v>
      </c>
      <c r="Q1231" s="131">
        <v>17</v>
      </c>
      <c r="R1231" s="131">
        <v>13</v>
      </c>
      <c r="S1231" s="131">
        <v>16</v>
      </c>
      <c r="T1231" s="131">
        <v>13</v>
      </c>
      <c r="U1231" s="131">
        <v>10</v>
      </c>
      <c r="V1231" s="131"/>
      <c r="W1231" s="131"/>
      <c r="X1231" s="131"/>
      <c r="Y1231" s="131"/>
      <c r="Z1231" s="131"/>
      <c r="AA1231" s="131"/>
      <c r="AB1231" s="131"/>
      <c r="AC1231" s="131"/>
      <c r="AD1231" s="131">
        <v>7</v>
      </c>
      <c r="AE1231" s="131">
        <v>13</v>
      </c>
      <c r="AF1231" s="131">
        <v>1</v>
      </c>
      <c r="AG1231" s="131">
        <v>8</v>
      </c>
      <c r="AH1231" s="155"/>
    </row>
    <row r="1232" spans="1:34" ht="15" customHeight="1" x14ac:dyDescent="0.25">
      <c r="A1232" s="124" t="s">
        <v>212</v>
      </c>
      <c r="B1232" s="157">
        <v>273555000169</v>
      </c>
      <c r="C1232" s="124" t="s">
        <v>235</v>
      </c>
      <c r="D1232" s="157">
        <v>273555001106</v>
      </c>
      <c r="E1232" s="157">
        <v>27355500016902</v>
      </c>
      <c r="F1232" s="124" t="s">
        <v>1304</v>
      </c>
      <c r="G1232" s="124" t="s">
        <v>1686</v>
      </c>
      <c r="H1232" s="131"/>
      <c r="I1232" s="131"/>
      <c r="J1232" s="131">
        <v>2</v>
      </c>
      <c r="K1232" s="131"/>
      <c r="L1232" s="131">
        <v>6</v>
      </c>
      <c r="M1232" s="131"/>
      <c r="N1232" s="131">
        <v>1</v>
      </c>
      <c r="O1232" s="131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  <c r="AB1232" s="131"/>
      <c r="AC1232" s="131"/>
      <c r="AD1232" s="131"/>
      <c r="AE1232" s="131"/>
      <c r="AF1232" s="131"/>
      <c r="AG1232" s="131"/>
      <c r="AH1232" s="155"/>
    </row>
    <row r="1233" spans="1:34" ht="15" customHeight="1" x14ac:dyDescent="0.25">
      <c r="A1233" s="124" t="s">
        <v>212</v>
      </c>
      <c r="B1233" s="157">
        <v>273555000169</v>
      </c>
      <c r="C1233" s="124" t="s">
        <v>235</v>
      </c>
      <c r="D1233" s="157">
        <v>273555001122</v>
      </c>
      <c r="E1233" s="157">
        <v>27355500016906</v>
      </c>
      <c r="F1233" s="124" t="s">
        <v>904</v>
      </c>
      <c r="G1233" s="124" t="s">
        <v>1686</v>
      </c>
      <c r="H1233" s="131"/>
      <c r="I1233" s="131"/>
      <c r="J1233" s="131">
        <v>4</v>
      </c>
      <c r="K1233" s="131">
        <v>2</v>
      </c>
      <c r="L1233" s="131">
        <v>1</v>
      </c>
      <c r="M1233" s="131">
        <v>4</v>
      </c>
      <c r="N1233" s="131">
        <v>4</v>
      </c>
      <c r="O1233" s="131">
        <v>3</v>
      </c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  <c r="AB1233" s="131"/>
      <c r="AC1233" s="131"/>
      <c r="AD1233" s="131"/>
      <c r="AE1233" s="131"/>
      <c r="AF1233" s="131"/>
      <c r="AG1233" s="131"/>
      <c r="AH1233" s="155"/>
    </row>
    <row r="1234" spans="1:34" ht="15" customHeight="1" x14ac:dyDescent="0.25">
      <c r="A1234" s="124" t="s">
        <v>212</v>
      </c>
      <c r="B1234" s="157">
        <v>273555000169</v>
      </c>
      <c r="C1234" s="124" t="s">
        <v>235</v>
      </c>
      <c r="D1234" s="157">
        <v>273555001181</v>
      </c>
      <c r="E1234" s="157">
        <v>27355500016905</v>
      </c>
      <c r="F1234" s="124" t="s">
        <v>1306</v>
      </c>
      <c r="G1234" s="124" t="s">
        <v>1686</v>
      </c>
      <c r="H1234" s="131"/>
      <c r="I1234" s="131"/>
      <c r="J1234" s="131">
        <v>6</v>
      </c>
      <c r="K1234" s="131">
        <v>3</v>
      </c>
      <c r="L1234" s="131">
        <v>5</v>
      </c>
      <c r="M1234" s="131">
        <v>3</v>
      </c>
      <c r="N1234" s="131">
        <v>1</v>
      </c>
      <c r="O1234" s="131">
        <v>2</v>
      </c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  <c r="AB1234" s="131"/>
      <c r="AC1234" s="131"/>
      <c r="AD1234" s="131"/>
      <c r="AE1234" s="131"/>
      <c r="AF1234" s="131"/>
      <c r="AG1234" s="131"/>
      <c r="AH1234" s="155"/>
    </row>
    <row r="1235" spans="1:34" ht="15" customHeight="1" x14ac:dyDescent="0.25">
      <c r="A1235" s="124" t="s">
        <v>212</v>
      </c>
      <c r="B1235" s="157">
        <v>273555000169</v>
      </c>
      <c r="C1235" s="124" t="s">
        <v>235</v>
      </c>
      <c r="D1235" s="157">
        <v>273555001351</v>
      </c>
      <c r="E1235" s="157">
        <v>27355500016904</v>
      </c>
      <c r="F1235" s="124" t="s">
        <v>1303</v>
      </c>
      <c r="G1235" s="124" t="s">
        <v>1686</v>
      </c>
      <c r="H1235" s="131"/>
      <c r="I1235" s="131"/>
      <c r="J1235" s="131">
        <v>1</v>
      </c>
      <c r="K1235" s="131">
        <v>3</v>
      </c>
      <c r="L1235" s="131">
        <v>5</v>
      </c>
      <c r="M1235" s="131">
        <v>6</v>
      </c>
      <c r="N1235" s="131"/>
      <c r="O1235" s="131">
        <v>1</v>
      </c>
      <c r="P1235" s="131">
        <v>3</v>
      </c>
      <c r="Q1235" s="131">
        <v>3</v>
      </c>
      <c r="R1235" s="131">
        <v>4</v>
      </c>
      <c r="S1235" s="131">
        <v>1</v>
      </c>
      <c r="T1235" s="131"/>
      <c r="U1235" s="131"/>
      <c r="V1235" s="131"/>
      <c r="W1235" s="131"/>
      <c r="X1235" s="131"/>
      <c r="Y1235" s="131"/>
      <c r="Z1235" s="131"/>
      <c r="AA1235" s="131"/>
      <c r="AB1235" s="131"/>
      <c r="AC1235" s="131"/>
      <c r="AD1235" s="131"/>
      <c r="AE1235" s="131"/>
      <c r="AF1235" s="131"/>
      <c r="AG1235" s="131"/>
      <c r="AH1235" s="155"/>
    </row>
    <row r="1236" spans="1:34" ht="15" customHeight="1" x14ac:dyDescent="0.25">
      <c r="A1236" s="124" t="s">
        <v>212</v>
      </c>
      <c r="B1236" s="157">
        <v>273555000169</v>
      </c>
      <c r="C1236" s="124" t="s">
        <v>235</v>
      </c>
      <c r="D1236" s="157">
        <v>473555001580</v>
      </c>
      <c r="E1236" s="157">
        <v>27355500016903</v>
      </c>
      <c r="F1236" s="124" t="s">
        <v>1305</v>
      </c>
      <c r="G1236" s="124" t="s">
        <v>1686</v>
      </c>
      <c r="H1236" s="131"/>
      <c r="I1236" s="131"/>
      <c r="J1236" s="131">
        <v>3</v>
      </c>
      <c r="K1236" s="131">
        <v>9</v>
      </c>
      <c r="L1236" s="131">
        <v>3</v>
      </c>
      <c r="M1236" s="131">
        <v>8</v>
      </c>
      <c r="N1236" s="131">
        <v>4</v>
      </c>
      <c r="O1236" s="131">
        <v>3</v>
      </c>
      <c r="P1236" s="131">
        <v>9</v>
      </c>
      <c r="Q1236" s="131">
        <v>8</v>
      </c>
      <c r="R1236" s="131">
        <v>3</v>
      </c>
      <c r="S1236" s="131">
        <v>5</v>
      </c>
      <c r="T1236" s="131">
        <v>4</v>
      </c>
      <c r="U1236" s="131"/>
      <c r="V1236" s="131"/>
      <c r="W1236" s="131"/>
      <c r="X1236" s="131"/>
      <c r="Y1236" s="131"/>
      <c r="Z1236" s="131"/>
      <c r="AA1236" s="131"/>
      <c r="AB1236" s="131"/>
      <c r="AC1236" s="131"/>
      <c r="AD1236" s="131"/>
      <c r="AE1236" s="131"/>
      <c r="AF1236" s="131"/>
      <c r="AG1236" s="131"/>
      <c r="AH1236" s="155"/>
    </row>
    <row r="1237" spans="1:34" ht="15" customHeight="1" x14ac:dyDescent="0.25">
      <c r="A1237" s="124" t="s">
        <v>212</v>
      </c>
      <c r="B1237" s="157">
        <v>273555000185</v>
      </c>
      <c r="C1237" s="124" t="s">
        <v>230</v>
      </c>
      <c r="D1237" s="157">
        <v>273555000096</v>
      </c>
      <c r="E1237" s="157">
        <v>27355500018504</v>
      </c>
      <c r="F1237" s="124" t="s">
        <v>413</v>
      </c>
      <c r="G1237" s="124" t="s">
        <v>1686</v>
      </c>
      <c r="H1237" s="131"/>
      <c r="I1237" s="131"/>
      <c r="J1237" s="131">
        <v>5</v>
      </c>
      <c r="K1237" s="131">
        <v>5</v>
      </c>
      <c r="L1237" s="131">
        <v>3</v>
      </c>
      <c r="M1237" s="131">
        <v>6</v>
      </c>
      <c r="N1237" s="131">
        <v>1</v>
      </c>
      <c r="O1237" s="131">
        <v>6</v>
      </c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  <c r="AB1237" s="131"/>
      <c r="AC1237" s="131"/>
      <c r="AD1237" s="131"/>
      <c r="AE1237" s="131"/>
      <c r="AF1237" s="131"/>
      <c r="AG1237" s="131"/>
      <c r="AH1237" s="155"/>
    </row>
    <row r="1238" spans="1:34" ht="15" customHeight="1" x14ac:dyDescent="0.25">
      <c r="A1238" s="124" t="s">
        <v>212</v>
      </c>
      <c r="B1238" s="157">
        <v>273555000185</v>
      </c>
      <c r="C1238" s="124" t="s">
        <v>230</v>
      </c>
      <c r="D1238" s="157">
        <v>273555000185</v>
      </c>
      <c r="E1238" s="157">
        <v>27355500018501</v>
      </c>
      <c r="F1238" s="124" t="s">
        <v>1296</v>
      </c>
      <c r="G1238" s="124" t="s">
        <v>1686</v>
      </c>
      <c r="H1238" s="131"/>
      <c r="I1238" s="131"/>
      <c r="J1238" s="131">
        <v>9</v>
      </c>
      <c r="K1238" s="131">
        <v>21</v>
      </c>
      <c r="L1238" s="131">
        <v>16</v>
      </c>
      <c r="M1238" s="131">
        <v>9</v>
      </c>
      <c r="N1238" s="131">
        <v>8</v>
      </c>
      <c r="O1238" s="131">
        <v>11</v>
      </c>
      <c r="P1238" s="131">
        <v>24</v>
      </c>
      <c r="Q1238" s="131">
        <v>22</v>
      </c>
      <c r="R1238" s="131">
        <v>21</v>
      </c>
      <c r="S1238" s="131">
        <v>7</v>
      </c>
      <c r="T1238" s="131">
        <v>19</v>
      </c>
      <c r="U1238" s="131">
        <v>17</v>
      </c>
      <c r="V1238" s="131"/>
      <c r="W1238" s="131"/>
      <c r="X1238" s="131"/>
      <c r="Y1238" s="131"/>
      <c r="Z1238" s="131"/>
      <c r="AA1238" s="131"/>
      <c r="AB1238" s="131"/>
      <c r="AC1238" s="131"/>
      <c r="AD1238" s="131"/>
      <c r="AE1238" s="131"/>
      <c r="AF1238" s="131"/>
      <c r="AG1238" s="131"/>
      <c r="AH1238" s="155"/>
    </row>
    <row r="1239" spans="1:34" ht="15" customHeight="1" x14ac:dyDescent="0.25">
      <c r="A1239" s="124" t="s">
        <v>212</v>
      </c>
      <c r="B1239" s="157">
        <v>273555000185</v>
      </c>
      <c r="C1239" s="124" t="s">
        <v>230</v>
      </c>
      <c r="D1239" s="157">
        <v>273555000266</v>
      </c>
      <c r="E1239" s="157">
        <v>27355500018503</v>
      </c>
      <c r="F1239" s="124" t="s">
        <v>863</v>
      </c>
      <c r="G1239" s="124" t="s">
        <v>1686</v>
      </c>
      <c r="H1239" s="131"/>
      <c r="I1239" s="131"/>
      <c r="J1239" s="131">
        <v>7</v>
      </c>
      <c r="K1239" s="131">
        <v>16</v>
      </c>
      <c r="L1239" s="131">
        <v>14</v>
      </c>
      <c r="M1239" s="131">
        <v>9</v>
      </c>
      <c r="N1239" s="131">
        <v>7</v>
      </c>
      <c r="O1239" s="131">
        <v>10</v>
      </c>
      <c r="P1239" s="131">
        <v>14</v>
      </c>
      <c r="Q1239" s="131">
        <v>16</v>
      </c>
      <c r="R1239" s="131">
        <v>14</v>
      </c>
      <c r="S1239" s="131">
        <v>8</v>
      </c>
      <c r="T1239" s="131"/>
      <c r="U1239" s="131"/>
      <c r="V1239" s="131"/>
      <c r="W1239" s="131"/>
      <c r="X1239" s="131"/>
      <c r="Y1239" s="131"/>
      <c r="Z1239" s="131"/>
      <c r="AA1239" s="131"/>
      <c r="AB1239" s="131"/>
      <c r="AC1239" s="131"/>
      <c r="AD1239" s="131"/>
      <c r="AE1239" s="131"/>
      <c r="AF1239" s="131"/>
      <c r="AG1239" s="131"/>
      <c r="AH1239" s="155"/>
    </row>
    <row r="1240" spans="1:34" ht="15" customHeight="1" x14ac:dyDescent="0.25">
      <c r="A1240" s="124" t="s">
        <v>212</v>
      </c>
      <c r="B1240" s="157">
        <v>273555000185</v>
      </c>
      <c r="C1240" s="124" t="s">
        <v>230</v>
      </c>
      <c r="D1240" s="157">
        <v>273555000452</v>
      </c>
      <c r="E1240" s="157">
        <v>27355500018502</v>
      </c>
      <c r="F1240" s="124" t="s">
        <v>1300</v>
      </c>
      <c r="G1240" s="124" t="s">
        <v>1686</v>
      </c>
      <c r="H1240" s="131"/>
      <c r="I1240" s="131"/>
      <c r="J1240" s="131">
        <v>11</v>
      </c>
      <c r="K1240" s="131">
        <v>10</v>
      </c>
      <c r="L1240" s="131">
        <v>14</v>
      </c>
      <c r="M1240" s="131">
        <v>11</v>
      </c>
      <c r="N1240" s="131">
        <v>10</v>
      </c>
      <c r="O1240" s="131">
        <v>10</v>
      </c>
      <c r="P1240" s="131">
        <v>18</v>
      </c>
      <c r="Q1240" s="131">
        <v>19</v>
      </c>
      <c r="R1240" s="131">
        <v>16</v>
      </c>
      <c r="S1240" s="131">
        <v>12</v>
      </c>
      <c r="T1240" s="131">
        <v>6</v>
      </c>
      <c r="U1240" s="131">
        <v>3</v>
      </c>
      <c r="V1240" s="131"/>
      <c r="W1240" s="131"/>
      <c r="X1240" s="131"/>
      <c r="Y1240" s="131"/>
      <c r="Z1240" s="131"/>
      <c r="AA1240" s="131"/>
      <c r="AB1240" s="131"/>
      <c r="AC1240" s="131"/>
      <c r="AD1240" s="131"/>
      <c r="AE1240" s="131"/>
      <c r="AF1240" s="131"/>
      <c r="AG1240" s="131"/>
      <c r="AH1240" s="155"/>
    </row>
    <row r="1241" spans="1:34" ht="15" customHeight="1" x14ac:dyDescent="0.25">
      <c r="A1241" s="124" t="s">
        <v>212</v>
      </c>
      <c r="B1241" s="157">
        <v>273555000185</v>
      </c>
      <c r="C1241" s="124" t="s">
        <v>230</v>
      </c>
      <c r="D1241" s="157">
        <v>273555000908</v>
      </c>
      <c r="E1241" s="157">
        <v>27355500018505</v>
      </c>
      <c r="F1241" s="124" t="s">
        <v>1297</v>
      </c>
      <c r="G1241" s="124" t="s">
        <v>1686</v>
      </c>
      <c r="H1241" s="131"/>
      <c r="I1241" s="131"/>
      <c r="J1241" s="131">
        <v>5</v>
      </c>
      <c r="K1241" s="131">
        <v>2</v>
      </c>
      <c r="L1241" s="131">
        <v>4</v>
      </c>
      <c r="M1241" s="131">
        <v>3</v>
      </c>
      <c r="N1241" s="131">
        <v>3</v>
      </c>
      <c r="O1241" s="131">
        <v>4</v>
      </c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  <c r="AB1241" s="131"/>
      <c r="AC1241" s="131"/>
      <c r="AD1241" s="131"/>
      <c r="AE1241" s="131"/>
      <c r="AF1241" s="131"/>
      <c r="AG1241" s="131"/>
      <c r="AH1241" s="155"/>
    </row>
    <row r="1242" spans="1:34" ht="15" customHeight="1" x14ac:dyDescent="0.25">
      <c r="A1242" s="124" t="s">
        <v>212</v>
      </c>
      <c r="B1242" s="157">
        <v>273555000185</v>
      </c>
      <c r="C1242" s="124" t="s">
        <v>230</v>
      </c>
      <c r="D1242" s="157">
        <v>273555001190</v>
      </c>
      <c r="E1242" s="157">
        <v>27355500018509</v>
      </c>
      <c r="F1242" s="124" t="s">
        <v>609</v>
      </c>
      <c r="G1242" s="124" t="s">
        <v>1686</v>
      </c>
      <c r="H1242" s="131"/>
      <c r="I1242" s="131"/>
      <c r="J1242" s="131">
        <v>3</v>
      </c>
      <c r="K1242" s="131">
        <v>4</v>
      </c>
      <c r="L1242" s="131">
        <v>3</v>
      </c>
      <c r="M1242" s="131">
        <v>5</v>
      </c>
      <c r="N1242" s="131">
        <v>4</v>
      </c>
      <c r="O1242" s="131">
        <v>3</v>
      </c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  <c r="AB1242" s="131"/>
      <c r="AC1242" s="131"/>
      <c r="AD1242" s="131"/>
      <c r="AE1242" s="131"/>
      <c r="AF1242" s="131"/>
      <c r="AG1242" s="131"/>
      <c r="AH1242" s="155"/>
    </row>
    <row r="1243" spans="1:34" ht="15" customHeight="1" x14ac:dyDescent="0.25">
      <c r="A1243" s="124" t="s">
        <v>212</v>
      </c>
      <c r="B1243" s="157">
        <v>273555000185</v>
      </c>
      <c r="C1243" s="124" t="s">
        <v>230</v>
      </c>
      <c r="D1243" s="157">
        <v>273555001262</v>
      </c>
      <c r="E1243" s="157">
        <v>27355500018507</v>
      </c>
      <c r="F1243" s="124" t="s">
        <v>516</v>
      </c>
      <c r="G1243" s="124" t="s">
        <v>1686</v>
      </c>
      <c r="H1243" s="131"/>
      <c r="I1243" s="131"/>
      <c r="J1243" s="131"/>
      <c r="K1243" s="131">
        <v>2</v>
      </c>
      <c r="L1243" s="131">
        <v>3</v>
      </c>
      <c r="M1243" s="131">
        <v>2</v>
      </c>
      <c r="N1243" s="131">
        <v>2</v>
      </c>
      <c r="O1243" s="131">
        <v>2</v>
      </c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  <c r="AB1243" s="131"/>
      <c r="AC1243" s="131"/>
      <c r="AD1243" s="131"/>
      <c r="AE1243" s="131"/>
      <c r="AF1243" s="131"/>
      <c r="AG1243" s="131"/>
      <c r="AH1243" s="155"/>
    </row>
    <row r="1244" spans="1:34" ht="15" customHeight="1" x14ac:dyDescent="0.25">
      <c r="A1244" s="124" t="s">
        <v>212</v>
      </c>
      <c r="B1244" s="157">
        <v>273555000185</v>
      </c>
      <c r="C1244" s="124" t="s">
        <v>230</v>
      </c>
      <c r="D1244" s="157">
        <v>273555001408</v>
      </c>
      <c r="E1244" s="157">
        <v>27355500018508</v>
      </c>
      <c r="F1244" s="124" t="s">
        <v>1163</v>
      </c>
      <c r="G1244" s="124" t="s">
        <v>1686</v>
      </c>
      <c r="H1244" s="131"/>
      <c r="I1244" s="131"/>
      <c r="J1244" s="131">
        <v>3</v>
      </c>
      <c r="K1244" s="131">
        <v>3</v>
      </c>
      <c r="L1244" s="131">
        <v>2</v>
      </c>
      <c r="M1244" s="131">
        <v>2</v>
      </c>
      <c r="N1244" s="131">
        <v>2</v>
      </c>
      <c r="O1244" s="131">
        <v>3</v>
      </c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  <c r="AB1244" s="131"/>
      <c r="AC1244" s="131"/>
      <c r="AD1244" s="131"/>
      <c r="AE1244" s="131"/>
      <c r="AF1244" s="131"/>
      <c r="AG1244" s="131"/>
      <c r="AH1244" s="155"/>
    </row>
    <row r="1245" spans="1:34" ht="15" customHeight="1" x14ac:dyDescent="0.25">
      <c r="A1245" s="124" t="s">
        <v>212</v>
      </c>
      <c r="B1245" s="157">
        <v>273555000185</v>
      </c>
      <c r="C1245" s="124" t="s">
        <v>230</v>
      </c>
      <c r="D1245" s="157">
        <v>273555001530</v>
      </c>
      <c r="E1245" s="157">
        <v>27355500018514</v>
      </c>
      <c r="F1245" s="124" t="s">
        <v>578</v>
      </c>
      <c r="G1245" s="124" t="s">
        <v>1686</v>
      </c>
      <c r="H1245" s="131"/>
      <c r="I1245" s="131"/>
      <c r="J1245" s="131">
        <v>1</v>
      </c>
      <c r="K1245" s="131"/>
      <c r="L1245" s="131">
        <v>1</v>
      </c>
      <c r="M1245" s="131">
        <v>3</v>
      </c>
      <c r="N1245" s="131"/>
      <c r="O1245" s="131">
        <v>2</v>
      </c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  <c r="AB1245" s="131"/>
      <c r="AC1245" s="131"/>
      <c r="AD1245" s="131"/>
      <c r="AE1245" s="131"/>
      <c r="AF1245" s="131"/>
      <c r="AG1245" s="131"/>
      <c r="AH1245" s="155"/>
    </row>
    <row r="1246" spans="1:34" ht="15" customHeight="1" x14ac:dyDescent="0.25">
      <c r="A1246" s="124" t="s">
        <v>212</v>
      </c>
      <c r="B1246" s="157">
        <v>273555000185</v>
      </c>
      <c r="C1246" s="124" t="s">
        <v>230</v>
      </c>
      <c r="D1246" s="157">
        <v>273555001548</v>
      </c>
      <c r="E1246" s="157">
        <v>27355500018512</v>
      </c>
      <c r="F1246" s="124" t="s">
        <v>1298</v>
      </c>
      <c r="G1246" s="124" t="s">
        <v>1686</v>
      </c>
      <c r="H1246" s="131"/>
      <c r="I1246" s="131"/>
      <c r="J1246" s="131"/>
      <c r="K1246" s="131">
        <v>1</v>
      </c>
      <c r="L1246" s="131">
        <v>2</v>
      </c>
      <c r="M1246" s="131">
        <v>1</v>
      </c>
      <c r="N1246" s="131">
        <v>2</v>
      </c>
      <c r="O1246" s="131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  <c r="AB1246" s="131"/>
      <c r="AC1246" s="131"/>
      <c r="AD1246" s="131"/>
      <c r="AE1246" s="131"/>
      <c r="AF1246" s="131"/>
      <c r="AG1246" s="131"/>
      <c r="AH1246" s="155"/>
    </row>
    <row r="1247" spans="1:34" ht="15" customHeight="1" x14ac:dyDescent="0.25">
      <c r="A1247" s="124" t="s">
        <v>212</v>
      </c>
      <c r="B1247" s="157">
        <v>273555000185</v>
      </c>
      <c r="C1247" s="124" t="s">
        <v>230</v>
      </c>
      <c r="D1247" s="157">
        <v>273555001572</v>
      </c>
      <c r="E1247" s="157">
        <v>27355500018506</v>
      </c>
      <c r="F1247" s="124" t="s">
        <v>1295</v>
      </c>
      <c r="G1247" s="124" t="s">
        <v>1686</v>
      </c>
      <c r="H1247" s="131"/>
      <c r="I1247" s="131"/>
      <c r="J1247" s="131"/>
      <c r="K1247" s="131">
        <v>4</v>
      </c>
      <c r="L1247" s="131">
        <v>1</v>
      </c>
      <c r="M1247" s="131">
        <v>4</v>
      </c>
      <c r="N1247" s="131">
        <v>1</v>
      </c>
      <c r="O1247" s="131">
        <v>3</v>
      </c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  <c r="AB1247" s="131"/>
      <c r="AC1247" s="131"/>
      <c r="AD1247" s="131"/>
      <c r="AE1247" s="131"/>
      <c r="AF1247" s="131"/>
      <c r="AG1247" s="131"/>
      <c r="AH1247" s="155"/>
    </row>
    <row r="1248" spans="1:34" ht="15" customHeight="1" x14ac:dyDescent="0.25">
      <c r="A1248" s="124" t="s">
        <v>212</v>
      </c>
      <c r="B1248" s="157">
        <v>273555000185</v>
      </c>
      <c r="C1248" s="124" t="s">
        <v>230</v>
      </c>
      <c r="D1248" s="157">
        <v>273555001734</v>
      </c>
      <c r="E1248" s="157">
        <v>27355500018510</v>
      </c>
      <c r="F1248" s="124" t="s">
        <v>1301</v>
      </c>
      <c r="G1248" s="124" t="s">
        <v>1686</v>
      </c>
      <c r="H1248" s="131"/>
      <c r="I1248" s="131"/>
      <c r="J1248" s="131"/>
      <c r="K1248" s="131">
        <v>2</v>
      </c>
      <c r="L1248" s="131">
        <v>1</v>
      </c>
      <c r="M1248" s="131">
        <v>1</v>
      </c>
      <c r="N1248" s="131">
        <v>1</v>
      </c>
      <c r="O1248" s="131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55"/>
    </row>
    <row r="1249" spans="1:34" ht="15" customHeight="1" x14ac:dyDescent="0.25">
      <c r="A1249" s="124" t="s">
        <v>212</v>
      </c>
      <c r="B1249" s="157">
        <v>273555000185</v>
      </c>
      <c r="C1249" s="124" t="s">
        <v>230</v>
      </c>
      <c r="D1249" s="157">
        <v>273555001742</v>
      </c>
      <c r="E1249" s="157">
        <v>27355500018513</v>
      </c>
      <c r="F1249" s="124" t="s">
        <v>1294</v>
      </c>
      <c r="G1249" s="124" t="s">
        <v>1686</v>
      </c>
      <c r="H1249" s="131"/>
      <c r="I1249" s="131"/>
      <c r="J1249" s="131">
        <v>7</v>
      </c>
      <c r="K1249" s="131">
        <v>3</v>
      </c>
      <c r="L1249" s="131">
        <v>3</v>
      </c>
      <c r="M1249" s="131">
        <v>4</v>
      </c>
      <c r="N1249" s="131">
        <v>1</v>
      </c>
      <c r="O1249" s="131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  <c r="AB1249" s="131"/>
      <c r="AC1249" s="131"/>
      <c r="AD1249" s="131"/>
      <c r="AE1249" s="131"/>
      <c r="AF1249" s="131"/>
      <c r="AG1249" s="131"/>
      <c r="AH1249" s="155"/>
    </row>
    <row r="1250" spans="1:34" ht="15" customHeight="1" x14ac:dyDescent="0.25">
      <c r="A1250" s="124" t="s">
        <v>212</v>
      </c>
      <c r="B1250" s="157">
        <v>273555000185</v>
      </c>
      <c r="C1250" s="124" t="s">
        <v>230</v>
      </c>
      <c r="D1250" s="157">
        <v>273555001807</v>
      </c>
      <c r="E1250" s="157">
        <v>27355500018511</v>
      </c>
      <c r="F1250" s="124" t="s">
        <v>1299</v>
      </c>
      <c r="G1250" s="124" t="s">
        <v>1686</v>
      </c>
      <c r="H1250" s="131"/>
      <c r="I1250" s="131"/>
      <c r="J1250" s="131"/>
      <c r="K1250" s="131">
        <v>1</v>
      </c>
      <c r="L1250" s="131">
        <v>2</v>
      </c>
      <c r="M1250" s="131"/>
      <c r="N1250" s="131">
        <v>1</v>
      </c>
      <c r="O1250" s="131">
        <v>1</v>
      </c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55"/>
    </row>
    <row r="1251" spans="1:34" ht="15" customHeight="1" x14ac:dyDescent="0.25">
      <c r="A1251" s="124" t="s">
        <v>212</v>
      </c>
      <c r="B1251" s="157">
        <v>273555000185</v>
      </c>
      <c r="C1251" s="124" t="s">
        <v>230</v>
      </c>
      <c r="D1251" s="157">
        <v>273555800009</v>
      </c>
      <c r="E1251" s="157">
        <v>27355500018515</v>
      </c>
      <c r="F1251" s="124" t="s">
        <v>469</v>
      </c>
      <c r="G1251" s="124" t="s">
        <v>1686</v>
      </c>
      <c r="H1251" s="131"/>
      <c r="I1251" s="131"/>
      <c r="J1251" s="131">
        <v>2</v>
      </c>
      <c r="K1251" s="131">
        <v>1</v>
      </c>
      <c r="L1251" s="131">
        <v>1</v>
      </c>
      <c r="M1251" s="131">
        <v>2</v>
      </c>
      <c r="N1251" s="131">
        <v>4</v>
      </c>
      <c r="O1251" s="131">
        <v>3</v>
      </c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  <c r="AB1251" s="131"/>
      <c r="AC1251" s="131"/>
      <c r="AD1251" s="131"/>
      <c r="AE1251" s="131"/>
      <c r="AF1251" s="131"/>
      <c r="AG1251" s="131"/>
      <c r="AH1251" s="155"/>
    </row>
    <row r="1252" spans="1:34" ht="15" customHeight="1" x14ac:dyDescent="0.25">
      <c r="A1252" s="124" t="s">
        <v>212</v>
      </c>
      <c r="B1252" s="157">
        <v>273555000398</v>
      </c>
      <c r="C1252" s="124" t="s">
        <v>1732</v>
      </c>
      <c r="D1252" s="157">
        <v>273555000398</v>
      </c>
      <c r="E1252" s="157">
        <v>27355500039801</v>
      </c>
      <c r="F1252" s="124" t="s">
        <v>1709</v>
      </c>
      <c r="G1252" s="124" t="s">
        <v>1686</v>
      </c>
      <c r="H1252" s="131"/>
      <c r="I1252" s="131"/>
      <c r="J1252" s="131"/>
      <c r="K1252" s="131"/>
      <c r="L1252" s="131"/>
      <c r="M1252" s="131"/>
      <c r="N1252" s="131"/>
      <c r="O1252" s="131"/>
      <c r="P1252" s="131">
        <v>24</v>
      </c>
      <c r="Q1252" s="131">
        <v>26</v>
      </c>
      <c r="R1252" s="131">
        <v>30</v>
      </c>
      <c r="S1252" s="131">
        <v>17</v>
      </c>
      <c r="T1252" s="131">
        <v>22</v>
      </c>
      <c r="U1252" s="131">
        <v>14</v>
      </c>
      <c r="V1252" s="131"/>
      <c r="W1252" s="131"/>
      <c r="X1252" s="131"/>
      <c r="Y1252" s="131"/>
      <c r="Z1252" s="131"/>
      <c r="AA1252" s="131"/>
      <c r="AB1252" s="131"/>
      <c r="AC1252" s="131"/>
      <c r="AD1252" s="131"/>
      <c r="AE1252" s="131"/>
      <c r="AF1252" s="131"/>
      <c r="AG1252" s="131"/>
      <c r="AH1252" s="155"/>
    </row>
    <row r="1253" spans="1:34" ht="15" customHeight="1" x14ac:dyDescent="0.25">
      <c r="A1253" s="124" t="s">
        <v>212</v>
      </c>
      <c r="B1253" s="157">
        <v>273555000398</v>
      </c>
      <c r="C1253" s="124" t="s">
        <v>1732</v>
      </c>
      <c r="D1253" s="157">
        <v>273555000991</v>
      </c>
      <c r="E1253" s="157">
        <v>27355500039803</v>
      </c>
      <c r="F1253" s="124" t="s">
        <v>330</v>
      </c>
      <c r="G1253" s="124" t="s">
        <v>1686</v>
      </c>
      <c r="H1253" s="131"/>
      <c r="I1253" s="131"/>
      <c r="J1253" s="131">
        <v>26</v>
      </c>
      <c r="K1253" s="131">
        <v>25</v>
      </c>
      <c r="L1253" s="131">
        <v>41</v>
      </c>
      <c r="M1253" s="131">
        <v>20</v>
      </c>
      <c r="N1253" s="131">
        <v>17</v>
      </c>
      <c r="O1253" s="131">
        <v>11</v>
      </c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  <c r="AB1253" s="131"/>
      <c r="AC1253" s="131"/>
      <c r="AD1253" s="131"/>
      <c r="AE1253" s="131"/>
      <c r="AF1253" s="131"/>
      <c r="AG1253" s="131"/>
      <c r="AH1253" s="155"/>
    </row>
    <row r="1254" spans="1:34" ht="15" customHeight="1" x14ac:dyDescent="0.25">
      <c r="A1254" s="124" t="s">
        <v>212</v>
      </c>
      <c r="B1254" s="157">
        <v>273555000398</v>
      </c>
      <c r="C1254" s="124" t="s">
        <v>1732</v>
      </c>
      <c r="D1254" s="157">
        <v>273555001092</v>
      </c>
      <c r="E1254" s="157">
        <v>27355500039807</v>
      </c>
      <c r="F1254" s="124" t="s">
        <v>845</v>
      </c>
      <c r="G1254" s="124" t="s">
        <v>1686</v>
      </c>
      <c r="H1254" s="131"/>
      <c r="I1254" s="131"/>
      <c r="J1254" s="131">
        <v>8</v>
      </c>
      <c r="K1254" s="131">
        <v>5</v>
      </c>
      <c r="L1254" s="131">
        <v>7</v>
      </c>
      <c r="M1254" s="131">
        <v>5</v>
      </c>
      <c r="N1254" s="131">
        <v>12</v>
      </c>
      <c r="O1254" s="131">
        <v>7</v>
      </c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  <c r="AB1254" s="131"/>
      <c r="AC1254" s="131"/>
      <c r="AD1254" s="131"/>
      <c r="AE1254" s="131"/>
      <c r="AF1254" s="131"/>
      <c r="AG1254" s="131"/>
      <c r="AH1254" s="155"/>
    </row>
    <row r="1255" spans="1:34" ht="15" customHeight="1" x14ac:dyDescent="0.25">
      <c r="A1255" s="124" t="s">
        <v>212</v>
      </c>
      <c r="B1255" s="157">
        <v>273555000398</v>
      </c>
      <c r="C1255" s="124" t="s">
        <v>1732</v>
      </c>
      <c r="D1255" s="157">
        <v>273555001289</v>
      </c>
      <c r="E1255" s="157">
        <v>27355500039804</v>
      </c>
      <c r="F1255" s="124" t="s">
        <v>1272</v>
      </c>
      <c r="G1255" s="124" t="s">
        <v>1686</v>
      </c>
      <c r="H1255" s="131"/>
      <c r="I1255" s="131"/>
      <c r="J1255" s="131">
        <v>10</v>
      </c>
      <c r="K1255" s="131">
        <v>9</v>
      </c>
      <c r="L1255" s="131">
        <v>6</v>
      </c>
      <c r="M1255" s="131">
        <v>10</v>
      </c>
      <c r="N1255" s="131">
        <v>7</v>
      </c>
      <c r="O1255" s="131">
        <v>8</v>
      </c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  <c r="AB1255" s="131"/>
      <c r="AC1255" s="131"/>
      <c r="AD1255" s="131"/>
      <c r="AE1255" s="131"/>
      <c r="AF1255" s="131"/>
      <c r="AG1255" s="131"/>
      <c r="AH1255" s="155"/>
    </row>
    <row r="1256" spans="1:34" ht="15" customHeight="1" x14ac:dyDescent="0.25">
      <c r="A1256" s="124" t="s">
        <v>212</v>
      </c>
      <c r="B1256" s="157">
        <v>273555000398</v>
      </c>
      <c r="C1256" s="124" t="s">
        <v>1732</v>
      </c>
      <c r="D1256" s="157">
        <v>273555001301</v>
      </c>
      <c r="E1256" s="157">
        <v>27355500039805</v>
      </c>
      <c r="F1256" s="124" t="s">
        <v>1118</v>
      </c>
      <c r="G1256" s="124" t="s">
        <v>1686</v>
      </c>
      <c r="H1256" s="131"/>
      <c r="I1256" s="131"/>
      <c r="J1256" s="131">
        <v>20</v>
      </c>
      <c r="K1256" s="131">
        <v>12</v>
      </c>
      <c r="L1256" s="131">
        <v>14</v>
      </c>
      <c r="M1256" s="131">
        <v>17</v>
      </c>
      <c r="N1256" s="131">
        <v>16</v>
      </c>
      <c r="O1256" s="131">
        <v>4</v>
      </c>
      <c r="P1256" s="131">
        <v>9</v>
      </c>
      <c r="Q1256" s="131">
        <v>6</v>
      </c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  <c r="AB1256" s="131"/>
      <c r="AC1256" s="131"/>
      <c r="AD1256" s="131"/>
      <c r="AE1256" s="131"/>
      <c r="AF1256" s="131"/>
      <c r="AG1256" s="131"/>
      <c r="AH1256" s="155"/>
    </row>
    <row r="1257" spans="1:34" ht="15" customHeight="1" x14ac:dyDescent="0.25">
      <c r="A1257" s="124" t="s">
        <v>212</v>
      </c>
      <c r="B1257" s="157">
        <v>273555000398</v>
      </c>
      <c r="C1257" s="124" t="s">
        <v>1732</v>
      </c>
      <c r="D1257" s="157">
        <v>273555001327</v>
      </c>
      <c r="E1257" s="157">
        <v>27355500039802</v>
      </c>
      <c r="F1257" s="124" t="s">
        <v>392</v>
      </c>
      <c r="G1257" s="124" t="s">
        <v>1686</v>
      </c>
      <c r="H1257" s="131"/>
      <c r="I1257" s="131"/>
      <c r="J1257" s="131">
        <v>13</v>
      </c>
      <c r="K1257" s="131">
        <v>15</v>
      </c>
      <c r="L1257" s="131">
        <v>16</v>
      </c>
      <c r="M1257" s="131">
        <v>7</v>
      </c>
      <c r="N1257" s="131">
        <v>8</v>
      </c>
      <c r="O1257" s="131">
        <v>9</v>
      </c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  <c r="AB1257" s="131"/>
      <c r="AC1257" s="131"/>
      <c r="AD1257" s="131"/>
      <c r="AE1257" s="131"/>
      <c r="AF1257" s="131"/>
      <c r="AG1257" s="131"/>
      <c r="AH1257" s="155"/>
    </row>
    <row r="1258" spans="1:34" ht="15" customHeight="1" x14ac:dyDescent="0.25">
      <c r="A1258" s="124" t="s">
        <v>212</v>
      </c>
      <c r="B1258" s="157">
        <v>273555000398</v>
      </c>
      <c r="C1258" s="124" t="s">
        <v>1732</v>
      </c>
      <c r="D1258" s="157">
        <v>273555001751</v>
      </c>
      <c r="E1258" s="157">
        <v>27355500039806</v>
      </c>
      <c r="F1258" s="124" t="s">
        <v>1269</v>
      </c>
      <c r="G1258" s="124" t="s">
        <v>1686</v>
      </c>
      <c r="H1258" s="131"/>
      <c r="I1258" s="131"/>
      <c r="J1258" s="131">
        <v>1</v>
      </c>
      <c r="K1258" s="131">
        <v>1</v>
      </c>
      <c r="L1258" s="131">
        <v>1</v>
      </c>
      <c r="M1258" s="131"/>
      <c r="N1258" s="131"/>
      <c r="O1258" s="131">
        <v>1</v>
      </c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  <c r="AB1258" s="131"/>
      <c r="AC1258" s="131"/>
      <c r="AD1258" s="131"/>
      <c r="AE1258" s="131"/>
      <c r="AF1258" s="131"/>
      <c r="AG1258" s="131"/>
      <c r="AH1258" s="155"/>
    </row>
    <row r="1259" spans="1:34" ht="15" customHeight="1" x14ac:dyDescent="0.25">
      <c r="A1259" s="124" t="s">
        <v>212</v>
      </c>
      <c r="B1259" s="157">
        <v>273555000398</v>
      </c>
      <c r="C1259" s="124" t="s">
        <v>1732</v>
      </c>
      <c r="D1259" s="157">
        <v>273555001858</v>
      </c>
      <c r="E1259" s="157">
        <v>27355500039808</v>
      </c>
      <c r="F1259" s="124" t="s">
        <v>1271</v>
      </c>
      <c r="G1259" s="124" t="s">
        <v>1686</v>
      </c>
      <c r="H1259" s="131"/>
      <c r="I1259" s="131"/>
      <c r="J1259" s="131">
        <v>6</v>
      </c>
      <c r="K1259" s="131">
        <v>9</v>
      </c>
      <c r="L1259" s="131">
        <v>2</v>
      </c>
      <c r="M1259" s="131">
        <v>5</v>
      </c>
      <c r="N1259" s="131"/>
      <c r="O1259" s="131">
        <v>3</v>
      </c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  <c r="AB1259" s="131"/>
      <c r="AC1259" s="131"/>
      <c r="AD1259" s="131"/>
      <c r="AE1259" s="131"/>
      <c r="AF1259" s="131"/>
      <c r="AG1259" s="131"/>
      <c r="AH1259" s="155"/>
    </row>
    <row r="1260" spans="1:34" ht="15" customHeight="1" x14ac:dyDescent="0.25">
      <c r="A1260" s="124" t="s">
        <v>212</v>
      </c>
      <c r="B1260" s="157">
        <v>273555000398</v>
      </c>
      <c r="C1260" s="124" t="s">
        <v>1732</v>
      </c>
      <c r="D1260" s="157">
        <v>273555001963</v>
      </c>
      <c r="E1260" s="157">
        <v>27355500039809</v>
      </c>
      <c r="F1260" s="124" t="s">
        <v>1274</v>
      </c>
      <c r="G1260" s="124" t="s">
        <v>1686</v>
      </c>
      <c r="H1260" s="131"/>
      <c r="I1260" s="131"/>
      <c r="J1260" s="131">
        <v>13</v>
      </c>
      <c r="K1260" s="131">
        <v>14</v>
      </c>
      <c r="L1260" s="131">
        <v>18</v>
      </c>
      <c r="M1260" s="131">
        <v>11</v>
      </c>
      <c r="N1260" s="131">
        <v>12</v>
      </c>
      <c r="O1260" s="131">
        <v>14</v>
      </c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  <c r="AB1260" s="131"/>
      <c r="AC1260" s="131"/>
      <c r="AD1260" s="131"/>
      <c r="AE1260" s="131"/>
      <c r="AF1260" s="131"/>
      <c r="AG1260" s="131"/>
      <c r="AH1260" s="155"/>
    </row>
    <row r="1261" spans="1:34" ht="15" customHeight="1" x14ac:dyDescent="0.25">
      <c r="A1261" s="124" t="s">
        <v>212</v>
      </c>
      <c r="B1261" s="157">
        <v>273555000398</v>
      </c>
      <c r="C1261" s="124" t="s">
        <v>1732</v>
      </c>
      <c r="D1261" s="157">
        <v>273555001998</v>
      </c>
      <c r="E1261" s="157">
        <v>27355500039810</v>
      </c>
      <c r="F1261" s="124" t="s">
        <v>1270</v>
      </c>
      <c r="G1261" s="124" t="s">
        <v>1686</v>
      </c>
      <c r="H1261" s="131"/>
      <c r="I1261" s="131"/>
      <c r="J1261" s="131">
        <v>12</v>
      </c>
      <c r="K1261" s="131">
        <v>21</v>
      </c>
      <c r="L1261" s="131">
        <v>17</v>
      </c>
      <c r="M1261" s="131">
        <v>10</v>
      </c>
      <c r="N1261" s="131">
        <v>9</v>
      </c>
      <c r="O1261" s="131">
        <v>12</v>
      </c>
      <c r="P1261" s="131">
        <v>33</v>
      </c>
      <c r="Q1261" s="131">
        <v>17</v>
      </c>
      <c r="R1261" s="131">
        <v>13</v>
      </c>
      <c r="S1261" s="131">
        <v>8</v>
      </c>
      <c r="T1261" s="131"/>
      <c r="U1261" s="131"/>
      <c r="V1261" s="131"/>
      <c r="W1261" s="131"/>
      <c r="X1261" s="131"/>
      <c r="Y1261" s="131"/>
      <c r="Z1261" s="131"/>
      <c r="AA1261" s="131"/>
      <c r="AB1261" s="131"/>
      <c r="AC1261" s="131"/>
      <c r="AD1261" s="131"/>
      <c r="AE1261" s="131"/>
      <c r="AF1261" s="131"/>
      <c r="AG1261" s="131"/>
      <c r="AH1261" s="155"/>
    </row>
    <row r="1262" spans="1:34" ht="15" customHeight="1" x14ac:dyDescent="0.25">
      <c r="A1262" s="124" t="s">
        <v>212</v>
      </c>
      <c r="B1262" s="157">
        <v>273555000398</v>
      </c>
      <c r="C1262" s="124" t="s">
        <v>1732</v>
      </c>
      <c r="D1262" s="157">
        <v>273555800025</v>
      </c>
      <c r="E1262" s="157">
        <v>27355500039811</v>
      </c>
      <c r="F1262" s="124" t="s">
        <v>1273</v>
      </c>
      <c r="G1262" s="124" t="s">
        <v>1686</v>
      </c>
      <c r="H1262" s="131"/>
      <c r="I1262" s="131"/>
      <c r="J1262" s="131">
        <v>6</v>
      </c>
      <c r="K1262" s="131">
        <v>11</v>
      </c>
      <c r="L1262" s="131">
        <v>9</v>
      </c>
      <c r="M1262" s="131">
        <v>7</v>
      </c>
      <c r="N1262" s="131">
        <v>12</v>
      </c>
      <c r="O1262" s="131">
        <v>7</v>
      </c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  <c r="AB1262" s="131"/>
      <c r="AC1262" s="131"/>
      <c r="AD1262" s="131"/>
      <c r="AE1262" s="131"/>
      <c r="AF1262" s="131"/>
      <c r="AG1262" s="131"/>
      <c r="AH1262" s="155"/>
    </row>
    <row r="1263" spans="1:34" ht="15" customHeight="1" x14ac:dyDescent="0.25">
      <c r="A1263" s="124" t="s">
        <v>212</v>
      </c>
      <c r="B1263" s="157">
        <v>273555000754</v>
      </c>
      <c r="C1263" s="124" t="s">
        <v>1717</v>
      </c>
      <c r="D1263" s="157">
        <v>273555000061</v>
      </c>
      <c r="E1263" s="157">
        <v>27355500075402</v>
      </c>
      <c r="F1263" s="124" t="s">
        <v>788</v>
      </c>
      <c r="G1263" s="124" t="s">
        <v>1686</v>
      </c>
      <c r="H1263" s="131"/>
      <c r="I1263" s="131"/>
      <c r="J1263" s="131">
        <v>52</v>
      </c>
      <c r="K1263" s="131">
        <v>60</v>
      </c>
      <c r="L1263" s="131">
        <v>49</v>
      </c>
      <c r="M1263" s="131">
        <v>54</v>
      </c>
      <c r="N1263" s="131">
        <v>39</v>
      </c>
      <c r="O1263" s="131">
        <v>45</v>
      </c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  <c r="AB1263" s="131"/>
      <c r="AC1263" s="131"/>
      <c r="AD1263" s="131"/>
      <c r="AE1263" s="131"/>
      <c r="AF1263" s="131"/>
      <c r="AG1263" s="131"/>
      <c r="AH1263" s="155"/>
    </row>
    <row r="1264" spans="1:34" ht="15" customHeight="1" x14ac:dyDescent="0.25">
      <c r="A1264" s="124" t="s">
        <v>212</v>
      </c>
      <c r="B1264" s="157">
        <v>273555000754</v>
      </c>
      <c r="C1264" s="124" t="s">
        <v>1717</v>
      </c>
      <c r="D1264" s="157">
        <v>273555000134</v>
      </c>
      <c r="E1264" s="157">
        <v>27355500075406</v>
      </c>
      <c r="F1264" s="124" t="s">
        <v>1277</v>
      </c>
      <c r="G1264" s="124" t="s">
        <v>1686</v>
      </c>
      <c r="H1264" s="131"/>
      <c r="I1264" s="131"/>
      <c r="J1264" s="131">
        <v>2</v>
      </c>
      <c r="K1264" s="131">
        <v>4</v>
      </c>
      <c r="L1264" s="131">
        <v>2</v>
      </c>
      <c r="M1264" s="131"/>
      <c r="N1264" s="131">
        <v>1</v>
      </c>
      <c r="O1264" s="131">
        <v>2</v>
      </c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  <c r="AB1264" s="131"/>
      <c r="AC1264" s="131"/>
      <c r="AD1264" s="131"/>
      <c r="AE1264" s="131"/>
      <c r="AF1264" s="131"/>
      <c r="AG1264" s="131"/>
      <c r="AH1264" s="155"/>
    </row>
    <row r="1265" spans="1:34" ht="15" customHeight="1" x14ac:dyDescent="0.25">
      <c r="A1265" s="124" t="s">
        <v>212</v>
      </c>
      <c r="B1265" s="157">
        <v>273555000754</v>
      </c>
      <c r="C1265" s="124" t="s">
        <v>1717</v>
      </c>
      <c r="D1265" s="157">
        <v>273555000371</v>
      </c>
      <c r="E1265" s="157">
        <v>27355500075413</v>
      </c>
      <c r="F1265" s="124" t="s">
        <v>1281</v>
      </c>
      <c r="G1265" s="124" t="s">
        <v>1686</v>
      </c>
      <c r="H1265" s="131"/>
      <c r="I1265" s="131"/>
      <c r="J1265" s="131">
        <v>3</v>
      </c>
      <c r="K1265" s="131">
        <v>3</v>
      </c>
      <c r="L1265" s="131">
        <v>2</v>
      </c>
      <c r="M1265" s="131">
        <v>2</v>
      </c>
      <c r="N1265" s="131">
        <v>2</v>
      </c>
      <c r="O1265" s="131">
        <v>5</v>
      </c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  <c r="AB1265" s="131"/>
      <c r="AC1265" s="131"/>
      <c r="AD1265" s="131"/>
      <c r="AE1265" s="131"/>
      <c r="AF1265" s="131"/>
      <c r="AG1265" s="131"/>
      <c r="AH1265" s="155"/>
    </row>
    <row r="1266" spans="1:34" ht="15" customHeight="1" x14ac:dyDescent="0.25">
      <c r="A1266" s="124" t="s">
        <v>212</v>
      </c>
      <c r="B1266" s="157">
        <v>273555000754</v>
      </c>
      <c r="C1266" s="124" t="s">
        <v>1717</v>
      </c>
      <c r="D1266" s="157">
        <v>273555000401</v>
      </c>
      <c r="E1266" s="157">
        <v>27355500075405</v>
      </c>
      <c r="F1266" s="124" t="s">
        <v>685</v>
      </c>
      <c r="G1266" s="124" t="s">
        <v>1686</v>
      </c>
      <c r="H1266" s="131"/>
      <c r="I1266" s="131"/>
      <c r="J1266" s="131">
        <v>2</v>
      </c>
      <c r="K1266" s="131">
        <v>3</v>
      </c>
      <c r="L1266" s="131">
        <v>4</v>
      </c>
      <c r="M1266" s="131">
        <v>3</v>
      </c>
      <c r="N1266" s="131">
        <v>3</v>
      </c>
      <c r="O1266" s="131">
        <v>3</v>
      </c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  <c r="AB1266" s="131"/>
      <c r="AC1266" s="131"/>
      <c r="AD1266" s="131"/>
      <c r="AE1266" s="131"/>
      <c r="AF1266" s="131"/>
      <c r="AG1266" s="131"/>
      <c r="AH1266" s="155"/>
    </row>
    <row r="1267" spans="1:34" ht="15" customHeight="1" x14ac:dyDescent="0.25">
      <c r="A1267" s="124" t="s">
        <v>212</v>
      </c>
      <c r="B1267" s="157">
        <v>273555000754</v>
      </c>
      <c r="C1267" s="124" t="s">
        <v>1717</v>
      </c>
      <c r="D1267" s="157">
        <v>273555000436</v>
      </c>
      <c r="E1267" s="157">
        <v>27355500075421</v>
      </c>
      <c r="F1267" s="124" t="s">
        <v>619</v>
      </c>
      <c r="G1267" s="124" t="s">
        <v>1686</v>
      </c>
      <c r="H1267" s="131"/>
      <c r="I1267" s="131"/>
      <c r="J1267" s="131">
        <v>2</v>
      </c>
      <c r="K1267" s="131">
        <v>4</v>
      </c>
      <c r="L1267" s="131">
        <v>5</v>
      </c>
      <c r="M1267" s="131">
        <v>2</v>
      </c>
      <c r="N1267" s="131">
        <v>2</v>
      </c>
      <c r="O1267" s="131">
        <v>2</v>
      </c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  <c r="AB1267" s="131"/>
      <c r="AC1267" s="131"/>
      <c r="AD1267" s="131"/>
      <c r="AE1267" s="131"/>
      <c r="AF1267" s="131"/>
      <c r="AG1267" s="131"/>
      <c r="AH1267" s="155"/>
    </row>
    <row r="1268" spans="1:34" ht="15" customHeight="1" x14ac:dyDescent="0.25">
      <c r="A1268" s="124" t="s">
        <v>212</v>
      </c>
      <c r="B1268" s="157">
        <v>273555000754</v>
      </c>
      <c r="C1268" s="124" t="s">
        <v>1717</v>
      </c>
      <c r="D1268" s="157">
        <v>273555000754</v>
      </c>
      <c r="E1268" s="157">
        <v>27355500075401</v>
      </c>
      <c r="F1268" s="124" t="s">
        <v>376</v>
      </c>
      <c r="G1268" s="124" t="s">
        <v>1686</v>
      </c>
      <c r="H1268" s="131"/>
      <c r="I1268" s="131"/>
      <c r="J1268" s="131"/>
      <c r="K1268" s="131"/>
      <c r="L1268" s="131"/>
      <c r="M1268" s="131"/>
      <c r="N1268" s="131"/>
      <c r="O1268" s="131"/>
      <c r="P1268" s="131">
        <v>54</v>
      </c>
      <c r="Q1268" s="131">
        <v>62</v>
      </c>
      <c r="R1268" s="131">
        <v>54</v>
      </c>
      <c r="S1268" s="131">
        <v>45</v>
      </c>
      <c r="T1268" s="131">
        <v>44</v>
      </c>
      <c r="U1268" s="131">
        <v>44</v>
      </c>
      <c r="V1268" s="131"/>
      <c r="W1268" s="131"/>
      <c r="X1268" s="131"/>
      <c r="Y1268" s="131"/>
      <c r="Z1268" s="131"/>
      <c r="AA1268" s="131"/>
      <c r="AB1268" s="131"/>
      <c r="AC1268" s="131">
        <v>2</v>
      </c>
      <c r="AD1268" s="131">
        <v>9</v>
      </c>
      <c r="AE1268" s="131">
        <v>15</v>
      </c>
      <c r="AF1268" s="131">
        <v>14</v>
      </c>
      <c r="AG1268" s="131">
        <v>6</v>
      </c>
      <c r="AH1268" s="155"/>
    </row>
    <row r="1269" spans="1:34" ht="15" customHeight="1" x14ac:dyDescent="0.25">
      <c r="A1269" s="124" t="s">
        <v>212</v>
      </c>
      <c r="B1269" s="157">
        <v>273555000754</v>
      </c>
      <c r="C1269" s="124" t="s">
        <v>1717</v>
      </c>
      <c r="D1269" s="157">
        <v>273555000932</v>
      </c>
      <c r="E1269" s="157">
        <v>27355500075412</v>
      </c>
      <c r="F1269" s="124" t="s">
        <v>1283</v>
      </c>
      <c r="G1269" s="124" t="s">
        <v>1686</v>
      </c>
      <c r="H1269" s="131"/>
      <c r="I1269" s="131"/>
      <c r="J1269" s="131"/>
      <c r="K1269" s="131"/>
      <c r="L1269" s="131"/>
      <c r="M1269" s="131">
        <v>1</v>
      </c>
      <c r="N1269" s="131">
        <v>2</v>
      </c>
      <c r="O1269" s="131">
        <v>1</v>
      </c>
      <c r="P1269" s="131">
        <v>4</v>
      </c>
      <c r="Q1269" s="131">
        <v>2</v>
      </c>
      <c r="R1269" s="131">
        <v>1</v>
      </c>
      <c r="S1269" s="131">
        <v>3</v>
      </c>
      <c r="T1269" s="131">
        <v>2</v>
      </c>
      <c r="U1269" s="131"/>
      <c r="V1269" s="131"/>
      <c r="W1269" s="131"/>
      <c r="X1269" s="131"/>
      <c r="Y1269" s="131"/>
      <c r="Z1269" s="131"/>
      <c r="AA1269" s="131"/>
      <c r="AB1269" s="131"/>
      <c r="AC1269" s="131"/>
      <c r="AD1269" s="131"/>
      <c r="AE1269" s="131"/>
      <c r="AF1269" s="131"/>
      <c r="AG1269" s="131"/>
      <c r="AH1269" s="155"/>
    </row>
    <row r="1270" spans="1:34" ht="15" customHeight="1" x14ac:dyDescent="0.25">
      <c r="A1270" s="124" t="s">
        <v>212</v>
      </c>
      <c r="B1270" s="157">
        <v>273555000754</v>
      </c>
      <c r="C1270" s="124" t="s">
        <v>1717</v>
      </c>
      <c r="D1270" s="157">
        <v>273555000975</v>
      </c>
      <c r="E1270" s="157">
        <v>27355500075420</v>
      </c>
      <c r="F1270" s="124" t="s">
        <v>1276</v>
      </c>
      <c r="G1270" s="124" t="s">
        <v>1686</v>
      </c>
      <c r="H1270" s="131"/>
      <c r="I1270" s="131"/>
      <c r="J1270" s="131">
        <v>3</v>
      </c>
      <c r="K1270" s="131">
        <v>7</v>
      </c>
      <c r="L1270" s="131">
        <v>6</v>
      </c>
      <c r="M1270" s="131">
        <v>5</v>
      </c>
      <c r="N1270" s="131">
        <v>8</v>
      </c>
      <c r="O1270" s="131">
        <v>8</v>
      </c>
      <c r="P1270" s="131">
        <v>6</v>
      </c>
      <c r="Q1270" s="131">
        <v>15</v>
      </c>
      <c r="R1270" s="131">
        <v>10</v>
      </c>
      <c r="S1270" s="131">
        <v>3</v>
      </c>
      <c r="T1270" s="131"/>
      <c r="U1270" s="131"/>
      <c r="V1270" s="131"/>
      <c r="W1270" s="131"/>
      <c r="X1270" s="131"/>
      <c r="Y1270" s="131"/>
      <c r="Z1270" s="131"/>
      <c r="AA1270" s="131"/>
      <c r="AB1270" s="131"/>
      <c r="AC1270" s="131"/>
      <c r="AD1270" s="131"/>
      <c r="AE1270" s="131"/>
      <c r="AF1270" s="131"/>
      <c r="AG1270" s="131"/>
      <c r="AH1270" s="155"/>
    </row>
    <row r="1271" spans="1:34" ht="15" customHeight="1" x14ac:dyDescent="0.25">
      <c r="A1271" s="124" t="s">
        <v>212</v>
      </c>
      <c r="B1271" s="157">
        <v>273555000754</v>
      </c>
      <c r="C1271" s="124" t="s">
        <v>1717</v>
      </c>
      <c r="D1271" s="157">
        <v>273555001009</v>
      </c>
      <c r="E1271" s="157">
        <v>27355500075409</v>
      </c>
      <c r="F1271" s="124" t="s">
        <v>1284</v>
      </c>
      <c r="G1271" s="124" t="s">
        <v>1686</v>
      </c>
      <c r="H1271" s="131"/>
      <c r="I1271" s="131"/>
      <c r="J1271" s="131">
        <v>2</v>
      </c>
      <c r="K1271" s="131">
        <v>2</v>
      </c>
      <c r="L1271" s="131"/>
      <c r="M1271" s="131">
        <v>1</v>
      </c>
      <c r="N1271" s="131"/>
      <c r="O1271" s="131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  <c r="AB1271" s="131"/>
      <c r="AC1271" s="131"/>
      <c r="AD1271" s="131"/>
      <c r="AE1271" s="131"/>
      <c r="AF1271" s="131"/>
      <c r="AG1271" s="131"/>
      <c r="AH1271" s="155"/>
    </row>
    <row r="1272" spans="1:34" ht="15" customHeight="1" x14ac:dyDescent="0.25">
      <c r="A1272" s="124" t="s">
        <v>212</v>
      </c>
      <c r="B1272" s="157">
        <v>273555000754</v>
      </c>
      <c r="C1272" s="124" t="s">
        <v>1717</v>
      </c>
      <c r="D1272" s="157">
        <v>273555001017</v>
      </c>
      <c r="E1272" s="157">
        <v>27355500075404</v>
      </c>
      <c r="F1272" s="124" t="s">
        <v>331</v>
      </c>
      <c r="G1272" s="124" t="s">
        <v>1686</v>
      </c>
      <c r="H1272" s="131"/>
      <c r="I1272" s="131"/>
      <c r="J1272" s="131">
        <v>4</v>
      </c>
      <c r="K1272" s="131">
        <v>7</v>
      </c>
      <c r="L1272" s="131">
        <v>3</v>
      </c>
      <c r="M1272" s="131">
        <v>4</v>
      </c>
      <c r="N1272" s="131">
        <v>4</v>
      </c>
      <c r="O1272" s="131">
        <v>1</v>
      </c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  <c r="AB1272" s="131"/>
      <c r="AC1272" s="131"/>
      <c r="AD1272" s="131"/>
      <c r="AE1272" s="131"/>
      <c r="AF1272" s="131"/>
      <c r="AG1272" s="131"/>
      <c r="AH1272" s="155"/>
    </row>
    <row r="1273" spans="1:34" ht="15" customHeight="1" x14ac:dyDescent="0.25">
      <c r="A1273" s="124" t="s">
        <v>212</v>
      </c>
      <c r="B1273" s="157">
        <v>273555000754</v>
      </c>
      <c r="C1273" s="124" t="s">
        <v>1717</v>
      </c>
      <c r="D1273" s="157">
        <v>273555001025</v>
      </c>
      <c r="E1273" s="157">
        <v>27355500075403</v>
      </c>
      <c r="F1273" s="124" t="s">
        <v>1148</v>
      </c>
      <c r="G1273" s="124" t="s">
        <v>1686</v>
      </c>
      <c r="H1273" s="131"/>
      <c r="I1273" s="131"/>
      <c r="J1273" s="131">
        <v>9</v>
      </c>
      <c r="K1273" s="131">
        <v>6</v>
      </c>
      <c r="L1273" s="131">
        <v>15</v>
      </c>
      <c r="M1273" s="131">
        <v>14</v>
      </c>
      <c r="N1273" s="131">
        <v>5</v>
      </c>
      <c r="O1273" s="131">
        <v>12</v>
      </c>
      <c r="P1273" s="131">
        <v>7</v>
      </c>
      <c r="Q1273" s="131">
        <v>13</v>
      </c>
      <c r="R1273" s="131">
        <v>16</v>
      </c>
      <c r="S1273" s="131">
        <v>11</v>
      </c>
      <c r="T1273" s="131">
        <v>10</v>
      </c>
      <c r="U1273" s="131">
        <v>13</v>
      </c>
      <c r="V1273" s="131"/>
      <c r="W1273" s="131"/>
      <c r="X1273" s="131"/>
      <c r="Y1273" s="131"/>
      <c r="Z1273" s="131"/>
      <c r="AA1273" s="131"/>
      <c r="AB1273" s="131"/>
      <c r="AC1273" s="131"/>
      <c r="AD1273" s="131"/>
      <c r="AE1273" s="131"/>
      <c r="AF1273" s="131"/>
      <c r="AG1273" s="131"/>
      <c r="AH1273" s="155"/>
    </row>
    <row r="1274" spans="1:34" ht="15" customHeight="1" x14ac:dyDescent="0.25">
      <c r="A1274" s="124" t="s">
        <v>212</v>
      </c>
      <c r="B1274" s="157">
        <v>273555000754</v>
      </c>
      <c r="C1274" s="124" t="s">
        <v>1717</v>
      </c>
      <c r="D1274" s="157">
        <v>273555001084</v>
      </c>
      <c r="E1274" s="157">
        <v>27355500075408</v>
      </c>
      <c r="F1274" s="124" t="s">
        <v>1282</v>
      </c>
      <c r="G1274" s="124" t="s">
        <v>1686</v>
      </c>
      <c r="H1274" s="131"/>
      <c r="I1274" s="131"/>
      <c r="J1274" s="131">
        <v>5</v>
      </c>
      <c r="K1274" s="131">
        <v>4</v>
      </c>
      <c r="L1274" s="131">
        <v>3</v>
      </c>
      <c r="M1274" s="131">
        <v>3</v>
      </c>
      <c r="N1274" s="131">
        <v>8</v>
      </c>
      <c r="O1274" s="131">
        <v>1</v>
      </c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  <c r="AB1274" s="131"/>
      <c r="AC1274" s="131"/>
      <c r="AD1274" s="131"/>
      <c r="AE1274" s="131"/>
      <c r="AF1274" s="131"/>
      <c r="AG1274" s="131"/>
      <c r="AH1274" s="155"/>
    </row>
    <row r="1275" spans="1:34" ht="15" customHeight="1" x14ac:dyDescent="0.25">
      <c r="A1275" s="124" t="s">
        <v>212</v>
      </c>
      <c r="B1275" s="157">
        <v>273555000754</v>
      </c>
      <c r="C1275" s="124" t="s">
        <v>1717</v>
      </c>
      <c r="D1275" s="157">
        <v>273555001394</v>
      </c>
      <c r="E1275" s="157">
        <v>27355500075418</v>
      </c>
      <c r="F1275" s="124" t="s">
        <v>1275</v>
      </c>
      <c r="G1275" s="124" t="s">
        <v>1686</v>
      </c>
      <c r="H1275" s="131"/>
      <c r="I1275" s="131"/>
      <c r="J1275" s="131"/>
      <c r="K1275" s="131">
        <v>5</v>
      </c>
      <c r="L1275" s="131"/>
      <c r="M1275" s="131">
        <v>3</v>
      </c>
      <c r="N1275" s="131">
        <v>4</v>
      </c>
      <c r="O1275" s="131">
        <v>3</v>
      </c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  <c r="AB1275" s="131"/>
      <c r="AC1275" s="131"/>
      <c r="AD1275" s="131"/>
      <c r="AE1275" s="131"/>
      <c r="AF1275" s="131"/>
      <c r="AG1275" s="131"/>
      <c r="AH1275" s="155"/>
    </row>
    <row r="1276" spans="1:34" ht="15" customHeight="1" x14ac:dyDescent="0.25">
      <c r="A1276" s="124" t="s">
        <v>212</v>
      </c>
      <c r="B1276" s="157">
        <v>273555000754</v>
      </c>
      <c r="C1276" s="124" t="s">
        <v>1717</v>
      </c>
      <c r="D1276" s="157">
        <v>273555001483</v>
      </c>
      <c r="E1276" s="157">
        <v>27355500075416</v>
      </c>
      <c r="F1276" s="124" t="s">
        <v>1278</v>
      </c>
      <c r="G1276" s="124" t="s">
        <v>1686</v>
      </c>
      <c r="H1276" s="131"/>
      <c r="I1276" s="131"/>
      <c r="J1276" s="131">
        <v>2</v>
      </c>
      <c r="K1276" s="131">
        <v>2</v>
      </c>
      <c r="L1276" s="131">
        <v>3</v>
      </c>
      <c r="M1276" s="131">
        <v>1</v>
      </c>
      <c r="N1276" s="131">
        <v>5</v>
      </c>
      <c r="O1276" s="131">
        <v>2</v>
      </c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  <c r="AB1276" s="131"/>
      <c r="AC1276" s="131"/>
      <c r="AD1276" s="131"/>
      <c r="AE1276" s="131"/>
      <c r="AF1276" s="131"/>
      <c r="AG1276" s="131"/>
      <c r="AH1276" s="155"/>
    </row>
    <row r="1277" spans="1:34" ht="15" customHeight="1" x14ac:dyDescent="0.25">
      <c r="A1277" s="124" t="s">
        <v>212</v>
      </c>
      <c r="B1277" s="157">
        <v>273555000754</v>
      </c>
      <c r="C1277" s="124" t="s">
        <v>1717</v>
      </c>
      <c r="D1277" s="157">
        <v>273555001564</v>
      </c>
      <c r="E1277" s="157">
        <v>27355500075410</v>
      </c>
      <c r="F1277" s="124" t="s">
        <v>418</v>
      </c>
      <c r="G1277" s="124" t="s">
        <v>1686</v>
      </c>
      <c r="H1277" s="131"/>
      <c r="I1277" s="131"/>
      <c r="J1277" s="131">
        <v>2</v>
      </c>
      <c r="K1277" s="131">
        <v>1</v>
      </c>
      <c r="L1277" s="131">
        <v>2</v>
      </c>
      <c r="M1277" s="131"/>
      <c r="N1277" s="131">
        <v>3</v>
      </c>
      <c r="O1277" s="131">
        <v>4</v>
      </c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  <c r="AB1277" s="131"/>
      <c r="AC1277" s="131"/>
      <c r="AD1277" s="131"/>
      <c r="AE1277" s="131"/>
      <c r="AF1277" s="131"/>
      <c r="AG1277" s="131"/>
      <c r="AH1277" s="155"/>
    </row>
    <row r="1278" spans="1:34" ht="15" customHeight="1" x14ac:dyDescent="0.25">
      <c r="A1278" s="124" t="s">
        <v>212</v>
      </c>
      <c r="B1278" s="157">
        <v>273555000754</v>
      </c>
      <c r="C1278" s="124" t="s">
        <v>1717</v>
      </c>
      <c r="D1278" s="157">
        <v>273555001629</v>
      </c>
      <c r="E1278" s="157">
        <v>27355500075411</v>
      </c>
      <c r="F1278" s="124" t="s">
        <v>1280</v>
      </c>
      <c r="G1278" s="124" t="s">
        <v>1686</v>
      </c>
      <c r="H1278" s="131"/>
      <c r="I1278" s="131"/>
      <c r="J1278" s="131"/>
      <c r="K1278" s="131"/>
      <c r="L1278" s="131">
        <v>1</v>
      </c>
      <c r="M1278" s="131">
        <v>1</v>
      </c>
      <c r="N1278" s="131">
        <v>1</v>
      </c>
      <c r="O1278" s="131">
        <v>2</v>
      </c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  <c r="AB1278" s="131"/>
      <c r="AC1278" s="131"/>
      <c r="AD1278" s="131"/>
      <c r="AE1278" s="131"/>
      <c r="AF1278" s="131"/>
      <c r="AG1278" s="131"/>
      <c r="AH1278" s="155"/>
    </row>
    <row r="1279" spans="1:34" ht="15" customHeight="1" x14ac:dyDescent="0.25">
      <c r="A1279" s="124" t="s">
        <v>212</v>
      </c>
      <c r="B1279" s="157">
        <v>273555000754</v>
      </c>
      <c r="C1279" s="124" t="s">
        <v>1717</v>
      </c>
      <c r="D1279" s="157">
        <v>273555001653</v>
      </c>
      <c r="E1279" s="157">
        <v>27355500075407</v>
      </c>
      <c r="F1279" s="124" t="s">
        <v>315</v>
      </c>
      <c r="G1279" s="124" t="s">
        <v>1686</v>
      </c>
      <c r="H1279" s="131"/>
      <c r="I1279" s="131"/>
      <c r="J1279" s="131">
        <v>7</v>
      </c>
      <c r="K1279" s="131">
        <v>6</v>
      </c>
      <c r="L1279" s="131">
        <v>9</v>
      </c>
      <c r="M1279" s="131">
        <v>8</v>
      </c>
      <c r="N1279" s="131">
        <v>7</v>
      </c>
      <c r="O1279" s="131">
        <v>7</v>
      </c>
      <c r="P1279" s="131">
        <v>16</v>
      </c>
      <c r="Q1279" s="131">
        <v>19</v>
      </c>
      <c r="R1279" s="131">
        <v>11</v>
      </c>
      <c r="S1279" s="131">
        <v>5</v>
      </c>
      <c r="T1279" s="131">
        <v>4</v>
      </c>
      <c r="U1279" s="131"/>
      <c r="V1279" s="131"/>
      <c r="W1279" s="131"/>
      <c r="X1279" s="131"/>
      <c r="Y1279" s="131"/>
      <c r="Z1279" s="131"/>
      <c r="AA1279" s="131"/>
      <c r="AB1279" s="131"/>
      <c r="AC1279" s="131"/>
      <c r="AD1279" s="131"/>
      <c r="AE1279" s="131"/>
      <c r="AF1279" s="131"/>
      <c r="AG1279" s="131"/>
      <c r="AH1279" s="155"/>
    </row>
    <row r="1280" spans="1:34" ht="15" customHeight="1" x14ac:dyDescent="0.25">
      <c r="A1280" s="124" t="s">
        <v>212</v>
      </c>
      <c r="B1280" s="157">
        <v>273555000754</v>
      </c>
      <c r="C1280" s="124" t="s">
        <v>1717</v>
      </c>
      <c r="D1280" s="157">
        <v>273555001769</v>
      </c>
      <c r="E1280" s="157">
        <v>27355500075415</v>
      </c>
      <c r="F1280" s="124" t="s">
        <v>1032</v>
      </c>
      <c r="G1280" s="124" t="s">
        <v>1686</v>
      </c>
      <c r="H1280" s="131"/>
      <c r="I1280" s="131"/>
      <c r="J1280" s="131">
        <v>1</v>
      </c>
      <c r="K1280" s="131">
        <v>6</v>
      </c>
      <c r="L1280" s="131">
        <v>4</v>
      </c>
      <c r="M1280" s="131">
        <v>3</v>
      </c>
      <c r="N1280" s="131">
        <v>5</v>
      </c>
      <c r="O1280" s="131">
        <v>2</v>
      </c>
      <c r="P1280" s="131">
        <v>4</v>
      </c>
      <c r="Q1280" s="131">
        <v>9</v>
      </c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  <c r="AB1280" s="131"/>
      <c r="AC1280" s="131"/>
      <c r="AD1280" s="131"/>
      <c r="AE1280" s="131"/>
      <c r="AF1280" s="131"/>
      <c r="AG1280" s="131"/>
      <c r="AH1280" s="155"/>
    </row>
    <row r="1281" spans="1:34" ht="15" customHeight="1" x14ac:dyDescent="0.25">
      <c r="A1281" s="124" t="s">
        <v>212</v>
      </c>
      <c r="B1281" s="157">
        <v>273555000754</v>
      </c>
      <c r="C1281" s="124" t="s">
        <v>1717</v>
      </c>
      <c r="D1281" s="157">
        <v>273555001785</v>
      </c>
      <c r="E1281" s="157">
        <v>27355500075417</v>
      </c>
      <c r="F1281" s="124" t="s">
        <v>1285</v>
      </c>
      <c r="G1281" s="124" t="s">
        <v>1686</v>
      </c>
      <c r="H1281" s="131"/>
      <c r="I1281" s="131"/>
      <c r="J1281" s="131"/>
      <c r="K1281" s="131">
        <v>1</v>
      </c>
      <c r="L1281" s="131">
        <v>1</v>
      </c>
      <c r="M1281" s="131"/>
      <c r="N1281" s="131">
        <v>1</v>
      </c>
      <c r="O1281" s="131">
        <v>1</v>
      </c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  <c r="AB1281" s="131"/>
      <c r="AC1281" s="131"/>
      <c r="AD1281" s="131"/>
      <c r="AE1281" s="131"/>
      <c r="AF1281" s="131"/>
      <c r="AG1281" s="131"/>
      <c r="AH1281" s="155"/>
    </row>
    <row r="1282" spans="1:34" ht="15" customHeight="1" x14ac:dyDescent="0.25">
      <c r="A1282" s="124" t="s">
        <v>212</v>
      </c>
      <c r="B1282" s="157">
        <v>273555000754</v>
      </c>
      <c r="C1282" s="124" t="s">
        <v>1717</v>
      </c>
      <c r="D1282" s="157">
        <v>273555001815</v>
      </c>
      <c r="E1282" s="157">
        <v>27355500075414</v>
      </c>
      <c r="F1282" s="124" t="s">
        <v>1279</v>
      </c>
      <c r="G1282" s="124" t="s">
        <v>1686</v>
      </c>
      <c r="H1282" s="131"/>
      <c r="I1282" s="131"/>
      <c r="J1282" s="131">
        <v>14</v>
      </c>
      <c r="K1282" s="131">
        <v>9</v>
      </c>
      <c r="L1282" s="131">
        <v>5</v>
      </c>
      <c r="M1282" s="131">
        <v>6</v>
      </c>
      <c r="N1282" s="131">
        <v>4</v>
      </c>
      <c r="O1282" s="131">
        <v>3</v>
      </c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  <c r="AB1282" s="131"/>
      <c r="AC1282" s="131"/>
      <c r="AD1282" s="131"/>
      <c r="AE1282" s="131">
        <v>5</v>
      </c>
      <c r="AF1282" s="131">
        <v>9</v>
      </c>
      <c r="AG1282" s="131">
        <v>13</v>
      </c>
      <c r="AH1282" s="155"/>
    </row>
    <row r="1283" spans="1:34" ht="15" customHeight="1" x14ac:dyDescent="0.25">
      <c r="A1283" s="124" t="s">
        <v>212</v>
      </c>
      <c r="B1283" s="157">
        <v>273555000754</v>
      </c>
      <c r="C1283" s="124" t="s">
        <v>1717</v>
      </c>
      <c r="D1283" s="157">
        <v>273555001980</v>
      </c>
      <c r="E1283" s="157">
        <v>27355500075422</v>
      </c>
      <c r="F1283" s="124" t="s">
        <v>289</v>
      </c>
      <c r="G1283" s="124" t="s">
        <v>1686</v>
      </c>
      <c r="H1283" s="131"/>
      <c r="I1283" s="131"/>
      <c r="J1283" s="131"/>
      <c r="K1283" s="131">
        <v>4</v>
      </c>
      <c r="L1283" s="131">
        <v>3</v>
      </c>
      <c r="M1283" s="131">
        <v>2</v>
      </c>
      <c r="N1283" s="131">
        <v>5</v>
      </c>
      <c r="O1283" s="131">
        <v>4</v>
      </c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  <c r="AB1283" s="131"/>
      <c r="AC1283" s="131"/>
      <c r="AD1283" s="131"/>
      <c r="AE1283" s="131"/>
      <c r="AF1283" s="131"/>
      <c r="AG1283" s="131"/>
      <c r="AH1283" s="155"/>
    </row>
    <row r="1284" spans="1:34" ht="15" customHeight="1" x14ac:dyDescent="0.25">
      <c r="A1284" s="124" t="s">
        <v>212</v>
      </c>
      <c r="B1284" s="157">
        <v>273555000924</v>
      </c>
      <c r="C1284" s="124" t="s">
        <v>245</v>
      </c>
      <c r="D1284" s="157">
        <v>273555000177</v>
      </c>
      <c r="E1284" s="157">
        <v>27355500092417</v>
      </c>
      <c r="F1284" s="124" t="s">
        <v>373</v>
      </c>
      <c r="G1284" s="124" t="s">
        <v>1686</v>
      </c>
      <c r="H1284" s="131"/>
      <c r="I1284" s="131"/>
      <c r="J1284" s="131">
        <v>1</v>
      </c>
      <c r="K1284" s="131">
        <v>3</v>
      </c>
      <c r="L1284" s="131">
        <v>4</v>
      </c>
      <c r="M1284" s="131">
        <v>2</v>
      </c>
      <c r="N1284" s="131">
        <v>2</v>
      </c>
      <c r="O1284" s="131">
        <v>4</v>
      </c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  <c r="AB1284" s="131"/>
      <c r="AC1284" s="131"/>
      <c r="AD1284" s="131"/>
      <c r="AE1284" s="131"/>
      <c r="AF1284" s="131"/>
      <c r="AG1284" s="131"/>
      <c r="AH1284" s="155"/>
    </row>
    <row r="1285" spans="1:34" ht="15" customHeight="1" x14ac:dyDescent="0.25">
      <c r="A1285" s="124" t="s">
        <v>212</v>
      </c>
      <c r="B1285" s="157">
        <v>273555000924</v>
      </c>
      <c r="C1285" s="124" t="s">
        <v>245</v>
      </c>
      <c r="D1285" s="157">
        <v>273555000274</v>
      </c>
      <c r="E1285" s="157">
        <v>27355500092403</v>
      </c>
      <c r="F1285" s="124" t="s">
        <v>1039</v>
      </c>
      <c r="G1285" s="124" t="s">
        <v>1686</v>
      </c>
      <c r="H1285" s="131"/>
      <c r="I1285" s="131"/>
      <c r="J1285" s="131">
        <v>4</v>
      </c>
      <c r="K1285" s="131">
        <v>8</v>
      </c>
      <c r="L1285" s="131">
        <v>4</v>
      </c>
      <c r="M1285" s="131">
        <v>6</v>
      </c>
      <c r="N1285" s="131">
        <v>13</v>
      </c>
      <c r="O1285" s="131">
        <v>2</v>
      </c>
      <c r="P1285" s="131">
        <v>4</v>
      </c>
      <c r="Q1285" s="131">
        <v>9</v>
      </c>
      <c r="R1285" s="131">
        <v>10</v>
      </c>
      <c r="S1285" s="131">
        <v>9</v>
      </c>
      <c r="T1285" s="131"/>
      <c r="U1285" s="131"/>
      <c r="V1285" s="131"/>
      <c r="W1285" s="131"/>
      <c r="X1285" s="131"/>
      <c r="Y1285" s="131"/>
      <c r="Z1285" s="131"/>
      <c r="AA1285" s="131"/>
      <c r="AB1285" s="131"/>
      <c r="AC1285" s="131"/>
      <c r="AD1285" s="131"/>
      <c r="AE1285" s="131"/>
      <c r="AF1285" s="131"/>
      <c r="AG1285" s="131"/>
      <c r="AH1285" s="155"/>
    </row>
    <row r="1286" spans="1:34" ht="15" customHeight="1" x14ac:dyDescent="0.25">
      <c r="A1286" s="124" t="s">
        <v>212</v>
      </c>
      <c r="B1286" s="157">
        <v>273555000924</v>
      </c>
      <c r="C1286" s="124" t="s">
        <v>245</v>
      </c>
      <c r="D1286" s="157">
        <v>273555000347</v>
      </c>
      <c r="E1286" s="157">
        <v>27355500092419</v>
      </c>
      <c r="F1286" s="124" t="s">
        <v>1291</v>
      </c>
      <c r="G1286" s="124" t="s">
        <v>1686</v>
      </c>
      <c r="H1286" s="131"/>
      <c r="I1286" s="131"/>
      <c r="J1286" s="131">
        <v>2</v>
      </c>
      <c r="K1286" s="131">
        <v>1</v>
      </c>
      <c r="L1286" s="131"/>
      <c r="M1286" s="131"/>
      <c r="N1286" s="131">
        <v>1</v>
      </c>
      <c r="O1286" s="131">
        <v>1</v>
      </c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  <c r="AB1286" s="131"/>
      <c r="AC1286" s="131"/>
      <c r="AD1286" s="131"/>
      <c r="AE1286" s="131"/>
      <c r="AF1286" s="131"/>
      <c r="AG1286" s="131"/>
      <c r="AH1286" s="155"/>
    </row>
    <row r="1287" spans="1:34" ht="15" customHeight="1" x14ac:dyDescent="0.25">
      <c r="A1287" s="124" t="s">
        <v>212</v>
      </c>
      <c r="B1287" s="157">
        <v>273555000924</v>
      </c>
      <c r="C1287" s="124" t="s">
        <v>245</v>
      </c>
      <c r="D1287" s="157">
        <v>273555000428</v>
      </c>
      <c r="E1287" s="157">
        <v>27355500092421</v>
      </c>
      <c r="F1287" s="124" t="s">
        <v>381</v>
      </c>
      <c r="G1287" s="124" t="s">
        <v>1686</v>
      </c>
      <c r="H1287" s="131"/>
      <c r="I1287" s="131"/>
      <c r="J1287" s="131">
        <v>3</v>
      </c>
      <c r="K1287" s="131">
        <v>3</v>
      </c>
      <c r="L1287" s="131">
        <v>3</v>
      </c>
      <c r="M1287" s="131">
        <v>4</v>
      </c>
      <c r="N1287" s="131">
        <v>4</v>
      </c>
      <c r="O1287" s="131">
        <v>3</v>
      </c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  <c r="AB1287" s="131"/>
      <c r="AC1287" s="131"/>
      <c r="AD1287" s="131"/>
      <c r="AE1287" s="131"/>
      <c r="AF1287" s="131"/>
      <c r="AG1287" s="131"/>
      <c r="AH1287" s="155"/>
    </row>
    <row r="1288" spans="1:34" ht="15" customHeight="1" x14ac:dyDescent="0.25">
      <c r="A1288" s="124" t="s">
        <v>212</v>
      </c>
      <c r="B1288" s="157">
        <v>273555000924</v>
      </c>
      <c r="C1288" s="124" t="s">
        <v>245</v>
      </c>
      <c r="D1288" s="157">
        <v>273555000690</v>
      </c>
      <c r="E1288" s="157">
        <v>27355500092406</v>
      </c>
      <c r="F1288" s="124" t="s">
        <v>533</v>
      </c>
      <c r="G1288" s="124" t="s">
        <v>1686</v>
      </c>
      <c r="H1288" s="131"/>
      <c r="I1288" s="131"/>
      <c r="J1288" s="131">
        <v>5</v>
      </c>
      <c r="K1288" s="131">
        <v>12</v>
      </c>
      <c r="L1288" s="131">
        <v>7</v>
      </c>
      <c r="M1288" s="131">
        <v>10</v>
      </c>
      <c r="N1288" s="131">
        <v>8</v>
      </c>
      <c r="O1288" s="131">
        <v>8</v>
      </c>
      <c r="P1288" s="131">
        <v>12</v>
      </c>
      <c r="Q1288" s="131">
        <v>17</v>
      </c>
      <c r="R1288" s="131">
        <v>14</v>
      </c>
      <c r="S1288" s="131">
        <v>10</v>
      </c>
      <c r="T1288" s="131"/>
      <c r="U1288" s="131"/>
      <c r="V1288" s="131"/>
      <c r="W1288" s="131"/>
      <c r="X1288" s="131"/>
      <c r="Y1288" s="131"/>
      <c r="Z1288" s="131"/>
      <c r="AA1288" s="131"/>
      <c r="AB1288" s="131"/>
      <c r="AC1288" s="131"/>
      <c r="AD1288" s="131"/>
      <c r="AE1288" s="131"/>
      <c r="AF1288" s="131"/>
      <c r="AG1288" s="131"/>
      <c r="AH1288" s="155"/>
    </row>
    <row r="1289" spans="1:34" ht="15" customHeight="1" x14ac:dyDescent="0.25">
      <c r="A1289" s="124" t="s">
        <v>212</v>
      </c>
      <c r="B1289" s="157">
        <v>273555000924</v>
      </c>
      <c r="C1289" s="124" t="s">
        <v>245</v>
      </c>
      <c r="D1289" s="157">
        <v>273555000916</v>
      </c>
      <c r="E1289" s="157">
        <v>27355500092402</v>
      </c>
      <c r="F1289" s="124" t="s">
        <v>1292</v>
      </c>
      <c r="G1289" s="124" t="s">
        <v>1686</v>
      </c>
      <c r="H1289" s="131"/>
      <c r="I1289" s="131"/>
      <c r="J1289" s="131">
        <v>5</v>
      </c>
      <c r="K1289" s="131">
        <v>10</v>
      </c>
      <c r="L1289" s="131">
        <v>5</v>
      </c>
      <c r="M1289" s="131">
        <v>8</v>
      </c>
      <c r="N1289" s="131">
        <v>6</v>
      </c>
      <c r="O1289" s="131">
        <v>7</v>
      </c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  <c r="AB1289" s="131"/>
      <c r="AC1289" s="131"/>
      <c r="AD1289" s="131"/>
      <c r="AE1289" s="131"/>
      <c r="AF1289" s="131"/>
      <c r="AG1289" s="131"/>
      <c r="AH1289" s="155"/>
    </row>
    <row r="1290" spans="1:34" ht="15" customHeight="1" x14ac:dyDescent="0.25">
      <c r="A1290" s="124" t="s">
        <v>212</v>
      </c>
      <c r="B1290" s="157">
        <v>273555000924</v>
      </c>
      <c r="C1290" s="124" t="s">
        <v>245</v>
      </c>
      <c r="D1290" s="157">
        <v>273555000924</v>
      </c>
      <c r="E1290" s="157">
        <v>27355500092401</v>
      </c>
      <c r="F1290" s="124" t="s">
        <v>1290</v>
      </c>
      <c r="G1290" s="124" t="s">
        <v>1686</v>
      </c>
      <c r="H1290" s="131"/>
      <c r="I1290" s="131"/>
      <c r="J1290" s="131">
        <v>24</v>
      </c>
      <c r="K1290" s="131">
        <v>38</v>
      </c>
      <c r="L1290" s="131">
        <v>39</v>
      </c>
      <c r="M1290" s="131">
        <v>31</v>
      </c>
      <c r="N1290" s="131">
        <v>19</v>
      </c>
      <c r="O1290" s="131">
        <v>31</v>
      </c>
      <c r="P1290" s="131">
        <v>78</v>
      </c>
      <c r="Q1290" s="131">
        <v>66</v>
      </c>
      <c r="R1290" s="131">
        <v>49</v>
      </c>
      <c r="S1290" s="131">
        <v>42</v>
      </c>
      <c r="T1290" s="131">
        <v>45</v>
      </c>
      <c r="U1290" s="131">
        <v>36</v>
      </c>
      <c r="V1290" s="131"/>
      <c r="W1290" s="131"/>
      <c r="X1290" s="131"/>
      <c r="Y1290" s="131"/>
      <c r="Z1290" s="131"/>
      <c r="AA1290" s="131"/>
      <c r="AB1290" s="131"/>
      <c r="AC1290" s="131"/>
      <c r="AD1290" s="131">
        <v>19</v>
      </c>
      <c r="AE1290" s="131">
        <v>25</v>
      </c>
      <c r="AF1290" s="131">
        <v>14</v>
      </c>
      <c r="AG1290" s="131">
        <v>23</v>
      </c>
      <c r="AH1290" s="155"/>
    </row>
    <row r="1291" spans="1:34" ht="15" customHeight="1" x14ac:dyDescent="0.25">
      <c r="A1291" s="124" t="s">
        <v>212</v>
      </c>
      <c r="B1291" s="157">
        <v>273555000924</v>
      </c>
      <c r="C1291" s="124" t="s">
        <v>245</v>
      </c>
      <c r="D1291" s="157">
        <v>273555001211</v>
      </c>
      <c r="E1291" s="157">
        <v>27355500092412</v>
      </c>
      <c r="F1291" s="124" t="s">
        <v>640</v>
      </c>
      <c r="G1291" s="124" t="s">
        <v>1686</v>
      </c>
      <c r="H1291" s="131"/>
      <c r="I1291" s="131"/>
      <c r="J1291" s="131">
        <v>1</v>
      </c>
      <c r="K1291" s="131">
        <v>5</v>
      </c>
      <c r="L1291" s="131">
        <v>4</v>
      </c>
      <c r="M1291" s="131">
        <v>11</v>
      </c>
      <c r="N1291" s="131">
        <v>4</v>
      </c>
      <c r="O1291" s="131">
        <v>8</v>
      </c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  <c r="AB1291" s="131"/>
      <c r="AC1291" s="131"/>
      <c r="AD1291" s="131"/>
      <c r="AE1291" s="131"/>
      <c r="AF1291" s="131"/>
      <c r="AG1291" s="131"/>
      <c r="AH1291" s="155"/>
    </row>
    <row r="1292" spans="1:34" ht="15" customHeight="1" x14ac:dyDescent="0.25">
      <c r="A1292" s="124" t="s">
        <v>212</v>
      </c>
      <c r="B1292" s="157">
        <v>273555000924</v>
      </c>
      <c r="C1292" s="124" t="s">
        <v>245</v>
      </c>
      <c r="D1292" s="157">
        <v>273555001246</v>
      </c>
      <c r="E1292" s="157">
        <v>27355500092404</v>
      </c>
      <c r="F1292" s="124" t="s">
        <v>1289</v>
      </c>
      <c r="G1292" s="124" t="s">
        <v>1686</v>
      </c>
      <c r="H1292" s="131"/>
      <c r="I1292" s="131"/>
      <c r="J1292" s="131">
        <v>4</v>
      </c>
      <c r="K1292" s="131">
        <v>7</v>
      </c>
      <c r="L1292" s="131">
        <v>6</v>
      </c>
      <c r="M1292" s="131">
        <v>4</v>
      </c>
      <c r="N1292" s="131">
        <v>5</v>
      </c>
      <c r="O1292" s="131">
        <v>11</v>
      </c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  <c r="AB1292" s="131"/>
      <c r="AC1292" s="131"/>
      <c r="AD1292" s="131"/>
      <c r="AE1292" s="131"/>
      <c r="AF1292" s="131"/>
      <c r="AG1292" s="131"/>
      <c r="AH1292" s="155"/>
    </row>
    <row r="1293" spans="1:34" ht="15" customHeight="1" x14ac:dyDescent="0.25">
      <c r="A1293" s="124" t="s">
        <v>212</v>
      </c>
      <c r="B1293" s="157">
        <v>273555000924</v>
      </c>
      <c r="C1293" s="124" t="s">
        <v>245</v>
      </c>
      <c r="D1293" s="157">
        <v>273555001254</v>
      </c>
      <c r="E1293" s="157">
        <v>27355500092416</v>
      </c>
      <c r="F1293" s="124" t="s">
        <v>1288</v>
      </c>
      <c r="G1293" s="124" t="s">
        <v>1686</v>
      </c>
      <c r="H1293" s="131"/>
      <c r="I1293" s="131"/>
      <c r="J1293" s="131">
        <v>3</v>
      </c>
      <c r="K1293" s="131">
        <v>2</v>
      </c>
      <c r="L1293" s="131">
        <v>4</v>
      </c>
      <c r="M1293" s="131">
        <v>1</v>
      </c>
      <c r="N1293" s="131">
        <v>4</v>
      </c>
      <c r="O1293" s="131">
        <v>1</v>
      </c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  <c r="AB1293" s="131"/>
      <c r="AC1293" s="131"/>
      <c r="AD1293" s="131"/>
      <c r="AE1293" s="131"/>
      <c r="AF1293" s="131"/>
      <c r="AG1293" s="131"/>
      <c r="AH1293" s="155"/>
    </row>
    <row r="1294" spans="1:34" ht="15" customHeight="1" x14ac:dyDescent="0.25">
      <c r="A1294" s="124" t="s">
        <v>212</v>
      </c>
      <c r="B1294" s="157">
        <v>273555000924</v>
      </c>
      <c r="C1294" s="124" t="s">
        <v>245</v>
      </c>
      <c r="D1294" s="157">
        <v>273555001297</v>
      </c>
      <c r="E1294" s="157">
        <v>27355500092405</v>
      </c>
      <c r="F1294" s="124" t="s">
        <v>1232</v>
      </c>
      <c r="G1294" s="124" t="s">
        <v>1686</v>
      </c>
      <c r="H1294" s="131"/>
      <c r="I1294" s="131"/>
      <c r="J1294" s="131">
        <v>4</v>
      </c>
      <c r="K1294" s="131">
        <v>6</v>
      </c>
      <c r="L1294" s="131">
        <v>2</v>
      </c>
      <c r="M1294" s="131">
        <v>1</v>
      </c>
      <c r="N1294" s="131">
        <v>1</v>
      </c>
      <c r="O1294" s="131">
        <v>6</v>
      </c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  <c r="AB1294" s="131"/>
      <c r="AC1294" s="131"/>
      <c r="AD1294" s="131"/>
      <c r="AE1294" s="131"/>
      <c r="AF1294" s="131"/>
      <c r="AG1294" s="131"/>
      <c r="AH1294" s="155"/>
    </row>
    <row r="1295" spans="1:34" ht="15" customHeight="1" x14ac:dyDescent="0.25">
      <c r="A1295" s="124" t="s">
        <v>212</v>
      </c>
      <c r="B1295" s="157">
        <v>273555000924</v>
      </c>
      <c r="C1295" s="124" t="s">
        <v>245</v>
      </c>
      <c r="D1295" s="157">
        <v>273555001459</v>
      </c>
      <c r="E1295" s="157">
        <v>27355500092418</v>
      </c>
      <c r="F1295" s="124" t="s">
        <v>1287</v>
      </c>
      <c r="G1295" s="124" t="s">
        <v>1686</v>
      </c>
      <c r="H1295" s="131"/>
      <c r="I1295" s="131"/>
      <c r="J1295" s="131">
        <v>2</v>
      </c>
      <c r="K1295" s="131">
        <v>6</v>
      </c>
      <c r="L1295" s="131">
        <v>5</v>
      </c>
      <c r="M1295" s="131">
        <v>5</v>
      </c>
      <c r="N1295" s="131">
        <v>6</v>
      </c>
      <c r="O1295" s="131">
        <v>3</v>
      </c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  <c r="AB1295" s="131"/>
      <c r="AC1295" s="131"/>
      <c r="AD1295" s="131"/>
      <c r="AE1295" s="131"/>
      <c r="AF1295" s="131"/>
      <c r="AG1295" s="131"/>
      <c r="AH1295" s="155"/>
    </row>
    <row r="1296" spans="1:34" ht="15" customHeight="1" x14ac:dyDescent="0.25">
      <c r="A1296" s="124" t="s">
        <v>212</v>
      </c>
      <c r="B1296" s="157">
        <v>273555000924</v>
      </c>
      <c r="C1296" s="124" t="s">
        <v>245</v>
      </c>
      <c r="D1296" s="157">
        <v>273555001467</v>
      </c>
      <c r="E1296" s="157">
        <v>27355500092411</v>
      </c>
      <c r="F1296" s="124" t="s">
        <v>513</v>
      </c>
      <c r="G1296" s="124" t="s">
        <v>1686</v>
      </c>
      <c r="H1296" s="131"/>
      <c r="I1296" s="131"/>
      <c r="J1296" s="131">
        <v>3</v>
      </c>
      <c r="K1296" s="131">
        <v>4</v>
      </c>
      <c r="L1296" s="131">
        <v>4</v>
      </c>
      <c r="M1296" s="131">
        <v>4</v>
      </c>
      <c r="N1296" s="131"/>
      <c r="O1296" s="131">
        <v>1</v>
      </c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  <c r="AB1296" s="131"/>
      <c r="AC1296" s="131"/>
      <c r="AD1296" s="131"/>
      <c r="AE1296" s="131"/>
      <c r="AF1296" s="131"/>
      <c r="AG1296" s="131"/>
      <c r="AH1296" s="155"/>
    </row>
    <row r="1297" spans="1:34" ht="15" customHeight="1" x14ac:dyDescent="0.25">
      <c r="A1297" s="124" t="s">
        <v>212</v>
      </c>
      <c r="B1297" s="157">
        <v>273555000924</v>
      </c>
      <c r="C1297" s="124" t="s">
        <v>245</v>
      </c>
      <c r="D1297" s="157">
        <v>273555001475</v>
      </c>
      <c r="E1297" s="157">
        <v>27355500092413</v>
      </c>
      <c r="F1297" s="124" t="s">
        <v>326</v>
      </c>
      <c r="G1297" s="124" t="s">
        <v>1686</v>
      </c>
      <c r="H1297" s="131"/>
      <c r="I1297" s="131"/>
      <c r="J1297" s="131">
        <v>11</v>
      </c>
      <c r="K1297" s="131">
        <v>8</v>
      </c>
      <c r="L1297" s="131">
        <v>6</v>
      </c>
      <c r="M1297" s="131">
        <v>3</v>
      </c>
      <c r="N1297" s="131">
        <v>8</v>
      </c>
      <c r="O1297" s="131">
        <v>6</v>
      </c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  <c r="AB1297" s="131"/>
      <c r="AC1297" s="131"/>
      <c r="AD1297" s="131"/>
      <c r="AE1297" s="131"/>
      <c r="AF1297" s="131"/>
      <c r="AG1297" s="131"/>
      <c r="AH1297" s="155"/>
    </row>
    <row r="1298" spans="1:34" ht="15" customHeight="1" x14ac:dyDescent="0.25">
      <c r="A1298" s="124" t="s">
        <v>212</v>
      </c>
      <c r="B1298" s="157">
        <v>273555000924</v>
      </c>
      <c r="C1298" s="124" t="s">
        <v>245</v>
      </c>
      <c r="D1298" s="157">
        <v>273555001521</v>
      </c>
      <c r="E1298" s="157">
        <v>27355500092408</v>
      </c>
      <c r="F1298" s="124" t="s">
        <v>378</v>
      </c>
      <c r="G1298" s="124" t="s">
        <v>1686</v>
      </c>
      <c r="H1298" s="131"/>
      <c r="I1298" s="131"/>
      <c r="J1298" s="131">
        <v>4</v>
      </c>
      <c r="K1298" s="131">
        <v>3</v>
      </c>
      <c r="L1298" s="131">
        <v>1</v>
      </c>
      <c r="M1298" s="131">
        <v>3</v>
      </c>
      <c r="N1298" s="131">
        <v>1</v>
      </c>
      <c r="O1298" s="131">
        <v>6</v>
      </c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  <c r="AB1298" s="131"/>
      <c r="AC1298" s="131"/>
      <c r="AD1298" s="131"/>
      <c r="AE1298" s="131"/>
      <c r="AF1298" s="131"/>
      <c r="AG1298" s="131"/>
      <c r="AH1298" s="155"/>
    </row>
    <row r="1299" spans="1:34" ht="15" customHeight="1" x14ac:dyDescent="0.25">
      <c r="A1299" s="124" t="s">
        <v>212</v>
      </c>
      <c r="B1299" s="157">
        <v>273555000924</v>
      </c>
      <c r="C1299" s="124" t="s">
        <v>245</v>
      </c>
      <c r="D1299" s="157">
        <v>273555001556</v>
      </c>
      <c r="E1299" s="157">
        <v>27355500092414</v>
      </c>
      <c r="F1299" s="124" t="s">
        <v>593</v>
      </c>
      <c r="G1299" s="124" t="s">
        <v>1686</v>
      </c>
      <c r="H1299" s="131"/>
      <c r="I1299" s="131"/>
      <c r="J1299" s="131">
        <v>1</v>
      </c>
      <c r="K1299" s="131">
        <v>5</v>
      </c>
      <c r="L1299" s="131">
        <v>2</v>
      </c>
      <c r="M1299" s="131">
        <v>5</v>
      </c>
      <c r="N1299" s="131">
        <v>3</v>
      </c>
      <c r="O1299" s="131">
        <v>3</v>
      </c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  <c r="AB1299" s="131"/>
      <c r="AC1299" s="131"/>
      <c r="AD1299" s="131"/>
      <c r="AE1299" s="131"/>
      <c r="AF1299" s="131"/>
      <c r="AG1299" s="131"/>
      <c r="AH1299" s="155"/>
    </row>
    <row r="1300" spans="1:34" ht="15" customHeight="1" x14ac:dyDescent="0.25">
      <c r="A1300" s="124" t="s">
        <v>212</v>
      </c>
      <c r="B1300" s="157">
        <v>273555000924</v>
      </c>
      <c r="C1300" s="124" t="s">
        <v>245</v>
      </c>
      <c r="D1300" s="157">
        <v>273555001599</v>
      </c>
      <c r="E1300" s="157">
        <v>27355500092407</v>
      </c>
      <c r="F1300" s="124" t="s">
        <v>1286</v>
      </c>
      <c r="G1300" s="124" t="s">
        <v>1686</v>
      </c>
      <c r="H1300" s="131"/>
      <c r="I1300" s="131"/>
      <c r="J1300" s="131">
        <v>4</v>
      </c>
      <c r="K1300" s="131">
        <v>7</v>
      </c>
      <c r="L1300" s="131">
        <v>5</v>
      </c>
      <c r="M1300" s="131">
        <v>3</v>
      </c>
      <c r="N1300" s="131">
        <v>4</v>
      </c>
      <c r="O1300" s="131">
        <v>1</v>
      </c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  <c r="AB1300" s="131"/>
      <c r="AC1300" s="131"/>
      <c r="AD1300" s="131"/>
      <c r="AE1300" s="131"/>
      <c r="AF1300" s="131"/>
      <c r="AG1300" s="131"/>
      <c r="AH1300" s="155"/>
    </row>
    <row r="1301" spans="1:34" ht="15" customHeight="1" x14ac:dyDescent="0.25">
      <c r="A1301" s="124" t="s">
        <v>212</v>
      </c>
      <c r="B1301" s="157">
        <v>273555000924</v>
      </c>
      <c r="C1301" s="124" t="s">
        <v>245</v>
      </c>
      <c r="D1301" s="157">
        <v>273555001602</v>
      </c>
      <c r="E1301" s="157">
        <v>27355500092409</v>
      </c>
      <c r="F1301" s="124" t="s">
        <v>423</v>
      </c>
      <c r="G1301" s="124" t="s">
        <v>1686</v>
      </c>
      <c r="H1301" s="131"/>
      <c r="I1301" s="131"/>
      <c r="J1301" s="131">
        <v>2</v>
      </c>
      <c r="K1301" s="131">
        <v>3</v>
      </c>
      <c r="L1301" s="131">
        <v>1</v>
      </c>
      <c r="M1301" s="131">
        <v>4</v>
      </c>
      <c r="N1301" s="131">
        <v>2</v>
      </c>
      <c r="O1301" s="131">
        <v>7</v>
      </c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  <c r="AB1301" s="131"/>
      <c r="AC1301" s="131"/>
      <c r="AD1301" s="131"/>
      <c r="AE1301" s="131"/>
      <c r="AF1301" s="131"/>
      <c r="AG1301" s="131"/>
      <c r="AH1301" s="155"/>
    </row>
    <row r="1302" spans="1:34" ht="15" customHeight="1" x14ac:dyDescent="0.25">
      <c r="A1302" s="124" t="s">
        <v>212</v>
      </c>
      <c r="B1302" s="157">
        <v>273555000924</v>
      </c>
      <c r="C1302" s="124" t="s">
        <v>245</v>
      </c>
      <c r="D1302" s="157">
        <v>273555001611</v>
      </c>
      <c r="E1302" s="157">
        <v>27355500092415</v>
      </c>
      <c r="F1302" s="124" t="s">
        <v>417</v>
      </c>
      <c r="G1302" s="124" t="s">
        <v>1686</v>
      </c>
      <c r="H1302" s="131"/>
      <c r="I1302" s="131"/>
      <c r="J1302" s="131">
        <v>2</v>
      </c>
      <c r="K1302" s="131">
        <v>1</v>
      </c>
      <c r="L1302" s="131">
        <v>4</v>
      </c>
      <c r="M1302" s="131">
        <v>2</v>
      </c>
      <c r="N1302" s="131">
        <v>2</v>
      </c>
      <c r="O1302" s="131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  <c r="AB1302" s="131"/>
      <c r="AC1302" s="131"/>
      <c r="AD1302" s="131"/>
      <c r="AE1302" s="131"/>
      <c r="AF1302" s="131"/>
      <c r="AG1302" s="131"/>
      <c r="AH1302" s="155"/>
    </row>
    <row r="1303" spans="1:34" ht="15" customHeight="1" x14ac:dyDescent="0.25">
      <c r="A1303" s="124" t="s">
        <v>212</v>
      </c>
      <c r="B1303" s="157">
        <v>273555000924</v>
      </c>
      <c r="C1303" s="124" t="s">
        <v>245</v>
      </c>
      <c r="D1303" s="157">
        <v>273555001777</v>
      </c>
      <c r="E1303" s="157">
        <v>27355500092420</v>
      </c>
      <c r="F1303" s="124" t="s">
        <v>1293</v>
      </c>
      <c r="G1303" s="124" t="s">
        <v>1686</v>
      </c>
      <c r="H1303" s="131"/>
      <c r="I1303" s="131"/>
      <c r="J1303" s="131">
        <v>3</v>
      </c>
      <c r="K1303" s="131">
        <v>3</v>
      </c>
      <c r="L1303" s="131">
        <v>4</v>
      </c>
      <c r="M1303" s="131">
        <v>4</v>
      </c>
      <c r="N1303" s="131">
        <v>3</v>
      </c>
      <c r="O1303" s="131">
        <v>3</v>
      </c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  <c r="AB1303" s="131"/>
      <c r="AC1303" s="131"/>
      <c r="AD1303" s="131"/>
      <c r="AE1303" s="131"/>
      <c r="AF1303" s="131"/>
      <c r="AG1303" s="131"/>
      <c r="AH1303" s="155"/>
    </row>
    <row r="1304" spans="1:34" ht="15" customHeight="1" x14ac:dyDescent="0.25">
      <c r="A1304" s="124" t="s">
        <v>212</v>
      </c>
      <c r="B1304" s="157">
        <v>273555000924</v>
      </c>
      <c r="C1304" s="124" t="s">
        <v>245</v>
      </c>
      <c r="D1304" s="157">
        <v>273555001840</v>
      </c>
      <c r="E1304" s="157">
        <v>27355500092410</v>
      </c>
      <c r="F1304" s="124" t="s">
        <v>421</v>
      </c>
      <c r="G1304" s="124" t="s">
        <v>1686</v>
      </c>
      <c r="H1304" s="131"/>
      <c r="I1304" s="131"/>
      <c r="J1304" s="131">
        <v>2</v>
      </c>
      <c r="K1304" s="131">
        <v>9</v>
      </c>
      <c r="L1304" s="131">
        <v>5</v>
      </c>
      <c r="M1304" s="131">
        <v>7</v>
      </c>
      <c r="N1304" s="131">
        <v>5</v>
      </c>
      <c r="O1304" s="131">
        <v>11</v>
      </c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  <c r="AB1304" s="131"/>
      <c r="AC1304" s="131"/>
      <c r="AD1304" s="131"/>
      <c r="AE1304" s="131"/>
      <c r="AF1304" s="131"/>
      <c r="AG1304" s="131"/>
      <c r="AH1304" s="155"/>
    </row>
    <row r="1305" spans="1:34" ht="15" customHeight="1" x14ac:dyDescent="0.25">
      <c r="A1305" s="124" t="s">
        <v>197</v>
      </c>
      <c r="B1305" s="157">
        <v>173563000017</v>
      </c>
      <c r="C1305" s="124" t="s">
        <v>198</v>
      </c>
      <c r="D1305" s="157">
        <v>173563000017</v>
      </c>
      <c r="E1305" s="157">
        <v>17356300001701</v>
      </c>
      <c r="F1305" s="124" t="s">
        <v>1346</v>
      </c>
      <c r="G1305" s="124" t="s">
        <v>1685</v>
      </c>
      <c r="H1305" s="131"/>
      <c r="I1305" s="131"/>
      <c r="J1305" s="131"/>
      <c r="K1305" s="131"/>
      <c r="L1305" s="131"/>
      <c r="M1305" s="131"/>
      <c r="N1305" s="131"/>
      <c r="O1305" s="131"/>
      <c r="P1305" s="131">
        <v>94</v>
      </c>
      <c r="Q1305" s="131">
        <v>95</v>
      </c>
      <c r="R1305" s="131">
        <v>96</v>
      </c>
      <c r="S1305" s="131">
        <v>88</v>
      </c>
      <c r="T1305" s="131">
        <v>88</v>
      </c>
      <c r="U1305" s="131">
        <v>71</v>
      </c>
      <c r="V1305" s="131"/>
      <c r="W1305" s="131"/>
      <c r="X1305" s="131"/>
      <c r="Y1305" s="131"/>
      <c r="Z1305" s="131"/>
      <c r="AA1305" s="131"/>
      <c r="AB1305" s="131"/>
      <c r="AC1305" s="131"/>
      <c r="AD1305" s="131">
        <v>5</v>
      </c>
      <c r="AE1305" s="131">
        <v>7</v>
      </c>
      <c r="AF1305" s="131"/>
      <c r="AG1305" s="131">
        <v>9</v>
      </c>
      <c r="AH1305" s="155"/>
    </row>
    <row r="1306" spans="1:34" ht="15" customHeight="1" x14ac:dyDescent="0.25">
      <c r="A1306" s="124" t="s">
        <v>197</v>
      </c>
      <c r="B1306" s="157">
        <v>173563000017</v>
      </c>
      <c r="C1306" s="124" t="s">
        <v>198</v>
      </c>
      <c r="D1306" s="157">
        <v>173563000033</v>
      </c>
      <c r="E1306" s="157">
        <v>17356300001703</v>
      </c>
      <c r="F1306" s="124" t="s">
        <v>1347</v>
      </c>
      <c r="G1306" s="124" t="s">
        <v>1685</v>
      </c>
      <c r="H1306" s="131"/>
      <c r="I1306" s="131"/>
      <c r="J1306" s="131"/>
      <c r="K1306" s="131"/>
      <c r="L1306" s="131"/>
      <c r="M1306" s="131">
        <v>67</v>
      </c>
      <c r="N1306" s="131">
        <v>81</v>
      </c>
      <c r="O1306" s="131">
        <v>59</v>
      </c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  <c r="AB1306" s="131"/>
      <c r="AC1306" s="131"/>
      <c r="AD1306" s="131"/>
      <c r="AE1306" s="131"/>
      <c r="AF1306" s="131"/>
      <c r="AG1306" s="131"/>
      <c r="AH1306" s="155"/>
    </row>
    <row r="1307" spans="1:34" ht="15" customHeight="1" x14ac:dyDescent="0.25">
      <c r="A1307" s="124" t="s">
        <v>197</v>
      </c>
      <c r="B1307" s="157">
        <v>173563000017</v>
      </c>
      <c r="C1307" s="124" t="s">
        <v>198</v>
      </c>
      <c r="D1307" s="157">
        <v>173563000149</v>
      </c>
      <c r="E1307" s="157">
        <v>17356300001702</v>
      </c>
      <c r="F1307" s="124" t="s">
        <v>1345</v>
      </c>
      <c r="G1307" s="124" t="s">
        <v>1685</v>
      </c>
      <c r="H1307" s="131"/>
      <c r="I1307" s="131"/>
      <c r="J1307" s="131">
        <v>40</v>
      </c>
      <c r="K1307" s="131">
        <v>62</v>
      </c>
      <c r="L1307" s="131">
        <v>52</v>
      </c>
      <c r="M1307" s="131"/>
      <c r="N1307" s="131"/>
      <c r="O1307" s="131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  <c r="AB1307" s="131"/>
      <c r="AC1307" s="131"/>
      <c r="AD1307" s="131"/>
      <c r="AE1307" s="131"/>
      <c r="AF1307" s="131"/>
      <c r="AG1307" s="131"/>
      <c r="AH1307" s="155"/>
    </row>
    <row r="1308" spans="1:34" ht="15" customHeight="1" x14ac:dyDescent="0.25">
      <c r="A1308" s="124" t="s">
        <v>197</v>
      </c>
      <c r="B1308" s="157">
        <v>173563000017</v>
      </c>
      <c r="C1308" s="124" t="s">
        <v>198</v>
      </c>
      <c r="D1308" s="157">
        <v>273563000054</v>
      </c>
      <c r="E1308" s="157">
        <v>17356300001708</v>
      </c>
      <c r="F1308" s="124" t="s">
        <v>1352</v>
      </c>
      <c r="G1308" s="124" t="s">
        <v>1686</v>
      </c>
      <c r="H1308" s="131"/>
      <c r="I1308" s="131"/>
      <c r="J1308" s="131">
        <v>1</v>
      </c>
      <c r="K1308" s="131"/>
      <c r="L1308" s="131">
        <v>2</v>
      </c>
      <c r="M1308" s="131"/>
      <c r="N1308" s="131"/>
      <c r="O1308" s="131">
        <v>1</v>
      </c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  <c r="AB1308" s="131"/>
      <c r="AC1308" s="131"/>
      <c r="AD1308" s="131"/>
      <c r="AE1308" s="131"/>
      <c r="AF1308" s="131"/>
      <c r="AG1308" s="131"/>
      <c r="AH1308" s="155"/>
    </row>
    <row r="1309" spans="1:34" ht="15" customHeight="1" x14ac:dyDescent="0.25">
      <c r="A1309" s="124" t="s">
        <v>197</v>
      </c>
      <c r="B1309" s="157">
        <v>173563000017</v>
      </c>
      <c r="C1309" s="124" t="s">
        <v>198</v>
      </c>
      <c r="D1309" s="157">
        <v>273563000062</v>
      </c>
      <c r="E1309" s="157">
        <v>17356300001709</v>
      </c>
      <c r="F1309" s="124" t="s">
        <v>1349</v>
      </c>
      <c r="G1309" s="124" t="s">
        <v>1686</v>
      </c>
      <c r="H1309" s="131"/>
      <c r="I1309" s="131"/>
      <c r="J1309" s="131">
        <v>2</v>
      </c>
      <c r="K1309" s="131">
        <v>1</v>
      </c>
      <c r="L1309" s="131">
        <v>2</v>
      </c>
      <c r="M1309" s="131">
        <v>2</v>
      </c>
      <c r="N1309" s="131">
        <v>2</v>
      </c>
      <c r="O1309" s="131">
        <v>2</v>
      </c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  <c r="AB1309" s="131"/>
      <c r="AC1309" s="131"/>
      <c r="AD1309" s="131"/>
      <c r="AE1309" s="131"/>
      <c r="AF1309" s="131"/>
      <c r="AG1309" s="131"/>
      <c r="AH1309" s="155"/>
    </row>
    <row r="1310" spans="1:34" ht="15" customHeight="1" x14ac:dyDescent="0.25">
      <c r="A1310" s="124" t="s">
        <v>197</v>
      </c>
      <c r="B1310" s="157">
        <v>173563000017</v>
      </c>
      <c r="C1310" s="124" t="s">
        <v>198</v>
      </c>
      <c r="D1310" s="157">
        <v>273563000089</v>
      </c>
      <c r="E1310" s="157">
        <v>17356300001704</v>
      </c>
      <c r="F1310" s="124" t="s">
        <v>594</v>
      </c>
      <c r="G1310" s="124" t="s">
        <v>1686</v>
      </c>
      <c r="H1310" s="131"/>
      <c r="I1310" s="131"/>
      <c r="J1310" s="131">
        <v>1</v>
      </c>
      <c r="K1310" s="131">
        <v>3</v>
      </c>
      <c r="L1310" s="131">
        <v>2</v>
      </c>
      <c r="M1310" s="131">
        <v>8</v>
      </c>
      <c r="N1310" s="131">
        <v>3</v>
      </c>
      <c r="O1310" s="131">
        <v>4</v>
      </c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  <c r="AB1310" s="131"/>
      <c r="AC1310" s="131"/>
      <c r="AD1310" s="131"/>
      <c r="AE1310" s="131"/>
      <c r="AF1310" s="131"/>
      <c r="AG1310" s="131"/>
      <c r="AH1310" s="155"/>
    </row>
    <row r="1311" spans="1:34" ht="15" customHeight="1" x14ac:dyDescent="0.25">
      <c r="A1311" s="124" t="s">
        <v>197</v>
      </c>
      <c r="B1311" s="157">
        <v>173563000017</v>
      </c>
      <c r="C1311" s="124" t="s">
        <v>198</v>
      </c>
      <c r="D1311" s="157">
        <v>273563000097</v>
      </c>
      <c r="E1311" s="157">
        <v>17356300001705</v>
      </c>
      <c r="F1311" s="124" t="s">
        <v>1351</v>
      </c>
      <c r="G1311" s="124" t="s">
        <v>1686</v>
      </c>
      <c r="H1311" s="131"/>
      <c r="I1311" s="131"/>
      <c r="J1311" s="131">
        <v>2</v>
      </c>
      <c r="K1311" s="131"/>
      <c r="L1311" s="131">
        <v>6</v>
      </c>
      <c r="M1311" s="131">
        <v>1</v>
      </c>
      <c r="N1311" s="131">
        <v>2</v>
      </c>
      <c r="O1311" s="131">
        <v>5</v>
      </c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  <c r="AB1311" s="131"/>
      <c r="AC1311" s="131"/>
      <c r="AD1311" s="131"/>
      <c r="AE1311" s="131"/>
      <c r="AF1311" s="131"/>
      <c r="AG1311" s="131"/>
      <c r="AH1311" s="155"/>
    </row>
    <row r="1312" spans="1:34" ht="15" customHeight="1" x14ac:dyDescent="0.25">
      <c r="A1312" s="124" t="s">
        <v>197</v>
      </c>
      <c r="B1312" s="157">
        <v>173563000017</v>
      </c>
      <c r="C1312" s="124" t="s">
        <v>198</v>
      </c>
      <c r="D1312" s="157">
        <v>273563000135</v>
      </c>
      <c r="E1312" s="157">
        <v>17356300001707</v>
      </c>
      <c r="F1312" s="124" t="s">
        <v>1350</v>
      </c>
      <c r="G1312" s="124" t="s">
        <v>1686</v>
      </c>
      <c r="H1312" s="131"/>
      <c r="I1312" s="131"/>
      <c r="J1312" s="131">
        <v>1</v>
      </c>
      <c r="K1312" s="131">
        <v>9</v>
      </c>
      <c r="L1312" s="131">
        <v>3</v>
      </c>
      <c r="M1312" s="131">
        <v>3</v>
      </c>
      <c r="N1312" s="131">
        <v>1</v>
      </c>
      <c r="O1312" s="131">
        <v>3</v>
      </c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  <c r="AB1312" s="131"/>
      <c r="AC1312" s="131"/>
      <c r="AD1312" s="131"/>
      <c r="AE1312" s="131"/>
      <c r="AF1312" s="131"/>
      <c r="AG1312" s="131"/>
      <c r="AH1312" s="155"/>
    </row>
    <row r="1313" spans="1:34" ht="15" customHeight="1" x14ac:dyDescent="0.25">
      <c r="A1313" s="124" t="s">
        <v>197</v>
      </c>
      <c r="B1313" s="157">
        <v>173563000017</v>
      </c>
      <c r="C1313" s="124" t="s">
        <v>198</v>
      </c>
      <c r="D1313" s="157">
        <v>273563000593</v>
      </c>
      <c r="E1313" s="157">
        <v>17356300001706</v>
      </c>
      <c r="F1313" s="124" t="s">
        <v>1348</v>
      </c>
      <c r="G1313" s="124" t="s">
        <v>1686</v>
      </c>
      <c r="H1313" s="131"/>
      <c r="I1313" s="131"/>
      <c r="J1313" s="131"/>
      <c r="K1313" s="131">
        <v>1</v>
      </c>
      <c r="L1313" s="131">
        <v>2</v>
      </c>
      <c r="M1313" s="131">
        <v>2</v>
      </c>
      <c r="N1313" s="131">
        <v>1</v>
      </c>
      <c r="O1313" s="131">
        <v>1</v>
      </c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  <c r="AB1313" s="131"/>
      <c r="AC1313" s="131"/>
      <c r="AD1313" s="131"/>
      <c r="AE1313" s="131"/>
      <c r="AF1313" s="131"/>
      <c r="AG1313" s="131"/>
      <c r="AH1313" s="155"/>
    </row>
    <row r="1314" spans="1:34" ht="15" customHeight="1" x14ac:dyDescent="0.25">
      <c r="A1314" s="124" t="s">
        <v>197</v>
      </c>
      <c r="B1314" s="157">
        <v>173563000017</v>
      </c>
      <c r="C1314" s="124" t="s">
        <v>198</v>
      </c>
      <c r="D1314" s="157">
        <v>273563000631</v>
      </c>
      <c r="E1314" s="157">
        <v>17356300001711</v>
      </c>
      <c r="F1314" s="124" t="s">
        <v>1344</v>
      </c>
      <c r="G1314" s="124" t="s">
        <v>1686</v>
      </c>
      <c r="H1314" s="131"/>
      <c r="I1314" s="131"/>
      <c r="J1314" s="131">
        <v>1</v>
      </c>
      <c r="K1314" s="131"/>
      <c r="L1314" s="131"/>
      <c r="M1314" s="131">
        <v>2</v>
      </c>
      <c r="N1314" s="131">
        <v>1</v>
      </c>
      <c r="O1314" s="131">
        <v>1</v>
      </c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  <c r="AB1314" s="131"/>
      <c r="AC1314" s="131"/>
      <c r="AD1314" s="131"/>
      <c r="AE1314" s="131"/>
      <c r="AF1314" s="131"/>
      <c r="AG1314" s="131"/>
      <c r="AH1314" s="155"/>
    </row>
    <row r="1315" spans="1:34" ht="15" customHeight="1" x14ac:dyDescent="0.25">
      <c r="A1315" s="124" t="s">
        <v>197</v>
      </c>
      <c r="B1315" s="157">
        <v>273563000534</v>
      </c>
      <c r="C1315" s="124" t="s">
        <v>201</v>
      </c>
      <c r="D1315" s="157">
        <v>273563000046</v>
      </c>
      <c r="E1315" s="157">
        <v>27356300053407</v>
      </c>
      <c r="F1315" s="124" t="s">
        <v>1337</v>
      </c>
      <c r="G1315" s="124" t="s">
        <v>1686</v>
      </c>
      <c r="H1315" s="131"/>
      <c r="I1315" s="131"/>
      <c r="J1315" s="131">
        <v>2</v>
      </c>
      <c r="K1315" s="131">
        <v>4</v>
      </c>
      <c r="L1315" s="131">
        <v>2</v>
      </c>
      <c r="M1315" s="131"/>
      <c r="N1315" s="131">
        <v>4</v>
      </c>
      <c r="O1315" s="131">
        <v>1</v>
      </c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  <c r="AB1315" s="131"/>
      <c r="AC1315" s="131"/>
      <c r="AD1315" s="131"/>
      <c r="AE1315" s="131"/>
      <c r="AF1315" s="131"/>
      <c r="AG1315" s="131"/>
      <c r="AH1315" s="155"/>
    </row>
    <row r="1316" spans="1:34" ht="15" customHeight="1" x14ac:dyDescent="0.25">
      <c r="A1316" s="124" t="s">
        <v>197</v>
      </c>
      <c r="B1316" s="157">
        <v>273563000534</v>
      </c>
      <c r="C1316" s="124" t="s">
        <v>201</v>
      </c>
      <c r="D1316" s="157">
        <v>273563000119</v>
      </c>
      <c r="E1316" s="157">
        <v>27356300053404</v>
      </c>
      <c r="F1316" s="124" t="s">
        <v>1340</v>
      </c>
      <c r="G1316" s="124" t="s">
        <v>1686</v>
      </c>
      <c r="H1316" s="131"/>
      <c r="I1316" s="131"/>
      <c r="J1316" s="131">
        <v>1</v>
      </c>
      <c r="K1316" s="131">
        <v>1</v>
      </c>
      <c r="L1316" s="131">
        <v>6</v>
      </c>
      <c r="M1316" s="131">
        <v>3</v>
      </c>
      <c r="N1316" s="131">
        <v>5</v>
      </c>
      <c r="O1316" s="131">
        <v>5</v>
      </c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  <c r="AB1316" s="131"/>
      <c r="AC1316" s="131"/>
      <c r="AD1316" s="131"/>
      <c r="AE1316" s="131"/>
      <c r="AF1316" s="131"/>
      <c r="AG1316" s="131"/>
      <c r="AH1316" s="155"/>
    </row>
    <row r="1317" spans="1:34" ht="15" customHeight="1" x14ac:dyDescent="0.25">
      <c r="A1317" s="124" t="s">
        <v>197</v>
      </c>
      <c r="B1317" s="157">
        <v>273563000534</v>
      </c>
      <c r="C1317" s="124" t="s">
        <v>201</v>
      </c>
      <c r="D1317" s="157">
        <v>273563000151</v>
      </c>
      <c r="E1317" s="157">
        <v>27356300053403</v>
      </c>
      <c r="F1317" s="124" t="s">
        <v>1343</v>
      </c>
      <c r="G1317" s="124" t="s">
        <v>1686</v>
      </c>
      <c r="H1317" s="131"/>
      <c r="I1317" s="131"/>
      <c r="J1317" s="131">
        <v>2</v>
      </c>
      <c r="K1317" s="131">
        <v>1</v>
      </c>
      <c r="L1317" s="131">
        <v>2</v>
      </c>
      <c r="M1317" s="131"/>
      <c r="N1317" s="131">
        <v>2</v>
      </c>
      <c r="O1317" s="131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  <c r="AB1317" s="131"/>
      <c r="AC1317" s="131"/>
      <c r="AD1317" s="131"/>
      <c r="AE1317" s="131"/>
      <c r="AF1317" s="131"/>
      <c r="AG1317" s="131"/>
      <c r="AH1317" s="155"/>
    </row>
    <row r="1318" spans="1:34" ht="15" customHeight="1" x14ac:dyDescent="0.25">
      <c r="A1318" s="124" t="s">
        <v>197</v>
      </c>
      <c r="B1318" s="157">
        <v>273563000534</v>
      </c>
      <c r="C1318" s="124" t="s">
        <v>201</v>
      </c>
      <c r="D1318" s="157">
        <v>273563000291</v>
      </c>
      <c r="E1318" s="157">
        <v>27356300053409</v>
      </c>
      <c r="F1318" s="124" t="s">
        <v>1336</v>
      </c>
      <c r="G1318" s="124" t="s">
        <v>1686</v>
      </c>
      <c r="H1318" s="131"/>
      <c r="I1318" s="131"/>
      <c r="J1318" s="131"/>
      <c r="K1318" s="131">
        <v>2</v>
      </c>
      <c r="L1318" s="131">
        <v>1</v>
      </c>
      <c r="M1318" s="131">
        <v>3</v>
      </c>
      <c r="N1318" s="131">
        <v>1</v>
      </c>
      <c r="O1318" s="131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  <c r="AB1318" s="131"/>
      <c r="AC1318" s="131"/>
      <c r="AD1318" s="131"/>
      <c r="AE1318" s="131"/>
      <c r="AF1318" s="131"/>
      <c r="AG1318" s="131"/>
      <c r="AH1318" s="155"/>
    </row>
    <row r="1319" spans="1:34" ht="15" customHeight="1" x14ac:dyDescent="0.25">
      <c r="A1319" s="124" t="s">
        <v>197</v>
      </c>
      <c r="B1319" s="157">
        <v>273563000534</v>
      </c>
      <c r="C1319" s="124" t="s">
        <v>201</v>
      </c>
      <c r="D1319" s="157">
        <v>273563000453</v>
      </c>
      <c r="E1319" s="157">
        <v>27356300053406</v>
      </c>
      <c r="F1319" s="124" t="s">
        <v>392</v>
      </c>
      <c r="G1319" s="124" t="s">
        <v>1686</v>
      </c>
      <c r="H1319" s="131"/>
      <c r="I1319" s="131"/>
      <c r="J1319" s="131">
        <v>2</v>
      </c>
      <c r="K1319" s="131"/>
      <c r="L1319" s="131">
        <v>8</v>
      </c>
      <c r="M1319" s="131">
        <v>3</v>
      </c>
      <c r="N1319" s="131">
        <v>5</v>
      </c>
      <c r="O1319" s="131">
        <v>5</v>
      </c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  <c r="AB1319" s="131"/>
      <c r="AC1319" s="131"/>
      <c r="AD1319" s="131"/>
      <c r="AE1319" s="131"/>
      <c r="AF1319" s="131"/>
      <c r="AG1319" s="131"/>
      <c r="AH1319" s="155"/>
    </row>
    <row r="1320" spans="1:34" ht="15" customHeight="1" x14ac:dyDescent="0.25">
      <c r="A1320" s="124" t="s">
        <v>197</v>
      </c>
      <c r="B1320" s="157">
        <v>273563000534</v>
      </c>
      <c r="C1320" s="124" t="s">
        <v>201</v>
      </c>
      <c r="D1320" s="157">
        <v>273563000534</v>
      </c>
      <c r="E1320" s="157">
        <v>27356300053401</v>
      </c>
      <c r="F1320" s="124" t="s">
        <v>1341</v>
      </c>
      <c r="G1320" s="124" t="s">
        <v>1686</v>
      </c>
      <c r="H1320" s="131"/>
      <c r="I1320" s="131"/>
      <c r="J1320" s="131">
        <v>11</v>
      </c>
      <c r="K1320" s="131">
        <v>7</v>
      </c>
      <c r="L1320" s="131">
        <v>9</v>
      </c>
      <c r="M1320" s="131">
        <v>13</v>
      </c>
      <c r="N1320" s="131">
        <v>13</v>
      </c>
      <c r="O1320" s="131">
        <v>12</v>
      </c>
      <c r="P1320" s="131">
        <v>36</v>
      </c>
      <c r="Q1320" s="131">
        <v>30</v>
      </c>
      <c r="R1320" s="131">
        <v>24</v>
      </c>
      <c r="S1320" s="131">
        <v>32</v>
      </c>
      <c r="T1320" s="131">
        <v>27</v>
      </c>
      <c r="U1320" s="131">
        <v>27</v>
      </c>
      <c r="V1320" s="131"/>
      <c r="W1320" s="131"/>
      <c r="X1320" s="131"/>
      <c r="Y1320" s="131"/>
      <c r="Z1320" s="131"/>
      <c r="AA1320" s="131"/>
      <c r="AB1320" s="131"/>
      <c r="AC1320" s="131"/>
      <c r="AD1320" s="131"/>
      <c r="AE1320" s="131"/>
      <c r="AF1320" s="131"/>
      <c r="AG1320" s="131"/>
      <c r="AH1320" s="155"/>
    </row>
    <row r="1321" spans="1:34" ht="15" customHeight="1" x14ac:dyDescent="0.25">
      <c r="A1321" s="124" t="s">
        <v>197</v>
      </c>
      <c r="B1321" s="157">
        <v>273563000534</v>
      </c>
      <c r="C1321" s="124" t="s">
        <v>201</v>
      </c>
      <c r="D1321" s="157">
        <v>273563000577</v>
      </c>
      <c r="E1321" s="157">
        <v>27356300053410</v>
      </c>
      <c r="F1321" s="124" t="s">
        <v>326</v>
      </c>
      <c r="G1321" s="124" t="s">
        <v>1686</v>
      </c>
      <c r="H1321" s="131"/>
      <c r="I1321" s="131"/>
      <c r="J1321" s="131">
        <v>1</v>
      </c>
      <c r="K1321" s="131">
        <v>1</v>
      </c>
      <c r="L1321" s="131">
        <v>4</v>
      </c>
      <c r="M1321" s="131">
        <v>5</v>
      </c>
      <c r="N1321" s="131">
        <v>1</v>
      </c>
      <c r="O1321" s="131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  <c r="AB1321" s="131"/>
      <c r="AC1321" s="131"/>
      <c r="AD1321" s="131"/>
      <c r="AE1321" s="131"/>
      <c r="AF1321" s="131"/>
      <c r="AG1321" s="131"/>
      <c r="AH1321" s="155"/>
    </row>
    <row r="1322" spans="1:34" ht="15" customHeight="1" x14ac:dyDescent="0.25">
      <c r="A1322" s="124" t="s">
        <v>197</v>
      </c>
      <c r="B1322" s="157">
        <v>273563000534</v>
      </c>
      <c r="C1322" s="124" t="s">
        <v>201</v>
      </c>
      <c r="D1322" s="157">
        <v>273563000623</v>
      </c>
      <c r="E1322" s="157">
        <v>27356300053402</v>
      </c>
      <c r="F1322" s="124" t="s">
        <v>1339</v>
      </c>
      <c r="G1322" s="124" t="s">
        <v>1686</v>
      </c>
      <c r="H1322" s="131"/>
      <c r="I1322" s="131"/>
      <c r="J1322" s="131">
        <v>2</v>
      </c>
      <c r="K1322" s="131">
        <v>3</v>
      </c>
      <c r="L1322" s="131">
        <v>3</v>
      </c>
      <c r="M1322" s="131">
        <v>4</v>
      </c>
      <c r="N1322" s="131">
        <v>7</v>
      </c>
      <c r="O1322" s="131">
        <v>3</v>
      </c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  <c r="AB1322" s="131"/>
      <c r="AC1322" s="131"/>
      <c r="AD1322" s="131"/>
      <c r="AE1322" s="131"/>
      <c r="AF1322" s="131"/>
      <c r="AG1322" s="131"/>
      <c r="AH1322" s="155"/>
    </row>
    <row r="1323" spans="1:34" ht="15" customHeight="1" x14ac:dyDescent="0.25">
      <c r="A1323" s="124" t="s">
        <v>197</v>
      </c>
      <c r="B1323" s="157">
        <v>273563000534</v>
      </c>
      <c r="C1323" s="124" t="s">
        <v>201</v>
      </c>
      <c r="D1323" s="157">
        <v>273563000658</v>
      </c>
      <c r="E1323" s="157">
        <v>27356300053405</v>
      </c>
      <c r="F1323" s="124" t="s">
        <v>1342</v>
      </c>
      <c r="G1323" s="124" t="s">
        <v>1686</v>
      </c>
      <c r="H1323" s="131"/>
      <c r="I1323" s="131"/>
      <c r="J1323" s="131">
        <v>3</v>
      </c>
      <c r="K1323" s="131">
        <v>1</v>
      </c>
      <c r="L1323" s="131">
        <v>4</v>
      </c>
      <c r="M1323" s="131">
        <v>1</v>
      </c>
      <c r="N1323" s="131"/>
      <c r="O1323" s="131">
        <v>4</v>
      </c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  <c r="AB1323" s="131"/>
      <c r="AC1323" s="131"/>
      <c r="AD1323" s="131"/>
      <c r="AE1323" s="131"/>
      <c r="AF1323" s="131"/>
      <c r="AG1323" s="131"/>
      <c r="AH1323" s="155"/>
    </row>
    <row r="1324" spans="1:34" ht="15" customHeight="1" x14ac:dyDescent="0.25">
      <c r="A1324" s="124" t="s">
        <v>197</v>
      </c>
      <c r="B1324" s="157">
        <v>273563000534</v>
      </c>
      <c r="C1324" s="124" t="s">
        <v>201</v>
      </c>
      <c r="D1324" s="157">
        <v>273563000666</v>
      </c>
      <c r="E1324" s="157">
        <v>27356300053408</v>
      </c>
      <c r="F1324" s="124" t="s">
        <v>1338</v>
      </c>
      <c r="G1324" s="124" t="s">
        <v>1686</v>
      </c>
      <c r="H1324" s="131"/>
      <c r="I1324" s="131"/>
      <c r="J1324" s="131">
        <v>1</v>
      </c>
      <c r="K1324" s="131">
        <v>2</v>
      </c>
      <c r="L1324" s="131">
        <v>2</v>
      </c>
      <c r="M1324" s="131">
        <v>2</v>
      </c>
      <c r="N1324" s="131">
        <v>1</v>
      </c>
      <c r="O1324" s="131">
        <v>3</v>
      </c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  <c r="AB1324" s="131"/>
      <c r="AC1324" s="131"/>
      <c r="AD1324" s="131"/>
      <c r="AE1324" s="131"/>
      <c r="AF1324" s="131"/>
      <c r="AG1324" s="131"/>
      <c r="AH1324" s="155"/>
    </row>
    <row r="1325" spans="1:34" ht="15" customHeight="1" x14ac:dyDescent="0.25">
      <c r="A1325" s="124" t="s">
        <v>197</v>
      </c>
      <c r="B1325" s="157">
        <v>273563000615</v>
      </c>
      <c r="C1325" s="124" t="s">
        <v>259</v>
      </c>
      <c r="D1325" s="157">
        <v>273563000101</v>
      </c>
      <c r="E1325" s="157">
        <v>27356300061503</v>
      </c>
      <c r="F1325" s="124" t="s">
        <v>1332</v>
      </c>
      <c r="G1325" s="124" t="s">
        <v>1686</v>
      </c>
      <c r="H1325" s="131"/>
      <c r="I1325" s="131"/>
      <c r="J1325" s="131">
        <v>4</v>
      </c>
      <c r="K1325" s="131">
        <v>2</v>
      </c>
      <c r="L1325" s="131"/>
      <c r="M1325" s="131">
        <v>2</v>
      </c>
      <c r="N1325" s="131">
        <v>3</v>
      </c>
      <c r="O1325" s="131">
        <v>1</v>
      </c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  <c r="AB1325" s="131"/>
      <c r="AC1325" s="131"/>
      <c r="AD1325" s="131"/>
      <c r="AE1325" s="131"/>
      <c r="AF1325" s="131"/>
      <c r="AG1325" s="131"/>
      <c r="AH1325" s="155"/>
    </row>
    <row r="1326" spans="1:34" ht="15" customHeight="1" x14ac:dyDescent="0.25">
      <c r="A1326" s="124" t="s">
        <v>197</v>
      </c>
      <c r="B1326" s="157">
        <v>273563000615</v>
      </c>
      <c r="C1326" s="124" t="s">
        <v>259</v>
      </c>
      <c r="D1326" s="157">
        <v>273563000585</v>
      </c>
      <c r="E1326" s="157">
        <v>27356300061502</v>
      </c>
      <c r="F1326" s="124" t="s">
        <v>1276</v>
      </c>
      <c r="G1326" s="124" t="s">
        <v>1686</v>
      </c>
      <c r="H1326" s="131"/>
      <c r="I1326" s="131"/>
      <c r="J1326" s="131">
        <v>1</v>
      </c>
      <c r="K1326" s="131">
        <v>2</v>
      </c>
      <c r="L1326" s="131">
        <v>2</v>
      </c>
      <c r="M1326" s="131">
        <v>2</v>
      </c>
      <c r="N1326" s="131">
        <v>3</v>
      </c>
      <c r="O1326" s="131">
        <v>1</v>
      </c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  <c r="AB1326" s="131"/>
      <c r="AC1326" s="131"/>
      <c r="AD1326" s="131"/>
      <c r="AE1326" s="131"/>
      <c r="AF1326" s="131"/>
      <c r="AG1326" s="131"/>
      <c r="AH1326" s="155"/>
    </row>
    <row r="1327" spans="1:34" ht="15" customHeight="1" x14ac:dyDescent="0.25">
      <c r="A1327" s="124" t="s">
        <v>197</v>
      </c>
      <c r="B1327" s="157">
        <v>273563000615</v>
      </c>
      <c r="C1327" s="124" t="s">
        <v>259</v>
      </c>
      <c r="D1327" s="157">
        <v>273563000607</v>
      </c>
      <c r="E1327" s="157">
        <v>27356300061507</v>
      </c>
      <c r="F1327" s="124" t="s">
        <v>1335</v>
      </c>
      <c r="G1327" s="124" t="s">
        <v>1686</v>
      </c>
      <c r="H1327" s="131"/>
      <c r="I1327" s="131"/>
      <c r="J1327" s="131">
        <v>3</v>
      </c>
      <c r="K1327" s="131">
        <v>2</v>
      </c>
      <c r="L1327" s="131">
        <v>2</v>
      </c>
      <c r="M1327" s="131">
        <v>3</v>
      </c>
      <c r="N1327" s="131">
        <v>1</v>
      </c>
      <c r="O1327" s="131">
        <v>3</v>
      </c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  <c r="AB1327" s="131"/>
      <c r="AC1327" s="131"/>
      <c r="AD1327" s="131"/>
      <c r="AE1327" s="131"/>
      <c r="AF1327" s="131"/>
      <c r="AG1327" s="131"/>
      <c r="AH1327" s="155"/>
    </row>
    <row r="1328" spans="1:34" ht="15" customHeight="1" x14ac:dyDescent="0.25">
      <c r="A1328" s="124" t="s">
        <v>197</v>
      </c>
      <c r="B1328" s="157">
        <v>273563000615</v>
      </c>
      <c r="C1328" s="124" t="s">
        <v>259</v>
      </c>
      <c r="D1328" s="157">
        <v>273563000615</v>
      </c>
      <c r="E1328" s="157">
        <v>27356300061501</v>
      </c>
      <c r="F1328" s="124" t="s">
        <v>1334</v>
      </c>
      <c r="G1328" s="124" t="s">
        <v>1686</v>
      </c>
      <c r="H1328" s="131"/>
      <c r="I1328" s="131"/>
      <c r="J1328" s="131">
        <v>5</v>
      </c>
      <c r="K1328" s="131">
        <v>6</v>
      </c>
      <c r="L1328" s="131">
        <v>11</v>
      </c>
      <c r="M1328" s="131">
        <v>19</v>
      </c>
      <c r="N1328" s="131">
        <v>8</v>
      </c>
      <c r="O1328" s="131">
        <v>16</v>
      </c>
      <c r="P1328" s="131">
        <v>21</v>
      </c>
      <c r="Q1328" s="131">
        <v>28</v>
      </c>
      <c r="R1328" s="131">
        <v>16</v>
      </c>
      <c r="S1328" s="131">
        <v>14</v>
      </c>
      <c r="T1328" s="131">
        <v>22</v>
      </c>
      <c r="U1328" s="131">
        <v>10</v>
      </c>
      <c r="V1328" s="131"/>
      <c r="W1328" s="131"/>
      <c r="X1328" s="131"/>
      <c r="Y1328" s="131"/>
      <c r="Z1328" s="131"/>
      <c r="AA1328" s="131"/>
      <c r="AB1328" s="131"/>
      <c r="AC1328" s="131"/>
      <c r="AD1328" s="131"/>
      <c r="AE1328" s="131"/>
      <c r="AF1328" s="131"/>
      <c r="AG1328" s="131"/>
      <c r="AH1328" s="155"/>
    </row>
    <row r="1329" spans="1:34" ht="15" customHeight="1" x14ac:dyDescent="0.25">
      <c r="A1329" s="124" t="s">
        <v>197</v>
      </c>
      <c r="B1329" s="157">
        <v>273563000615</v>
      </c>
      <c r="C1329" s="124" t="s">
        <v>259</v>
      </c>
      <c r="D1329" s="157">
        <v>273563000704</v>
      </c>
      <c r="E1329" s="157">
        <v>27356300061504</v>
      </c>
      <c r="F1329" s="124" t="s">
        <v>1333</v>
      </c>
      <c r="G1329" s="124" t="s">
        <v>1686</v>
      </c>
      <c r="H1329" s="131"/>
      <c r="I1329" s="131"/>
      <c r="J1329" s="131">
        <v>1</v>
      </c>
      <c r="K1329" s="131"/>
      <c r="L1329" s="131"/>
      <c r="M1329" s="131">
        <v>3</v>
      </c>
      <c r="N1329" s="131"/>
      <c r="O1329" s="131">
        <v>3</v>
      </c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  <c r="AB1329" s="131"/>
      <c r="AC1329" s="131"/>
      <c r="AD1329" s="131"/>
      <c r="AE1329" s="131"/>
      <c r="AF1329" s="131"/>
      <c r="AG1329" s="131"/>
      <c r="AH1329" s="155"/>
    </row>
    <row r="1330" spans="1:34" ht="15" customHeight="1" x14ac:dyDescent="0.25">
      <c r="A1330" s="124" t="s">
        <v>61</v>
      </c>
      <c r="B1330" s="157">
        <v>173585000100</v>
      </c>
      <c r="C1330" s="124" t="s">
        <v>166</v>
      </c>
      <c r="D1330" s="157">
        <v>173585000100</v>
      </c>
      <c r="E1330" s="157">
        <v>17358500010001</v>
      </c>
      <c r="F1330" s="124" t="s">
        <v>1361</v>
      </c>
      <c r="G1330" s="124" t="s">
        <v>1685</v>
      </c>
      <c r="H1330" s="131"/>
      <c r="I1330" s="131"/>
      <c r="J1330" s="131"/>
      <c r="K1330" s="131"/>
      <c r="L1330" s="131"/>
      <c r="M1330" s="131"/>
      <c r="N1330" s="131"/>
      <c r="O1330" s="131"/>
      <c r="P1330" s="131">
        <v>138</v>
      </c>
      <c r="Q1330" s="131">
        <v>165</v>
      </c>
      <c r="R1330" s="131">
        <v>135</v>
      </c>
      <c r="S1330" s="131">
        <v>138</v>
      </c>
      <c r="T1330" s="131">
        <v>142</v>
      </c>
      <c r="U1330" s="131">
        <v>166</v>
      </c>
      <c r="V1330" s="131"/>
      <c r="W1330" s="131"/>
      <c r="X1330" s="131"/>
      <c r="Y1330" s="131"/>
      <c r="Z1330" s="131"/>
      <c r="AA1330" s="131"/>
      <c r="AB1330" s="131"/>
      <c r="AC1330" s="131"/>
      <c r="AD1330" s="131">
        <v>3</v>
      </c>
      <c r="AE1330" s="131">
        <v>3</v>
      </c>
      <c r="AF1330" s="131">
        <v>4</v>
      </c>
      <c r="AG1330" s="131">
        <v>4</v>
      </c>
      <c r="AH1330" s="155"/>
    </row>
    <row r="1331" spans="1:34" ht="15" customHeight="1" x14ac:dyDescent="0.25">
      <c r="A1331" s="124" t="s">
        <v>61</v>
      </c>
      <c r="B1331" s="157">
        <v>173585000100</v>
      </c>
      <c r="C1331" s="124" t="s">
        <v>166</v>
      </c>
      <c r="D1331" s="157">
        <v>173585000274</v>
      </c>
      <c r="E1331" s="157">
        <v>17358500010003</v>
      </c>
      <c r="F1331" s="124" t="s">
        <v>1365</v>
      </c>
      <c r="G1331" s="124" t="s">
        <v>1685</v>
      </c>
      <c r="H1331" s="131"/>
      <c r="I1331" s="131"/>
      <c r="J1331" s="131"/>
      <c r="K1331" s="131">
        <v>32</v>
      </c>
      <c r="L1331" s="131">
        <v>35</v>
      </c>
      <c r="M1331" s="131">
        <v>27</v>
      </c>
      <c r="N1331" s="131">
        <v>29</v>
      </c>
      <c r="O1331" s="131">
        <v>23</v>
      </c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  <c r="AB1331" s="131"/>
      <c r="AC1331" s="131"/>
      <c r="AD1331" s="131"/>
      <c r="AE1331" s="131"/>
      <c r="AF1331" s="131"/>
      <c r="AG1331" s="131"/>
      <c r="AH1331" s="155"/>
    </row>
    <row r="1332" spans="1:34" ht="15" customHeight="1" x14ac:dyDescent="0.25">
      <c r="A1332" s="124" t="s">
        <v>61</v>
      </c>
      <c r="B1332" s="157">
        <v>173585000100</v>
      </c>
      <c r="C1332" s="124" t="s">
        <v>166</v>
      </c>
      <c r="D1332" s="157">
        <v>173585000282</v>
      </c>
      <c r="E1332" s="157">
        <v>17358500010008</v>
      </c>
      <c r="F1332" s="124" t="s">
        <v>1362</v>
      </c>
      <c r="G1332" s="124" t="s">
        <v>1685</v>
      </c>
      <c r="H1332" s="131"/>
      <c r="I1332" s="131"/>
      <c r="J1332" s="131"/>
      <c r="K1332" s="131">
        <v>31</v>
      </c>
      <c r="L1332" s="131">
        <v>31</v>
      </c>
      <c r="M1332" s="131">
        <v>33</v>
      </c>
      <c r="N1332" s="131">
        <v>22</v>
      </c>
      <c r="O1332" s="131">
        <v>39</v>
      </c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  <c r="AB1332" s="131"/>
      <c r="AC1332" s="131"/>
      <c r="AD1332" s="131">
        <v>33</v>
      </c>
      <c r="AE1332" s="131">
        <v>34</v>
      </c>
      <c r="AF1332" s="131"/>
      <c r="AG1332" s="131">
        <v>27</v>
      </c>
      <c r="AH1332" s="155"/>
    </row>
    <row r="1333" spans="1:34" ht="15" customHeight="1" x14ac:dyDescent="0.25">
      <c r="A1333" s="124" t="s">
        <v>61</v>
      </c>
      <c r="B1333" s="157">
        <v>173585000100</v>
      </c>
      <c r="C1333" s="124" t="s">
        <v>166</v>
      </c>
      <c r="D1333" s="157">
        <v>173585000347</v>
      </c>
      <c r="E1333" s="157">
        <v>17358500010007</v>
      </c>
      <c r="F1333" s="124" t="s">
        <v>1358</v>
      </c>
      <c r="G1333" s="124" t="s">
        <v>1685</v>
      </c>
      <c r="H1333" s="131"/>
      <c r="I1333" s="131"/>
      <c r="J1333" s="131">
        <v>134</v>
      </c>
      <c r="K1333" s="131">
        <v>33</v>
      </c>
      <c r="L1333" s="131"/>
      <c r="M1333" s="131"/>
      <c r="N1333" s="131"/>
      <c r="O1333" s="131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  <c r="AB1333" s="131"/>
      <c r="AC1333" s="131"/>
      <c r="AD1333" s="131"/>
      <c r="AE1333" s="131"/>
      <c r="AF1333" s="131"/>
      <c r="AG1333" s="131"/>
      <c r="AH1333" s="155"/>
    </row>
    <row r="1334" spans="1:34" ht="15" customHeight="1" x14ac:dyDescent="0.25">
      <c r="A1334" s="124" t="s">
        <v>61</v>
      </c>
      <c r="B1334" s="157">
        <v>173585000100</v>
      </c>
      <c r="C1334" s="124" t="s">
        <v>166</v>
      </c>
      <c r="D1334" s="157">
        <v>173585000355</v>
      </c>
      <c r="E1334" s="157">
        <v>17358500010002</v>
      </c>
      <c r="F1334" s="124" t="s">
        <v>1364</v>
      </c>
      <c r="G1334" s="124" t="s">
        <v>1685</v>
      </c>
      <c r="H1334" s="131"/>
      <c r="I1334" s="131"/>
      <c r="J1334" s="131"/>
      <c r="K1334" s="131">
        <v>60</v>
      </c>
      <c r="L1334" s="131">
        <v>93</v>
      </c>
      <c r="M1334" s="131">
        <v>73</v>
      </c>
      <c r="N1334" s="131">
        <v>85</v>
      </c>
      <c r="O1334" s="131">
        <v>99</v>
      </c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  <c r="AB1334" s="131"/>
      <c r="AC1334" s="131"/>
      <c r="AD1334" s="131"/>
      <c r="AE1334" s="131"/>
      <c r="AF1334" s="131"/>
      <c r="AG1334" s="131"/>
      <c r="AH1334" s="155"/>
    </row>
    <row r="1335" spans="1:34" ht="15" customHeight="1" x14ac:dyDescent="0.25">
      <c r="A1335" s="124" t="s">
        <v>61</v>
      </c>
      <c r="B1335" s="157">
        <v>173585000100</v>
      </c>
      <c r="C1335" s="124" t="s">
        <v>166</v>
      </c>
      <c r="D1335" s="157">
        <v>273585000406</v>
      </c>
      <c r="E1335" s="157">
        <v>17358500010011</v>
      </c>
      <c r="F1335" s="124" t="s">
        <v>1363</v>
      </c>
      <c r="G1335" s="124" t="s">
        <v>1686</v>
      </c>
      <c r="H1335" s="131"/>
      <c r="I1335" s="131"/>
      <c r="J1335" s="131"/>
      <c r="K1335" s="131">
        <v>6</v>
      </c>
      <c r="L1335" s="131">
        <v>7</v>
      </c>
      <c r="M1335" s="131">
        <v>4</v>
      </c>
      <c r="N1335" s="131">
        <v>2</v>
      </c>
      <c r="O1335" s="131">
        <v>8</v>
      </c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  <c r="AB1335" s="131"/>
      <c r="AC1335" s="131"/>
      <c r="AD1335" s="131"/>
      <c r="AE1335" s="131"/>
      <c r="AF1335" s="131"/>
      <c r="AG1335" s="131"/>
      <c r="AH1335" s="155"/>
    </row>
    <row r="1336" spans="1:34" ht="15" customHeight="1" x14ac:dyDescent="0.25">
      <c r="A1336" s="124" t="s">
        <v>61</v>
      </c>
      <c r="B1336" s="157">
        <v>173585000100</v>
      </c>
      <c r="C1336" s="124" t="s">
        <v>166</v>
      </c>
      <c r="D1336" s="157">
        <v>273585000554</v>
      </c>
      <c r="E1336" s="157">
        <v>17358500010004</v>
      </c>
      <c r="F1336" s="124" t="s">
        <v>1359</v>
      </c>
      <c r="G1336" s="124" t="s">
        <v>1686</v>
      </c>
      <c r="H1336" s="131"/>
      <c r="I1336" s="131"/>
      <c r="J1336" s="131">
        <v>7</v>
      </c>
      <c r="K1336" s="131">
        <v>4</v>
      </c>
      <c r="L1336" s="131">
        <v>9</v>
      </c>
      <c r="M1336" s="131">
        <v>4</v>
      </c>
      <c r="N1336" s="131">
        <v>5</v>
      </c>
      <c r="O1336" s="131">
        <v>2</v>
      </c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  <c r="AB1336" s="131"/>
      <c r="AC1336" s="131"/>
      <c r="AD1336" s="131"/>
      <c r="AE1336" s="131"/>
      <c r="AF1336" s="131"/>
      <c r="AG1336" s="131"/>
      <c r="AH1336" s="155"/>
    </row>
    <row r="1337" spans="1:34" ht="15" customHeight="1" x14ac:dyDescent="0.25">
      <c r="A1337" s="124" t="s">
        <v>61</v>
      </c>
      <c r="B1337" s="157">
        <v>173585000100</v>
      </c>
      <c r="C1337" s="124" t="s">
        <v>166</v>
      </c>
      <c r="D1337" s="157">
        <v>273585000619</v>
      </c>
      <c r="E1337" s="157">
        <v>17358500010005</v>
      </c>
      <c r="F1337" s="124" t="s">
        <v>447</v>
      </c>
      <c r="G1337" s="124" t="s">
        <v>1686</v>
      </c>
      <c r="H1337" s="131"/>
      <c r="I1337" s="131"/>
      <c r="J1337" s="131">
        <v>1</v>
      </c>
      <c r="K1337" s="131">
        <v>2</v>
      </c>
      <c r="L1337" s="131">
        <v>1</v>
      </c>
      <c r="M1337" s="131">
        <v>1</v>
      </c>
      <c r="N1337" s="131">
        <v>1</v>
      </c>
      <c r="O1337" s="131">
        <v>2</v>
      </c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  <c r="AB1337" s="131"/>
      <c r="AC1337" s="131"/>
      <c r="AD1337" s="131"/>
      <c r="AE1337" s="131"/>
      <c r="AF1337" s="131"/>
      <c r="AG1337" s="131"/>
      <c r="AH1337" s="155"/>
    </row>
    <row r="1338" spans="1:34" ht="15" customHeight="1" x14ac:dyDescent="0.25">
      <c r="A1338" s="124" t="s">
        <v>61</v>
      </c>
      <c r="B1338" s="157">
        <v>173585000100</v>
      </c>
      <c r="C1338" s="124" t="s">
        <v>166</v>
      </c>
      <c r="D1338" s="157">
        <v>273585000635</v>
      </c>
      <c r="E1338" s="157">
        <v>17358500010012</v>
      </c>
      <c r="F1338" s="124" t="s">
        <v>1367</v>
      </c>
      <c r="G1338" s="124" t="s">
        <v>1686</v>
      </c>
      <c r="H1338" s="131"/>
      <c r="I1338" s="131"/>
      <c r="J1338" s="131">
        <v>2</v>
      </c>
      <c r="K1338" s="131"/>
      <c r="L1338" s="131">
        <v>1</v>
      </c>
      <c r="M1338" s="131"/>
      <c r="N1338" s="131"/>
      <c r="O1338" s="131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  <c r="AB1338" s="131"/>
      <c r="AC1338" s="131"/>
      <c r="AD1338" s="131"/>
      <c r="AE1338" s="131"/>
      <c r="AF1338" s="131"/>
      <c r="AG1338" s="131"/>
      <c r="AH1338" s="155"/>
    </row>
    <row r="1339" spans="1:34" ht="15" customHeight="1" x14ac:dyDescent="0.25">
      <c r="A1339" s="124" t="s">
        <v>61</v>
      </c>
      <c r="B1339" s="157">
        <v>173585000100</v>
      </c>
      <c r="C1339" s="124" t="s">
        <v>166</v>
      </c>
      <c r="D1339" s="157">
        <v>273585000651</v>
      </c>
      <c r="E1339" s="157">
        <v>17358500010009</v>
      </c>
      <c r="F1339" s="124" t="s">
        <v>1366</v>
      </c>
      <c r="G1339" s="124" t="s">
        <v>1686</v>
      </c>
      <c r="H1339" s="131"/>
      <c r="I1339" s="131"/>
      <c r="J1339" s="131">
        <v>5</v>
      </c>
      <c r="K1339" s="131">
        <v>7</v>
      </c>
      <c r="L1339" s="131">
        <v>4</v>
      </c>
      <c r="M1339" s="131">
        <v>8</v>
      </c>
      <c r="N1339" s="131">
        <v>5</v>
      </c>
      <c r="O1339" s="131">
        <v>5</v>
      </c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  <c r="AB1339" s="131"/>
      <c r="AC1339" s="131"/>
      <c r="AD1339" s="131"/>
      <c r="AE1339" s="131"/>
      <c r="AF1339" s="131"/>
      <c r="AG1339" s="131"/>
      <c r="AH1339" s="155"/>
    </row>
    <row r="1340" spans="1:34" ht="15" customHeight="1" x14ac:dyDescent="0.25">
      <c r="A1340" s="124" t="s">
        <v>61</v>
      </c>
      <c r="B1340" s="157">
        <v>173585000100</v>
      </c>
      <c r="C1340" s="124" t="s">
        <v>166</v>
      </c>
      <c r="D1340" s="157">
        <v>273585000660</v>
      </c>
      <c r="E1340" s="157">
        <v>17358500010010</v>
      </c>
      <c r="F1340" s="124" t="s">
        <v>1360</v>
      </c>
      <c r="G1340" s="124" t="s">
        <v>1686</v>
      </c>
      <c r="H1340" s="131"/>
      <c r="I1340" s="131"/>
      <c r="J1340" s="131">
        <v>1</v>
      </c>
      <c r="K1340" s="131">
        <v>2</v>
      </c>
      <c r="L1340" s="131">
        <v>1</v>
      </c>
      <c r="M1340" s="131">
        <v>1</v>
      </c>
      <c r="N1340" s="131"/>
      <c r="O1340" s="131">
        <v>5</v>
      </c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  <c r="AB1340" s="131"/>
      <c r="AC1340" s="131"/>
      <c r="AD1340" s="131"/>
      <c r="AE1340" s="131"/>
      <c r="AF1340" s="131"/>
      <c r="AG1340" s="131"/>
      <c r="AH1340" s="155"/>
    </row>
    <row r="1341" spans="1:34" ht="15" customHeight="1" x14ac:dyDescent="0.25">
      <c r="A1341" s="124" t="s">
        <v>61</v>
      </c>
      <c r="B1341" s="157">
        <v>273585000082</v>
      </c>
      <c r="C1341" s="124" t="s">
        <v>138</v>
      </c>
      <c r="D1341" s="157">
        <v>273585000082</v>
      </c>
      <c r="E1341" s="157">
        <v>27358500008201</v>
      </c>
      <c r="F1341" s="124" t="s">
        <v>1373</v>
      </c>
      <c r="G1341" s="124" t="s">
        <v>1686</v>
      </c>
      <c r="H1341" s="131"/>
      <c r="I1341" s="131"/>
      <c r="J1341" s="131">
        <v>2</v>
      </c>
      <c r="K1341" s="131">
        <v>4</v>
      </c>
      <c r="L1341" s="131">
        <v>7</v>
      </c>
      <c r="M1341" s="131">
        <v>5</v>
      </c>
      <c r="N1341" s="131">
        <v>11</v>
      </c>
      <c r="O1341" s="131">
        <v>8</v>
      </c>
      <c r="P1341" s="131">
        <v>28</v>
      </c>
      <c r="Q1341" s="131">
        <v>33</v>
      </c>
      <c r="R1341" s="131">
        <v>34</v>
      </c>
      <c r="S1341" s="131">
        <v>27</v>
      </c>
      <c r="T1341" s="131">
        <v>30</v>
      </c>
      <c r="U1341" s="131">
        <v>19</v>
      </c>
      <c r="V1341" s="131"/>
      <c r="W1341" s="131"/>
      <c r="X1341" s="131"/>
      <c r="Y1341" s="131"/>
      <c r="Z1341" s="131"/>
      <c r="AA1341" s="131"/>
      <c r="AB1341" s="131"/>
      <c r="AC1341" s="131"/>
      <c r="AD1341" s="131"/>
      <c r="AE1341" s="131"/>
      <c r="AF1341" s="131"/>
      <c r="AG1341" s="131"/>
      <c r="AH1341" s="155"/>
    </row>
    <row r="1342" spans="1:34" ht="15" customHeight="1" x14ac:dyDescent="0.25">
      <c r="A1342" s="124" t="s">
        <v>61</v>
      </c>
      <c r="B1342" s="157">
        <v>273585000082</v>
      </c>
      <c r="C1342" s="124" t="s">
        <v>138</v>
      </c>
      <c r="D1342" s="157">
        <v>273585000333</v>
      </c>
      <c r="E1342" s="157">
        <v>27358500008217</v>
      </c>
      <c r="F1342" s="124" t="s">
        <v>1374</v>
      </c>
      <c r="G1342" s="124" t="s">
        <v>1686</v>
      </c>
      <c r="H1342" s="131"/>
      <c r="I1342" s="131"/>
      <c r="J1342" s="131">
        <v>1</v>
      </c>
      <c r="K1342" s="131">
        <v>1</v>
      </c>
      <c r="L1342" s="131">
        <v>4</v>
      </c>
      <c r="M1342" s="131">
        <v>1</v>
      </c>
      <c r="N1342" s="131">
        <v>2</v>
      </c>
      <c r="O1342" s="131">
        <v>2</v>
      </c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  <c r="AB1342" s="131"/>
      <c r="AC1342" s="131"/>
      <c r="AD1342" s="131"/>
      <c r="AE1342" s="131"/>
      <c r="AF1342" s="131"/>
      <c r="AG1342" s="131"/>
      <c r="AH1342" s="155"/>
    </row>
    <row r="1343" spans="1:34" ht="15" customHeight="1" x14ac:dyDescent="0.25">
      <c r="A1343" s="124" t="s">
        <v>61</v>
      </c>
      <c r="B1343" s="157">
        <v>273585000082</v>
      </c>
      <c r="C1343" s="124" t="s">
        <v>138</v>
      </c>
      <c r="D1343" s="157">
        <v>273585000490</v>
      </c>
      <c r="E1343" s="157">
        <v>27358500008205</v>
      </c>
      <c r="F1343" s="124" t="s">
        <v>103</v>
      </c>
      <c r="G1343" s="124" t="s">
        <v>1686</v>
      </c>
      <c r="H1343" s="131"/>
      <c r="I1343" s="131"/>
      <c r="J1343" s="131">
        <v>7</v>
      </c>
      <c r="K1343" s="131">
        <v>1</v>
      </c>
      <c r="L1343" s="131"/>
      <c r="M1343" s="131"/>
      <c r="N1343" s="131">
        <v>1</v>
      </c>
      <c r="O1343" s="131">
        <v>1</v>
      </c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  <c r="AB1343" s="131"/>
      <c r="AC1343" s="131"/>
      <c r="AD1343" s="131"/>
      <c r="AE1343" s="131"/>
      <c r="AF1343" s="131"/>
      <c r="AG1343" s="131"/>
      <c r="AH1343" s="155"/>
    </row>
    <row r="1344" spans="1:34" ht="15" customHeight="1" x14ac:dyDescent="0.25">
      <c r="A1344" s="124" t="s">
        <v>61</v>
      </c>
      <c r="B1344" s="157">
        <v>273585000082</v>
      </c>
      <c r="C1344" s="124" t="s">
        <v>138</v>
      </c>
      <c r="D1344" s="157">
        <v>273585000511</v>
      </c>
      <c r="E1344" s="157">
        <v>27358500008207</v>
      </c>
      <c r="F1344" s="124" t="s">
        <v>1012</v>
      </c>
      <c r="G1344" s="124" t="s">
        <v>1686</v>
      </c>
      <c r="H1344" s="131"/>
      <c r="I1344" s="131"/>
      <c r="J1344" s="131">
        <v>6</v>
      </c>
      <c r="K1344" s="131">
        <v>2</v>
      </c>
      <c r="L1344" s="131">
        <v>2</v>
      </c>
      <c r="M1344" s="131"/>
      <c r="N1344" s="131">
        <v>2</v>
      </c>
      <c r="O1344" s="131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  <c r="AB1344" s="131"/>
      <c r="AC1344" s="131"/>
      <c r="AD1344" s="131"/>
      <c r="AE1344" s="131"/>
      <c r="AF1344" s="131"/>
      <c r="AG1344" s="131"/>
      <c r="AH1344" s="155"/>
    </row>
    <row r="1345" spans="1:34" ht="15" customHeight="1" x14ac:dyDescent="0.25">
      <c r="A1345" s="124" t="s">
        <v>61</v>
      </c>
      <c r="B1345" s="157">
        <v>273585000082</v>
      </c>
      <c r="C1345" s="124" t="s">
        <v>138</v>
      </c>
      <c r="D1345" s="157">
        <v>273585000520</v>
      </c>
      <c r="E1345" s="157">
        <v>27358500008204</v>
      </c>
      <c r="F1345" s="124" t="s">
        <v>1371</v>
      </c>
      <c r="G1345" s="124" t="s">
        <v>1686</v>
      </c>
      <c r="H1345" s="131"/>
      <c r="I1345" s="131"/>
      <c r="J1345" s="131">
        <v>4</v>
      </c>
      <c r="K1345" s="131"/>
      <c r="L1345" s="131">
        <v>9</v>
      </c>
      <c r="M1345" s="131">
        <v>3</v>
      </c>
      <c r="N1345" s="131">
        <v>1</v>
      </c>
      <c r="O1345" s="131">
        <v>2</v>
      </c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  <c r="AB1345" s="131"/>
      <c r="AC1345" s="131"/>
      <c r="AD1345" s="131"/>
      <c r="AE1345" s="131"/>
      <c r="AF1345" s="131"/>
      <c r="AG1345" s="131"/>
      <c r="AH1345" s="155"/>
    </row>
    <row r="1346" spans="1:34" ht="15" customHeight="1" x14ac:dyDescent="0.25">
      <c r="A1346" s="124" t="s">
        <v>61</v>
      </c>
      <c r="B1346" s="157">
        <v>273585000082</v>
      </c>
      <c r="C1346" s="124" t="s">
        <v>138</v>
      </c>
      <c r="D1346" s="157">
        <v>273585000538</v>
      </c>
      <c r="E1346" s="157">
        <v>27358500008209</v>
      </c>
      <c r="F1346" s="124" t="s">
        <v>1124</v>
      </c>
      <c r="G1346" s="124" t="s">
        <v>1686</v>
      </c>
      <c r="H1346" s="131"/>
      <c r="I1346" s="131"/>
      <c r="J1346" s="131"/>
      <c r="K1346" s="131"/>
      <c r="L1346" s="131">
        <v>2</v>
      </c>
      <c r="M1346" s="131">
        <v>1</v>
      </c>
      <c r="N1346" s="131"/>
      <c r="O1346" s="131">
        <v>2</v>
      </c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  <c r="AB1346" s="131"/>
      <c r="AC1346" s="131"/>
      <c r="AD1346" s="131"/>
      <c r="AE1346" s="131"/>
      <c r="AF1346" s="131"/>
      <c r="AG1346" s="131"/>
      <c r="AH1346" s="155"/>
    </row>
    <row r="1347" spans="1:34" ht="15" customHeight="1" x14ac:dyDescent="0.25">
      <c r="A1347" s="124" t="s">
        <v>61</v>
      </c>
      <c r="B1347" s="157">
        <v>273585000082</v>
      </c>
      <c r="C1347" s="124" t="s">
        <v>138</v>
      </c>
      <c r="D1347" s="157">
        <v>273585000678</v>
      </c>
      <c r="E1347" s="157">
        <v>27358500008213</v>
      </c>
      <c r="F1347" s="124" t="s">
        <v>1378</v>
      </c>
      <c r="G1347" s="124" t="s">
        <v>1686</v>
      </c>
      <c r="H1347" s="131"/>
      <c r="I1347" s="131"/>
      <c r="J1347" s="131">
        <v>6</v>
      </c>
      <c r="K1347" s="131">
        <v>11</v>
      </c>
      <c r="L1347" s="131">
        <v>3</v>
      </c>
      <c r="M1347" s="131">
        <v>5</v>
      </c>
      <c r="N1347" s="131">
        <v>7</v>
      </c>
      <c r="O1347" s="131">
        <v>1</v>
      </c>
      <c r="P1347" s="131">
        <v>13</v>
      </c>
      <c r="Q1347" s="131">
        <v>13</v>
      </c>
      <c r="R1347" s="131">
        <v>16</v>
      </c>
      <c r="S1347" s="131">
        <v>4</v>
      </c>
      <c r="T1347" s="131">
        <v>4</v>
      </c>
      <c r="U1347" s="131">
        <v>9</v>
      </c>
      <c r="V1347" s="131"/>
      <c r="W1347" s="131"/>
      <c r="X1347" s="131"/>
      <c r="Y1347" s="131"/>
      <c r="Z1347" s="131"/>
      <c r="AA1347" s="131"/>
      <c r="AB1347" s="131"/>
      <c r="AC1347" s="131"/>
      <c r="AD1347" s="131"/>
      <c r="AE1347" s="131"/>
      <c r="AF1347" s="131"/>
      <c r="AG1347" s="131"/>
      <c r="AH1347" s="155"/>
    </row>
    <row r="1348" spans="1:34" ht="15" customHeight="1" x14ac:dyDescent="0.25">
      <c r="A1348" s="124" t="s">
        <v>61</v>
      </c>
      <c r="B1348" s="157">
        <v>273585000082</v>
      </c>
      <c r="C1348" s="124" t="s">
        <v>138</v>
      </c>
      <c r="D1348" s="157">
        <v>273585000686</v>
      </c>
      <c r="E1348" s="157">
        <v>27358500008203</v>
      </c>
      <c r="F1348" s="124" t="s">
        <v>1375</v>
      </c>
      <c r="G1348" s="124" t="s">
        <v>1686</v>
      </c>
      <c r="H1348" s="131"/>
      <c r="I1348" s="131"/>
      <c r="J1348" s="131">
        <v>3</v>
      </c>
      <c r="K1348" s="131">
        <v>3</v>
      </c>
      <c r="L1348" s="131">
        <v>9</v>
      </c>
      <c r="M1348" s="131">
        <v>9</v>
      </c>
      <c r="N1348" s="131">
        <v>4</v>
      </c>
      <c r="O1348" s="131">
        <v>5</v>
      </c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  <c r="AB1348" s="131"/>
      <c r="AC1348" s="131"/>
      <c r="AD1348" s="131"/>
      <c r="AE1348" s="131"/>
      <c r="AF1348" s="131"/>
      <c r="AG1348" s="131"/>
      <c r="AH1348" s="155"/>
    </row>
    <row r="1349" spans="1:34" ht="15" customHeight="1" x14ac:dyDescent="0.25">
      <c r="A1349" s="124" t="s">
        <v>61</v>
      </c>
      <c r="B1349" s="157">
        <v>273585000082</v>
      </c>
      <c r="C1349" s="124" t="s">
        <v>138</v>
      </c>
      <c r="D1349" s="157">
        <v>273585000813</v>
      </c>
      <c r="E1349" s="157">
        <v>27358500008202</v>
      </c>
      <c r="F1349" s="124" t="s">
        <v>1372</v>
      </c>
      <c r="G1349" s="124" t="s">
        <v>1686</v>
      </c>
      <c r="H1349" s="131"/>
      <c r="I1349" s="131"/>
      <c r="J1349" s="131">
        <v>4</v>
      </c>
      <c r="K1349" s="131">
        <v>6</v>
      </c>
      <c r="L1349" s="131">
        <v>6</v>
      </c>
      <c r="M1349" s="131"/>
      <c r="N1349" s="131">
        <v>10</v>
      </c>
      <c r="O1349" s="131">
        <v>7</v>
      </c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  <c r="AB1349" s="131"/>
      <c r="AC1349" s="131"/>
      <c r="AD1349" s="131"/>
      <c r="AE1349" s="131"/>
      <c r="AF1349" s="131"/>
      <c r="AG1349" s="131"/>
      <c r="AH1349" s="155"/>
    </row>
    <row r="1350" spans="1:34" ht="15" customHeight="1" x14ac:dyDescent="0.25">
      <c r="A1350" s="124" t="s">
        <v>61</v>
      </c>
      <c r="B1350" s="157">
        <v>273585000082</v>
      </c>
      <c r="C1350" s="124" t="s">
        <v>138</v>
      </c>
      <c r="D1350" s="157">
        <v>273585001011</v>
      </c>
      <c r="E1350" s="157">
        <v>27358500008210</v>
      </c>
      <c r="F1350" s="124" t="s">
        <v>1096</v>
      </c>
      <c r="G1350" s="124" t="s">
        <v>1686</v>
      </c>
      <c r="H1350" s="131"/>
      <c r="I1350" s="131"/>
      <c r="J1350" s="131">
        <v>1</v>
      </c>
      <c r="K1350" s="131">
        <v>1</v>
      </c>
      <c r="L1350" s="131">
        <v>2</v>
      </c>
      <c r="M1350" s="131">
        <v>1</v>
      </c>
      <c r="N1350" s="131">
        <v>2</v>
      </c>
      <c r="O1350" s="131">
        <v>3</v>
      </c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  <c r="AB1350" s="131"/>
      <c r="AC1350" s="131"/>
      <c r="AD1350" s="131"/>
      <c r="AE1350" s="131"/>
      <c r="AF1350" s="131"/>
      <c r="AG1350" s="131"/>
      <c r="AH1350" s="155"/>
    </row>
    <row r="1351" spans="1:34" ht="15" customHeight="1" x14ac:dyDescent="0.25">
      <c r="A1351" s="124" t="s">
        <v>61</v>
      </c>
      <c r="B1351" s="157">
        <v>273585000082</v>
      </c>
      <c r="C1351" s="124" t="s">
        <v>138</v>
      </c>
      <c r="D1351" s="157">
        <v>273585001038</v>
      </c>
      <c r="E1351" s="157">
        <v>27358500008218</v>
      </c>
      <c r="F1351" s="124" t="s">
        <v>1370</v>
      </c>
      <c r="G1351" s="124" t="s">
        <v>1686</v>
      </c>
      <c r="H1351" s="131"/>
      <c r="I1351" s="131"/>
      <c r="J1351" s="131"/>
      <c r="K1351" s="131">
        <v>1</v>
      </c>
      <c r="L1351" s="131">
        <v>2</v>
      </c>
      <c r="M1351" s="131">
        <v>1</v>
      </c>
      <c r="N1351" s="131">
        <v>1</v>
      </c>
      <c r="O1351" s="131">
        <v>1</v>
      </c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  <c r="AB1351" s="131"/>
      <c r="AC1351" s="131"/>
      <c r="AD1351" s="131"/>
      <c r="AE1351" s="131"/>
      <c r="AF1351" s="131"/>
      <c r="AG1351" s="131"/>
      <c r="AH1351" s="155"/>
    </row>
    <row r="1352" spans="1:34" ht="15" customHeight="1" x14ac:dyDescent="0.25">
      <c r="A1352" s="124" t="s">
        <v>61</v>
      </c>
      <c r="B1352" s="157">
        <v>273585000082</v>
      </c>
      <c r="C1352" s="124" t="s">
        <v>138</v>
      </c>
      <c r="D1352" s="157">
        <v>273585001046</v>
      </c>
      <c r="E1352" s="157">
        <v>27358500008214</v>
      </c>
      <c r="F1352" s="124" t="s">
        <v>1377</v>
      </c>
      <c r="G1352" s="124" t="s">
        <v>1686</v>
      </c>
      <c r="H1352" s="131"/>
      <c r="I1352" s="131"/>
      <c r="J1352" s="131">
        <v>2</v>
      </c>
      <c r="K1352" s="131">
        <v>2</v>
      </c>
      <c r="L1352" s="131">
        <v>2</v>
      </c>
      <c r="M1352" s="131">
        <v>1</v>
      </c>
      <c r="N1352" s="131">
        <v>2</v>
      </c>
      <c r="O1352" s="131">
        <v>2</v>
      </c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  <c r="AB1352" s="131"/>
      <c r="AC1352" s="131"/>
      <c r="AD1352" s="131"/>
      <c r="AE1352" s="131"/>
      <c r="AF1352" s="131"/>
      <c r="AG1352" s="131"/>
      <c r="AH1352" s="155"/>
    </row>
    <row r="1353" spans="1:34" ht="15" customHeight="1" x14ac:dyDescent="0.25">
      <c r="A1353" s="124" t="s">
        <v>61</v>
      </c>
      <c r="B1353" s="157">
        <v>273585000082</v>
      </c>
      <c r="C1353" s="124" t="s">
        <v>138</v>
      </c>
      <c r="D1353" s="157">
        <v>273585001143</v>
      </c>
      <c r="E1353" s="157">
        <v>27358500008216</v>
      </c>
      <c r="F1353" s="124" t="s">
        <v>1368</v>
      </c>
      <c r="G1353" s="124" t="s">
        <v>1686</v>
      </c>
      <c r="H1353" s="131"/>
      <c r="I1353" s="131"/>
      <c r="J1353" s="131">
        <v>3</v>
      </c>
      <c r="K1353" s="131">
        <v>7</v>
      </c>
      <c r="L1353" s="131">
        <v>4</v>
      </c>
      <c r="M1353" s="131">
        <v>5</v>
      </c>
      <c r="N1353" s="131">
        <v>6</v>
      </c>
      <c r="O1353" s="131">
        <v>6</v>
      </c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  <c r="AB1353" s="131"/>
      <c r="AC1353" s="131"/>
      <c r="AD1353" s="131"/>
      <c r="AE1353" s="131"/>
      <c r="AF1353" s="131"/>
      <c r="AG1353" s="131"/>
      <c r="AH1353" s="155"/>
    </row>
    <row r="1354" spans="1:34" ht="15" customHeight="1" x14ac:dyDescent="0.25">
      <c r="A1354" s="124" t="s">
        <v>61</v>
      </c>
      <c r="B1354" s="157">
        <v>273585000082</v>
      </c>
      <c r="C1354" s="124" t="s">
        <v>138</v>
      </c>
      <c r="D1354" s="157">
        <v>273585001160</v>
      </c>
      <c r="E1354" s="157">
        <v>27358500008215</v>
      </c>
      <c r="F1354" s="124" t="s">
        <v>1369</v>
      </c>
      <c r="G1354" s="124" t="s">
        <v>1686</v>
      </c>
      <c r="H1354" s="131"/>
      <c r="I1354" s="131"/>
      <c r="J1354" s="131">
        <v>5</v>
      </c>
      <c r="K1354" s="131"/>
      <c r="L1354" s="131">
        <v>1</v>
      </c>
      <c r="M1354" s="131">
        <v>2</v>
      </c>
      <c r="N1354" s="131">
        <v>1</v>
      </c>
      <c r="O1354" s="131">
        <v>7</v>
      </c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  <c r="AB1354" s="131"/>
      <c r="AC1354" s="131"/>
      <c r="AD1354" s="131"/>
      <c r="AE1354" s="131"/>
      <c r="AF1354" s="131"/>
      <c r="AG1354" s="131"/>
      <c r="AH1354" s="155"/>
    </row>
    <row r="1355" spans="1:34" ht="15" customHeight="1" x14ac:dyDescent="0.25">
      <c r="A1355" s="124" t="s">
        <v>61</v>
      </c>
      <c r="B1355" s="157">
        <v>273585000082</v>
      </c>
      <c r="C1355" s="124" t="s">
        <v>138</v>
      </c>
      <c r="D1355" s="157">
        <v>273585001224</v>
      </c>
      <c r="E1355" s="157">
        <v>27358500008219</v>
      </c>
      <c r="F1355" s="124" t="s">
        <v>1376</v>
      </c>
      <c r="G1355" s="124" t="s">
        <v>1686</v>
      </c>
      <c r="H1355" s="131"/>
      <c r="I1355" s="131"/>
      <c r="J1355" s="131"/>
      <c r="K1355" s="131">
        <v>3</v>
      </c>
      <c r="L1355" s="131">
        <v>3</v>
      </c>
      <c r="M1355" s="131">
        <v>3</v>
      </c>
      <c r="N1355" s="131">
        <v>3</v>
      </c>
      <c r="O1355" s="131">
        <v>2</v>
      </c>
      <c r="P1355" s="131"/>
      <c r="Q1355" s="131"/>
      <c r="R1355" s="131"/>
      <c r="S1355" s="131"/>
      <c r="T1355" s="131"/>
      <c r="U1355" s="131"/>
      <c r="V1355" s="131"/>
      <c r="W1355" s="131"/>
      <c r="X1355" s="131"/>
      <c r="Y1355" s="131"/>
      <c r="Z1355" s="131"/>
      <c r="AA1355" s="131"/>
      <c r="AB1355" s="131"/>
      <c r="AC1355" s="131"/>
      <c r="AD1355" s="131"/>
      <c r="AE1355" s="131"/>
      <c r="AF1355" s="131"/>
      <c r="AG1355" s="131"/>
      <c r="AH1355" s="155"/>
    </row>
    <row r="1356" spans="1:34" ht="15" customHeight="1" x14ac:dyDescent="0.25">
      <c r="A1356" s="124" t="s">
        <v>61</v>
      </c>
      <c r="B1356" s="157">
        <v>273585000571</v>
      </c>
      <c r="C1356" s="124" t="s">
        <v>260</v>
      </c>
      <c r="D1356" s="157">
        <v>273585000121</v>
      </c>
      <c r="E1356" s="157">
        <v>27358500057103</v>
      </c>
      <c r="F1356" s="124" t="s">
        <v>1356</v>
      </c>
      <c r="G1356" s="124" t="s">
        <v>1686</v>
      </c>
      <c r="H1356" s="131"/>
      <c r="I1356" s="131"/>
      <c r="J1356" s="131">
        <v>2</v>
      </c>
      <c r="K1356" s="131">
        <v>3</v>
      </c>
      <c r="L1356" s="131">
        <v>3</v>
      </c>
      <c r="M1356" s="131">
        <v>5</v>
      </c>
      <c r="N1356" s="131">
        <v>4</v>
      </c>
      <c r="O1356" s="131">
        <v>5</v>
      </c>
      <c r="P1356" s="131"/>
      <c r="Q1356" s="131"/>
      <c r="R1356" s="131"/>
      <c r="S1356" s="131"/>
      <c r="T1356" s="131"/>
      <c r="U1356" s="131"/>
      <c r="V1356" s="131"/>
      <c r="W1356" s="131"/>
      <c r="X1356" s="131"/>
      <c r="Y1356" s="131"/>
      <c r="Z1356" s="131"/>
      <c r="AA1356" s="131"/>
      <c r="AB1356" s="131"/>
      <c r="AC1356" s="131"/>
      <c r="AD1356" s="131"/>
      <c r="AE1356" s="131"/>
      <c r="AF1356" s="131"/>
      <c r="AG1356" s="131"/>
      <c r="AH1356" s="155"/>
    </row>
    <row r="1357" spans="1:34" ht="15" customHeight="1" x14ac:dyDescent="0.25">
      <c r="A1357" s="124" t="s">
        <v>61</v>
      </c>
      <c r="B1357" s="157">
        <v>273585000571</v>
      </c>
      <c r="C1357" s="124" t="s">
        <v>260</v>
      </c>
      <c r="D1357" s="157">
        <v>273585000414</v>
      </c>
      <c r="E1357" s="157">
        <v>27358500057102</v>
      </c>
      <c r="F1357" s="124" t="s">
        <v>1300</v>
      </c>
      <c r="G1357" s="124" t="s">
        <v>1686</v>
      </c>
      <c r="H1357" s="131"/>
      <c r="I1357" s="131"/>
      <c r="J1357" s="131">
        <v>1</v>
      </c>
      <c r="K1357" s="131">
        <v>5</v>
      </c>
      <c r="L1357" s="131"/>
      <c r="M1357" s="131">
        <v>8</v>
      </c>
      <c r="N1357" s="131">
        <v>4</v>
      </c>
      <c r="O1357" s="131">
        <v>1</v>
      </c>
      <c r="P1357" s="131"/>
      <c r="Q1357" s="131"/>
      <c r="R1357" s="131"/>
      <c r="S1357" s="131"/>
      <c r="T1357" s="131"/>
      <c r="U1357" s="131"/>
      <c r="V1357" s="131"/>
      <c r="W1357" s="131"/>
      <c r="X1357" s="131"/>
      <c r="Y1357" s="131"/>
      <c r="Z1357" s="131"/>
      <c r="AA1357" s="131"/>
      <c r="AB1357" s="131"/>
      <c r="AC1357" s="131"/>
      <c r="AD1357" s="131"/>
      <c r="AE1357" s="131"/>
      <c r="AF1357" s="131"/>
      <c r="AG1357" s="131"/>
      <c r="AH1357" s="155"/>
    </row>
    <row r="1358" spans="1:34" ht="15" customHeight="1" x14ac:dyDescent="0.25">
      <c r="A1358" s="124" t="s">
        <v>61</v>
      </c>
      <c r="B1358" s="157">
        <v>273585000571</v>
      </c>
      <c r="C1358" s="124" t="s">
        <v>260</v>
      </c>
      <c r="D1358" s="157">
        <v>273585000571</v>
      </c>
      <c r="E1358" s="157">
        <v>27358500057101</v>
      </c>
      <c r="F1358" s="124" t="s">
        <v>1357</v>
      </c>
      <c r="G1358" s="124" t="s">
        <v>1686</v>
      </c>
      <c r="H1358" s="131"/>
      <c r="I1358" s="131"/>
      <c r="J1358" s="131"/>
      <c r="K1358" s="131"/>
      <c r="L1358" s="131"/>
      <c r="M1358" s="131"/>
      <c r="N1358" s="131"/>
      <c r="O1358" s="131"/>
      <c r="P1358" s="131">
        <v>27</v>
      </c>
      <c r="Q1358" s="131">
        <v>22</v>
      </c>
      <c r="R1358" s="131">
        <v>30</v>
      </c>
      <c r="S1358" s="131">
        <v>24</v>
      </c>
      <c r="T1358" s="131">
        <v>22</v>
      </c>
      <c r="U1358" s="131">
        <v>13</v>
      </c>
      <c r="V1358" s="131"/>
      <c r="W1358" s="131"/>
      <c r="X1358" s="131"/>
      <c r="Y1358" s="131"/>
      <c r="Z1358" s="131"/>
      <c r="AA1358" s="131"/>
      <c r="AB1358" s="131"/>
      <c r="AC1358" s="131"/>
      <c r="AD1358" s="131"/>
      <c r="AE1358" s="131"/>
      <c r="AF1358" s="131"/>
      <c r="AG1358" s="131"/>
      <c r="AH1358" s="155"/>
    </row>
    <row r="1359" spans="1:34" ht="15" customHeight="1" x14ac:dyDescent="0.25">
      <c r="A1359" s="124" t="s">
        <v>61</v>
      </c>
      <c r="B1359" s="157">
        <v>273585000571</v>
      </c>
      <c r="C1359" s="124" t="s">
        <v>260</v>
      </c>
      <c r="D1359" s="157">
        <v>273585000589</v>
      </c>
      <c r="E1359" s="157">
        <v>27358500057104</v>
      </c>
      <c r="F1359" s="124" t="s">
        <v>1355</v>
      </c>
      <c r="G1359" s="124" t="s">
        <v>1686</v>
      </c>
      <c r="H1359" s="131"/>
      <c r="I1359" s="131"/>
      <c r="J1359" s="131"/>
      <c r="K1359" s="131"/>
      <c r="L1359" s="131">
        <v>1</v>
      </c>
      <c r="M1359" s="131">
        <v>1</v>
      </c>
      <c r="N1359" s="131">
        <v>2</v>
      </c>
      <c r="O1359" s="131"/>
      <c r="P1359" s="131"/>
      <c r="Q1359" s="131"/>
      <c r="R1359" s="131"/>
      <c r="S1359" s="131"/>
      <c r="T1359" s="131"/>
      <c r="U1359" s="131"/>
      <c r="V1359" s="131"/>
      <c r="W1359" s="131"/>
      <c r="X1359" s="131"/>
      <c r="Y1359" s="131"/>
      <c r="Z1359" s="131"/>
      <c r="AA1359" s="131"/>
      <c r="AB1359" s="131"/>
      <c r="AC1359" s="131"/>
      <c r="AD1359" s="131"/>
      <c r="AE1359" s="131"/>
      <c r="AF1359" s="131"/>
      <c r="AG1359" s="131"/>
      <c r="AH1359" s="155"/>
    </row>
    <row r="1360" spans="1:34" ht="15" customHeight="1" x14ac:dyDescent="0.25">
      <c r="A1360" s="124" t="s">
        <v>61</v>
      </c>
      <c r="B1360" s="157">
        <v>273585000571</v>
      </c>
      <c r="C1360" s="124" t="s">
        <v>260</v>
      </c>
      <c r="D1360" s="157">
        <v>273585800003</v>
      </c>
      <c r="E1360" s="157">
        <v>27358500057105</v>
      </c>
      <c r="F1360" s="124" t="s">
        <v>325</v>
      </c>
      <c r="G1360" s="124" t="s">
        <v>1686</v>
      </c>
      <c r="H1360" s="131"/>
      <c r="I1360" s="131"/>
      <c r="J1360" s="131">
        <v>6</v>
      </c>
      <c r="K1360" s="131">
        <v>11</v>
      </c>
      <c r="L1360" s="131">
        <v>8</v>
      </c>
      <c r="M1360" s="131">
        <v>3</v>
      </c>
      <c r="N1360" s="131">
        <v>7</v>
      </c>
      <c r="O1360" s="131">
        <v>8</v>
      </c>
      <c r="P1360" s="131"/>
      <c r="Q1360" s="131"/>
      <c r="R1360" s="131"/>
      <c r="S1360" s="131"/>
      <c r="T1360" s="131"/>
      <c r="U1360" s="131"/>
      <c r="V1360" s="131"/>
      <c r="W1360" s="131"/>
      <c r="X1360" s="131"/>
      <c r="Y1360" s="131"/>
      <c r="Z1360" s="131"/>
      <c r="AA1360" s="131"/>
      <c r="AB1360" s="131"/>
      <c r="AC1360" s="131"/>
      <c r="AD1360" s="131"/>
      <c r="AE1360" s="131"/>
      <c r="AF1360" s="131"/>
      <c r="AG1360" s="131"/>
      <c r="AH1360" s="155"/>
    </row>
    <row r="1361" spans="1:34" ht="15" customHeight="1" x14ac:dyDescent="0.25">
      <c r="A1361" s="124" t="s">
        <v>61</v>
      </c>
      <c r="B1361" s="157">
        <v>273585000864</v>
      </c>
      <c r="C1361" s="124" t="s">
        <v>62</v>
      </c>
      <c r="D1361" s="157">
        <v>273585000376</v>
      </c>
      <c r="E1361" s="157">
        <v>27358500086402</v>
      </c>
      <c r="F1361" s="124" t="s">
        <v>1353</v>
      </c>
      <c r="G1361" s="124" t="s">
        <v>1686</v>
      </c>
      <c r="H1361" s="131"/>
      <c r="I1361" s="131"/>
      <c r="J1361" s="131"/>
      <c r="K1361" s="131">
        <v>2</v>
      </c>
      <c r="L1361" s="131">
        <v>4</v>
      </c>
      <c r="M1361" s="131">
        <v>5</v>
      </c>
      <c r="N1361" s="131">
        <v>5</v>
      </c>
      <c r="O1361" s="131">
        <v>9</v>
      </c>
      <c r="P1361" s="131"/>
      <c r="Q1361" s="131"/>
      <c r="R1361" s="131"/>
      <c r="S1361" s="131"/>
      <c r="T1361" s="131"/>
      <c r="U1361" s="131"/>
      <c r="V1361" s="131"/>
      <c r="W1361" s="131"/>
      <c r="X1361" s="131"/>
      <c r="Y1361" s="131"/>
      <c r="Z1361" s="131"/>
      <c r="AA1361" s="131"/>
      <c r="AB1361" s="131"/>
      <c r="AC1361" s="131"/>
      <c r="AD1361" s="131"/>
      <c r="AE1361" s="131"/>
      <c r="AF1361" s="131"/>
      <c r="AG1361" s="131"/>
      <c r="AH1361" s="155"/>
    </row>
    <row r="1362" spans="1:34" ht="15" customHeight="1" x14ac:dyDescent="0.25">
      <c r="A1362" s="124" t="s">
        <v>61</v>
      </c>
      <c r="B1362" s="157">
        <v>273585000864</v>
      </c>
      <c r="C1362" s="124" t="s">
        <v>62</v>
      </c>
      <c r="D1362" s="157">
        <v>273585000864</v>
      </c>
      <c r="E1362" s="157">
        <v>27358500086401</v>
      </c>
      <c r="F1362" s="124" t="s">
        <v>1354</v>
      </c>
      <c r="G1362" s="124" t="s">
        <v>1686</v>
      </c>
      <c r="H1362" s="131"/>
      <c r="I1362" s="131"/>
      <c r="J1362" s="131">
        <v>3</v>
      </c>
      <c r="K1362" s="131">
        <v>5</v>
      </c>
      <c r="L1362" s="131">
        <v>7</v>
      </c>
      <c r="M1362" s="131">
        <v>8</v>
      </c>
      <c r="N1362" s="131">
        <v>9</v>
      </c>
      <c r="O1362" s="131">
        <v>12</v>
      </c>
      <c r="P1362" s="131">
        <v>19</v>
      </c>
      <c r="Q1362" s="131">
        <v>20</v>
      </c>
      <c r="R1362" s="131">
        <v>29</v>
      </c>
      <c r="S1362" s="131">
        <v>10</v>
      </c>
      <c r="T1362" s="131">
        <v>23</v>
      </c>
      <c r="U1362" s="131">
        <v>22</v>
      </c>
      <c r="V1362" s="131"/>
      <c r="W1362" s="131"/>
      <c r="X1362" s="131"/>
      <c r="Y1362" s="131"/>
      <c r="Z1362" s="131"/>
      <c r="AA1362" s="131"/>
      <c r="AB1362" s="131"/>
      <c r="AC1362" s="131"/>
      <c r="AD1362" s="131"/>
      <c r="AE1362" s="131"/>
      <c r="AF1362" s="131"/>
      <c r="AG1362" s="131"/>
      <c r="AH1362" s="155"/>
    </row>
    <row r="1363" spans="1:34" ht="15" customHeight="1" x14ac:dyDescent="0.25">
      <c r="A1363" s="124" t="s">
        <v>61</v>
      </c>
      <c r="B1363" s="157">
        <v>273585000996</v>
      </c>
      <c r="C1363" s="124" t="s">
        <v>174</v>
      </c>
      <c r="D1363" s="157">
        <v>273585000309</v>
      </c>
      <c r="E1363" s="157">
        <v>27358500099602</v>
      </c>
      <c r="F1363" s="124" t="s">
        <v>1379</v>
      </c>
      <c r="G1363" s="124" t="s">
        <v>1686</v>
      </c>
      <c r="H1363" s="131"/>
      <c r="I1363" s="131"/>
      <c r="J1363" s="131">
        <v>15</v>
      </c>
      <c r="K1363" s="131">
        <v>10</v>
      </c>
      <c r="L1363" s="131">
        <v>14</v>
      </c>
      <c r="M1363" s="131">
        <v>16</v>
      </c>
      <c r="N1363" s="131">
        <v>13</v>
      </c>
      <c r="O1363" s="131">
        <v>11</v>
      </c>
      <c r="P1363" s="131"/>
      <c r="Q1363" s="131"/>
      <c r="R1363" s="131"/>
      <c r="S1363" s="131"/>
      <c r="T1363" s="131"/>
      <c r="U1363" s="131"/>
      <c r="V1363" s="131"/>
      <c r="W1363" s="131"/>
      <c r="X1363" s="131"/>
      <c r="Y1363" s="131"/>
      <c r="Z1363" s="131"/>
      <c r="AA1363" s="131"/>
      <c r="AB1363" s="131"/>
      <c r="AC1363" s="131"/>
      <c r="AD1363" s="131"/>
      <c r="AE1363" s="131"/>
      <c r="AF1363" s="131"/>
      <c r="AG1363" s="131"/>
      <c r="AH1363" s="155"/>
    </row>
    <row r="1364" spans="1:34" ht="15" customHeight="1" x14ac:dyDescent="0.25">
      <c r="A1364" s="124" t="s">
        <v>61</v>
      </c>
      <c r="B1364" s="157">
        <v>273585000996</v>
      </c>
      <c r="C1364" s="124" t="s">
        <v>174</v>
      </c>
      <c r="D1364" s="157">
        <v>273585000473</v>
      </c>
      <c r="E1364" s="157">
        <v>27358500099603</v>
      </c>
      <c r="F1364" s="124" t="s">
        <v>702</v>
      </c>
      <c r="G1364" s="124" t="s">
        <v>1686</v>
      </c>
      <c r="H1364" s="131"/>
      <c r="I1364" s="131"/>
      <c r="J1364" s="131">
        <v>10</v>
      </c>
      <c r="K1364" s="131">
        <v>15</v>
      </c>
      <c r="L1364" s="131">
        <v>14</v>
      </c>
      <c r="M1364" s="131">
        <v>14</v>
      </c>
      <c r="N1364" s="131">
        <v>9</v>
      </c>
      <c r="O1364" s="131">
        <v>11</v>
      </c>
      <c r="P1364" s="131"/>
      <c r="Q1364" s="131"/>
      <c r="R1364" s="131"/>
      <c r="S1364" s="131"/>
      <c r="T1364" s="131"/>
      <c r="U1364" s="131"/>
      <c r="V1364" s="131"/>
      <c r="W1364" s="131"/>
      <c r="X1364" s="131"/>
      <c r="Y1364" s="131"/>
      <c r="Z1364" s="131"/>
      <c r="AA1364" s="131"/>
      <c r="AB1364" s="131"/>
      <c r="AC1364" s="131"/>
      <c r="AD1364" s="131"/>
      <c r="AE1364" s="131"/>
      <c r="AF1364" s="131"/>
      <c r="AG1364" s="131"/>
      <c r="AH1364" s="155"/>
    </row>
    <row r="1365" spans="1:34" ht="15" customHeight="1" x14ac:dyDescent="0.25">
      <c r="A1365" s="124" t="s">
        <v>61</v>
      </c>
      <c r="B1365" s="157">
        <v>273585000996</v>
      </c>
      <c r="C1365" s="124" t="s">
        <v>174</v>
      </c>
      <c r="D1365" s="157">
        <v>273585000643</v>
      </c>
      <c r="E1365" s="157">
        <v>27358500099604</v>
      </c>
      <c r="F1365" s="124" t="s">
        <v>1381</v>
      </c>
      <c r="G1365" s="124" t="s">
        <v>1686</v>
      </c>
      <c r="H1365" s="131"/>
      <c r="I1365" s="131"/>
      <c r="J1365" s="131">
        <v>1</v>
      </c>
      <c r="K1365" s="131">
        <v>3</v>
      </c>
      <c r="L1365" s="131">
        <v>1</v>
      </c>
      <c r="M1365" s="131">
        <v>4</v>
      </c>
      <c r="N1365" s="131">
        <v>3</v>
      </c>
      <c r="O1365" s="131">
        <v>1</v>
      </c>
      <c r="P1365" s="131"/>
      <c r="Q1365" s="131"/>
      <c r="R1365" s="131"/>
      <c r="S1365" s="131"/>
      <c r="T1365" s="131"/>
      <c r="U1365" s="131"/>
      <c r="V1365" s="131"/>
      <c r="W1365" s="131"/>
      <c r="X1365" s="131"/>
      <c r="Y1365" s="131"/>
      <c r="Z1365" s="131"/>
      <c r="AA1365" s="131"/>
      <c r="AB1365" s="131"/>
      <c r="AC1365" s="131"/>
      <c r="AD1365" s="131"/>
      <c r="AE1365" s="131"/>
      <c r="AF1365" s="131"/>
      <c r="AG1365" s="131"/>
      <c r="AH1365" s="155"/>
    </row>
    <row r="1366" spans="1:34" ht="15" customHeight="1" x14ac:dyDescent="0.25">
      <c r="A1366" s="124" t="s">
        <v>61</v>
      </c>
      <c r="B1366" s="157">
        <v>273585000996</v>
      </c>
      <c r="C1366" s="124" t="s">
        <v>174</v>
      </c>
      <c r="D1366" s="157">
        <v>273585000694</v>
      </c>
      <c r="E1366" s="157">
        <v>27358500099606</v>
      </c>
      <c r="F1366" s="124" t="s">
        <v>1380</v>
      </c>
      <c r="G1366" s="124" t="s">
        <v>1686</v>
      </c>
      <c r="H1366" s="131"/>
      <c r="I1366" s="131"/>
      <c r="J1366" s="131">
        <v>2</v>
      </c>
      <c r="K1366" s="131">
        <v>1</v>
      </c>
      <c r="L1366" s="131">
        <v>2</v>
      </c>
      <c r="M1366" s="131">
        <v>2</v>
      </c>
      <c r="N1366" s="131"/>
      <c r="O1366" s="131">
        <v>2</v>
      </c>
      <c r="P1366" s="131"/>
      <c r="Q1366" s="131"/>
      <c r="R1366" s="131"/>
      <c r="S1366" s="131"/>
      <c r="T1366" s="131"/>
      <c r="U1366" s="131"/>
      <c r="V1366" s="131"/>
      <c r="W1366" s="131"/>
      <c r="X1366" s="131"/>
      <c r="Y1366" s="131"/>
      <c r="Z1366" s="131"/>
      <c r="AA1366" s="131"/>
      <c r="AB1366" s="131"/>
      <c r="AC1366" s="131"/>
      <c r="AD1366" s="131"/>
      <c r="AE1366" s="131"/>
      <c r="AF1366" s="131"/>
      <c r="AG1366" s="131"/>
      <c r="AH1366" s="155"/>
    </row>
    <row r="1367" spans="1:34" ht="15" customHeight="1" x14ac:dyDescent="0.25">
      <c r="A1367" s="124" t="s">
        <v>61</v>
      </c>
      <c r="B1367" s="157">
        <v>273585000996</v>
      </c>
      <c r="C1367" s="124" t="s">
        <v>174</v>
      </c>
      <c r="D1367" s="157">
        <v>273585000996</v>
      </c>
      <c r="E1367" s="157">
        <v>27358500099601</v>
      </c>
      <c r="F1367" s="124" t="s">
        <v>1382</v>
      </c>
      <c r="G1367" s="124" t="s">
        <v>1686</v>
      </c>
      <c r="H1367" s="131"/>
      <c r="I1367" s="131"/>
      <c r="J1367" s="131"/>
      <c r="K1367" s="131"/>
      <c r="L1367" s="131"/>
      <c r="M1367" s="131"/>
      <c r="N1367" s="131"/>
      <c r="O1367" s="131"/>
      <c r="P1367" s="131">
        <v>46</v>
      </c>
      <c r="Q1367" s="131">
        <v>38</v>
      </c>
      <c r="R1367" s="131">
        <v>22</v>
      </c>
      <c r="S1367" s="131">
        <v>38</v>
      </c>
      <c r="T1367" s="131">
        <v>55</v>
      </c>
      <c r="U1367" s="131">
        <v>28</v>
      </c>
      <c r="V1367" s="131"/>
      <c r="W1367" s="131"/>
      <c r="X1367" s="131"/>
      <c r="Y1367" s="131"/>
      <c r="Z1367" s="131"/>
      <c r="AA1367" s="131"/>
      <c r="AB1367" s="131"/>
      <c r="AC1367" s="131"/>
      <c r="AD1367" s="131"/>
      <c r="AE1367" s="131"/>
      <c r="AF1367" s="131"/>
      <c r="AG1367" s="131"/>
      <c r="AH1367" s="155"/>
    </row>
    <row r="1368" spans="1:34" ht="15" customHeight="1" x14ac:dyDescent="0.25">
      <c r="A1368" s="124" t="s">
        <v>129</v>
      </c>
      <c r="B1368" s="157">
        <v>173616000022</v>
      </c>
      <c r="C1368" s="124" t="s">
        <v>243</v>
      </c>
      <c r="D1368" s="157">
        <v>173616000022</v>
      </c>
      <c r="E1368" s="157">
        <v>17361600002201</v>
      </c>
      <c r="F1368" s="124" t="s">
        <v>1423</v>
      </c>
      <c r="G1368" s="124" t="s">
        <v>1685</v>
      </c>
      <c r="H1368" s="131"/>
      <c r="I1368" s="131"/>
      <c r="J1368" s="131"/>
      <c r="K1368" s="131"/>
      <c r="L1368" s="131"/>
      <c r="M1368" s="131"/>
      <c r="N1368" s="131"/>
      <c r="O1368" s="131"/>
      <c r="P1368" s="131">
        <v>57</v>
      </c>
      <c r="Q1368" s="131">
        <v>39</v>
      </c>
      <c r="R1368" s="131">
        <v>53</v>
      </c>
      <c r="S1368" s="131">
        <v>36</v>
      </c>
      <c r="T1368" s="131">
        <v>52</v>
      </c>
      <c r="U1368" s="131">
        <v>34</v>
      </c>
      <c r="V1368" s="131"/>
      <c r="W1368" s="131"/>
      <c r="X1368" s="131"/>
      <c r="Y1368" s="131"/>
      <c r="Z1368" s="131"/>
      <c r="AA1368" s="131"/>
      <c r="AB1368" s="131"/>
      <c r="AC1368" s="131"/>
      <c r="AD1368" s="131"/>
      <c r="AE1368" s="131"/>
      <c r="AF1368" s="131"/>
      <c r="AG1368" s="131"/>
      <c r="AH1368" s="155"/>
    </row>
    <row r="1369" spans="1:34" ht="15" customHeight="1" x14ac:dyDescent="0.25">
      <c r="A1369" s="124" t="s">
        <v>129</v>
      </c>
      <c r="B1369" s="157">
        <v>173616000022</v>
      </c>
      <c r="C1369" s="124" t="s">
        <v>243</v>
      </c>
      <c r="D1369" s="157">
        <v>173616000260</v>
      </c>
      <c r="E1369" s="157">
        <v>17361600002204</v>
      </c>
      <c r="F1369" s="124" t="s">
        <v>655</v>
      </c>
      <c r="G1369" s="124" t="s">
        <v>1685</v>
      </c>
      <c r="H1369" s="131"/>
      <c r="I1369" s="131"/>
      <c r="J1369" s="131">
        <v>32</v>
      </c>
      <c r="K1369" s="131">
        <v>40</v>
      </c>
      <c r="L1369" s="131">
        <v>32</v>
      </c>
      <c r="M1369" s="131">
        <v>37</v>
      </c>
      <c r="N1369" s="131">
        <v>22</v>
      </c>
      <c r="O1369" s="131">
        <v>34</v>
      </c>
      <c r="P1369" s="131"/>
      <c r="Q1369" s="131"/>
      <c r="R1369" s="131"/>
      <c r="S1369" s="131"/>
      <c r="T1369" s="131"/>
      <c r="U1369" s="131"/>
      <c r="V1369" s="131"/>
      <c r="W1369" s="131"/>
      <c r="X1369" s="131"/>
      <c r="Y1369" s="131"/>
      <c r="Z1369" s="131"/>
      <c r="AA1369" s="131"/>
      <c r="AB1369" s="131"/>
      <c r="AC1369" s="131"/>
      <c r="AD1369" s="131"/>
      <c r="AE1369" s="131"/>
      <c r="AF1369" s="131"/>
      <c r="AG1369" s="131"/>
      <c r="AH1369" s="155"/>
    </row>
    <row r="1370" spans="1:34" ht="15" customHeight="1" x14ac:dyDescent="0.25">
      <c r="A1370" s="124" t="s">
        <v>129</v>
      </c>
      <c r="B1370" s="157">
        <v>173616000022</v>
      </c>
      <c r="C1370" s="124" t="s">
        <v>243</v>
      </c>
      <c r="D1370" s="157">
        <v>273616000051</v>
      </c>
      <c r="E1370" s="157">
        <v>17361600002212</v>
      </c>
      <c r="F1370" s="124" t="s">
        <v>1426</v>
      </c>
      <c r="G1370" s="124" t="s">
        <v>1686</v>
      </c>
      <c r="H1370" s="131"/>
      <c r="I1370" s="131"/>
      <c r="J1370" s="131">
        <v>5</v>
      </c>
      <c r="K1370" s="131">
        <v>6</v>
      </c>
      <c r="L1370" s="131">
        <v>4</v>
      </c>
      <c r="M1370" s="131">
        <v>6</v>
      </c>
      <c r="N1370" s="131">
        <v>4</v>
      </c>
      <c r="O1370" s="131">
        <v>4</v>
      </c>
      <c r="P1370" s="131">
        <v>18</v>
      </c>
      <c r="Q1370" s="131">
        <v>16</v>
      </c>
      <c r="R1370" s="131">
        <v>16</v>
      </c>
      <c r="S1370" s="131">
        <v>9</v>
      </c>
      <c r="T1370" s="131">
        <v>8</v>
      </c>
      <c r="U1370" s="131">
        <v>4</v>
      </c>
      <c r="V1370" s="131"/>
      <c r="W1370" s="131"/>
      <c r="X1370" s="131"/>
      <c r="Y1370" s="131"/>
      <c r="Z1370" s="131"/>
      <c r="AA1370" s="131"/>
      <c r="AB1370" s="131"/>
      <c r="AC1370" s="131"/>
      <c r="AD1370" s="131"/>
      <c r="AE1370" s="131"/>
      <c r="AF1370" s="131"/>
      <c r="AG1370" s="131"/>
      <c r="AH1370" s="155"/>
    </row>
    <row r="1371" spans="1:34" ht="15" customHeight="1" x14ac:dyDescent="0.25">
      <c r="A1371" s="124" t="s">
        <v>129</v>
      </c>
      <c r="B1371" s="157">
        <v>173616000022</v>
      </c>
      <c r="C1371" s="124" t="s">
        <v>243</v>
      </c>
      <c r="D1371" s="157">
        <v>273616000329</v>
      </c>
      <c r="E1371" s="157">
        <v>17361600002202</v>
      </c>
      <c r="F1371" s="124" t="s">
        <v>985</v>
      </c>
      <c r="G1371" s="124" t="s">
        <v>1686</v>
      </c>
      <c r="H1371" s="131"/>
      <c r="I1371" s="131"/>
      <c r="J1371" s="131"/>
      <c r="K1371" s="131">
        <v>4</v>
      </c>
      <c r="L1371" s="131">
        <v>3</v>
      </c>
      <c r="M1371" s="131">
        <v>7</v>
      </c>
      <c r="N1371" s="131">
        <v>2</v>
      </c>
      <c r="O1371" s="131">
        <v>5</v>
      </c>
      <c r="P1371" s="131"/>
      <c r="Q1371" s="131"/>
      <c r="R1371" s="131"/>
      <c r="S1371" s="131"/>
      <c r="T1371" s="131"/>
      <c r="U1371" s="131"/>
      <c r="V1371" s="131"/>
      <c r="W1371" s="131"/>
      <c r="X1371" s="131"/>
      <c r="Y1371" s="131"/>
      <c r="Z1371" s="131"/>
      <c r="AA1371" s="131"/>
      <c r="AB1371" s="131"/>
      <c r="AC1371" s="131"/>
      <c r="AD1371" s="131"/>
      <c r="AE1371" s="131"/>
      <c r="AF1371" s="131"/>
      <c r="AG1371" s="131"/>
      <c r="AH1371" s="155"/>
    </row>
    <row r="1372" spans="1:34" ht="15" customHeight="1" x14ac:dyDescent="0.25">
      <c r="A1372" s="124" t="s">
        <v>129</v>
      </c>
      <c r="B1372" s="157">
        <v>173616000022</v>
      </c>
      <c r="C1372" s="124" t="s">
        <v>243</v>
      </c>
      <c r="D1372" s="157">
        <v>273616000604</v>
      </c>
      <c r="E1372" s="157">
        <v>17361600002206</v>
      </c>
      <c r="F1372" s="124" t="s">
        <v>1419</v>
      </c>
      <c r="G1372" s="124" t="s">
        <v>1686</v>
      </c>
      <c r="H1372" s="131"/>
      <c r="I1372" s="131"/>
      <c r="J1372" s="131">
        <v>3</v>
      </c>
      <c r="K1372" s="131">
        <v>5</v>
      </c>
      <c r="L1372" s="131">
        <v>5</v>
      </c>
      <c r="M1372" s="131">
        <v>2</v>
      </c>
      <c r="N1372" s="131">
        <v>3</v>
      </c>
      <c r="O1372" s="131">
        <v>3</v>
      </c>
      <c r="P1372" s="131"/>
      <c r="Q1372" s="131"/>
      <c r="R1372" s="131"/>
      <c r="S1372" s="131"/>
      <c r="T1372" s="131"/>
      <c r="U1372" s="131"/>
      <c r="V1372" s="131"/>
      <c r="W1372" s="131"/>
      <c r="X1372" s="131"/>
      <c r="Y1372" s="131"/>
      <c r="Z1372" s="131"/>
      <c r="AA1372" s="131"/>
      <c r="AB1372" s="131"/>
      <c r="AC1372" s="131"/>
      <c r="AD1372" s="131"/>
      <c r="AE1372" s="131"/>
      <c r="AF1372" s="131"/>
      <c r="AG1372" s="131"/>
      <c r="AH1372" s="155"/>
    </row>
    <row r="1373" spans="1:34" ht="15" customHeight="1" x14ac:dyDescent="0.25">
      <c r="A1373" s="124" t="s">
        <v>129</v>
      </c>
      <c r="B1373" s="157">
        <v>173616000022</v>
      </c>
      <c r="C1373" s="124" t="s">
        <v>243</v>
      </c>
      <c r="D1373" s="157">
        <v>273616000884</v>
      </c>
      <c r="E1373" s="157">
        <v>17361600002205</v>
      </c>
      <c r="F1373" s="124" t="s">
        <v>1421</v>
      </c>
      <c r="G1373" s="124" t="s">
        <v>1686</v>
      </c>
      <c r="H1373" s="131"/>
      <c r="I1373" s="131"/>
      <c r="J1373" s="131">
        <v>3</v>
      </c>
      <c r="K1373" s="131"/>
      <c r="L1373" s="131">
        <v>1</v>
      </c>
      <c r="M1373" s="131">
        <v>1</v>
      </c>
      <c r="N1373" s="131">
        <v>1</v>
      </c>
      <c r="O1373" s="131"/>
      <c r="P1373" s="131"/>
      <c r="Q1373" s="131"/>
      <c r="R1373" s="131"/>
      <c r="S1373" s="131"/>
      <c r="T1373" s="131"/>
      <c r="U1373" s="131"/>
      <c r="V1373" s="131"/>
      <c r="W1373" s="131"/>
      <c r="X1373" s="131"/>
      <c r="Y1373" s="131"/>
      <c r="Z1373" s="131"/>
      <c r="AA1373" s="131"/>
      <c r="AB1373" s="131"/>
      <c r="AC1373" s="131"/>
      <c r="AD1373" s="131"/>
      <c r="AE1373" s="131"/>
      <c r="AF1373" s="131"/>
      <c r="AG1373" s="131"/>
      <c r="AH1373" s="155"/>
    </row>
    <row r="1374" spans="1:34" ht="15" customHeight="1" x14ac:dyDescent="0.25">
      <c r="A1374" s="124" t="s">
        <v>129</v>
      </c>
      <c r="B1374" s="157">
        <v>173616000022</v>
      </c>
      <c r="C1374" s="124" t="s">
        <v>243</v>
      </c>
      <c r="D1374" s="157">
        <v>273616000922</v>
      </c>
      <c r="E1374" s="157">
        <v>17361600002203</v>
      </c>
      <c r="F1374" s="124" t="s">
        <v>373</v>
      </c>
      <c r="G1374" s="124" t="s">
        <v>1686</v>
      </c>
      <c r="H1374" s="131"/>
      <c r="I1374" s="131"/>
      <c r="J1374" s="131">
        <v>4</v>
      </c>
      <c r="K1374" s="131">
        <v>5</v>
      </c>
      <c r="L1374" s="131">
        <v>3</v>
      </c>
      <c r="M1374" s="131"/>
      <c r="N1374" s="131">
        <v>4</v>
      </c>
      <c r="O1374" s="131">
        <v>3</v>
      </c>
      <c r="P1374" s="131"/>
      <c r="Q1374" s="131"/>
      <c r="R1374" s="131"/>
      <c r="S1374" s="131"/>
      <c r="T1374" s="131"/>
      <c r="U1374" s="131"/>
      <c r="V1374" s="131"/>
      <c r="W1374" s="131"/>
      <c r="X1374" s="131"/>
      <c r="Y1374" s="131"/>
      <c r="Z1374" s="131"/>
      <c r="AA1374" s="131"/>
      <c r="AB1374" s="131"/>
      <c r="AC1374" s="131"/>
      <c r="AD1374" s="131"/>
      <c r="AE1374" s="131"/>
      <c r="AF1374" s="131"/>
      <c r="AG1374" s="131"/>
      <c r="AH1374" s="155"/>
    </row>
    <row r="1375" spans="1:34" ht="15" customHeight="1" x14ac:dyDescent="0.25">
      <c r="A1375" s="124" t="s">
        <v>129</v>
      </c>
      <c r="B1375" s="157">
        <v>173616000022</v>
      </c>
      <c r="C1375" s="124" t="s">
        <v>243</v>
      </c>
      <c r="D1375" s="157">
        <v>273616000981</v>
      </c>
      <c r="E1375" s="157">
        <v>17361600002221</v>
      </c>
      <c r="F1375" s="124" t="s">
        <v>1429</v>
      </c>
      <c r="G1375" s="124" t="s">
        <v>1686</v>
      </c>
      <c r="H1375" s="131"/>
      <c r="I1375" s="131"/>
      <c r="J1375" s="131">
        <v>2</v>
      </c>
      <c r="K1375" s="131">
        <v>4</v>
      </c>
      <c r="L1375" s="131">
        <v>1</v>
      </c>
      <c r="M1375" s="131">
        <v>5</v>
      </c>
      <c r="N1375" s="131">
        <v>3</v>
      </c>
      <c r="O1375" s="131">
        <v>2</v>
      </c>
      <c r="P1375" s="131"/>
      <c r="Q1375" s="131"/>
      <c r="R1375" s="131"/>
      <c r="S1375" s="131"/>
      <c r="T1375" s="131"/>
      <c r="U1375" s="131"/>
      <c r="V1375" s="131"/>
      <c r="W1375" s="131"/>
      <c r="X1375" s="131"/>
      <c r="Y1375" s="131"/>
      <c r="Z1375" s="131"/>
      <c r="AA1375" s="131"/>
      <c r="AB1375" s="131"/>
      <c r="AC1375" s="131"/>
      <c r="AD1375" s="131"/>
      <c r="AE1375" s="131"/>
      <c r="AF1375" s="131"/>
      <c r="AG1375" s="131"/>
      <c r="AH1375" s="155"/>
    </row>
    <row r="1376" spans="1:34" ht="15" customHeight="1" x14ac:dyDescent="0.25">
      <c r="A1376" s="124" t="s">
        <v>129</v>
      </c>
      <c r="B1376" s="157">
        <v>173616000022</v>
      </c>
      <c r="C1376" s="124" t="s">
        <v>243</v>
      </c>
      <c r="D1376" s="157">
        <v>273616001031</v>
      </c>
      <c r="E1376" s="157">
        <v>17361600002211</v>
      </c>
      <c r="F1376" s="124" t="s">
        <v>1428</v>
      </c>
      <c r="G1376" s="124" t="s">
        <v>1686</v>
      </c>
      <c r="H1376" s="131"/>
      <c r="I1376" s="131"/>
      <c r="J1376" s="131"/>
      <c r="K1376" s="131">
        <v>1</v>
      </c>
      <c r="L1376" s="131"/>
      <c r="M1376" s="131">
        <v>1</v>
      </c>
      <c r="N1376" s="131">
        <v>1</v>
      </c>
      <c r="O1376" s="131"/>
      <c r="P1376" s="131"/>
      <c r="Q1376" s="131"/>
      <c r="R1376" s="131"/>
      <c r="S1376" s="131"/>
      <c r="T1376" s="131"/>
      <c r="U1376" s="131"/>
      <c r="V1376" s="131"/>
      <c r="W1376" s="131"/>
      <c r="X1376" s="131"/>
      <c r="Y1376" s="131"/>
      <c r="Z1376" s="131"/>
      <c r="AA1376" s="131"/>
      <c r="AB1376" s="131"/>
      <c r="AC1376" s="131"/>
      <c r="AD1376" s="131"/>
      <c r="AE1376" s="131"/>
      <c r="AF1376" s="131"/>
      <c r="AG1376" s="131"/>
      <c r="AH1376" s="155"/>
    </row>
    <row r="1377" spans="1:34" ht="15" customHeight="1" x14ac:dyDescent="0.25">
      <c r="A1377" s="124" t="s">
        <v>129</v>
      </c>
      <c r="B1377" s="157">
        <v>173616000022</v>
      </c>
      <c r="C1377" s="124" t="s">
        <v>243</v>
      </c>
      <c r="D1377" s="157">
        <v>273616001279</v>
      </c>
      <c r="E1377" s="157">
        <v>17361600002215</v>
      </c>
      <c r="F1377" s="124" t="s">
        <v>1427</v>
      </c>
      <c r="G1377" s="124" t="s">
        <v>1686</v>
      </c>
      <c r="H1377" s="131"/>
      <c r="I1377" s="131"/>
      <c r="J1377" s="131">
        <v>3</v>
      </c>
      <c r="K1377" s="131">
        <v>3</v>
      </c>
      <c r="L1377" s="131">
        <v>6</v>
      </c>
      <c r="M1377" s="131">
        <v>4</v>
      </c>
      <c r="N1377" s="131">
        <v>6</v>
      </c>
      <c r="O1377" s="131">
        <v>2</v>
      </c>
      <c r="P1377" s="131"/>
      <c r="Q1377" s="131"/>
      <c r="R1377" s="131"/>
      <c r="S1377" s="131"/>
      <c r="T1377" s="131"/>
      <c r="U1377" s="131"/>
      <c r="V1377" s="131"/>
      <c r="W1377" s="131"/>
      <c r="X1377" s="131"/>
      <c r="Y1377" s="131"/>
      <c r="Z1377" s="131"/>
      <c r="AA1377" s="131"/>
      <c r="AB1377" s="131"/>
      <c r="AC1377" s="131"/>
      <c r="AD1377" s="131"/>
      <c r="AE1377" s="131"/>
      <c r="AF1377" s="131"/>
      <c r="AG1377" s="131"/>
      <c r="AH1377" s="155"/>
    </row>
    <row r="1378" spans="1:34" ht="15" customHeight="1" x14ac:dyDescent="0.25">
      <c r="A1378" s="124" t="s">
        <v>129</v>
      </c>
      <c r="B1378" s="157">
        <v>173616000022</v>
      </c>
      <c r="C1378" s="124" t="s">
        <v>243</v>
      </c>
      <c r="D1378" s="157">
        <v>273616001414</v>
      </c>
      <c r="E1378" s="157">
        <v>17361600002214</v>
      </c>
      <c r="F1378" s="124" t="s">
        <v>339</v>
      </c>
      <c r="G1378" s="124" t="s">
        <v>1686</v>
      </c>
      <c r="H1378" s="131"/>
      <c r="I1378" s="131"/>
      <c r="J1378" s="131">
        <v>3</v>
      </c>
      <c r="K1378" s="131">
        <v>2</v>
      </c>
      <c r="L1378" s="131">
        <v>5</v>
      </c>
      <c r="M1378" s="131">
        <v>2</v>
      </c>
      <c r="N1378" s="131">
        <v>4</v>
      </c>
      <c r="O1378" s="131">
        <v>3</v>
      </c>
      <c r="P1378" s="131"/>
      <c r="Q1378" s="131"/>
      <c r="R1378" s="131"/>
      <c r="S1378" s="131"/>
      <c r="T1378" s="131"/>
      <c r="U1378" s="131"/>
      <c r="V1378" s="131"/>
      <c r="W1378" s="131"/>
      <c r="X1378" s="131"/>
      <c r="Y1378" s="131"/>
      <c r="Z1378" s="131"/>
      <c r="AA1378" s="131"/>
      <c r="AB1378" s="131"/>
      <c r="AC1378" s="131"/>
      <c r="AD1378" s="131"/>
      <c r="AE1378" s="131"/>
      <c r="AF1378" s="131"/>
      <c r="AG1378" s="131"/>
      <c r="AH1378" s="155"/>
    </row>
    <row r="1379" spans="1:34" ht="15" customHeight="1" x14ac:dyDescent="0.25">
      <c r="A1379" s="124" t="s">
        <v>129</v>
      </c>
      <c r="B1379" s="157">
        <v>173616000022</v>
      </c>
      <c r="C1379" s="124" t="s">
        <v>243</v>
      </c>
      <c r="D1379" s="157">
        <v>273616001457</v>
      </c>
      <c r="E1379" s="157">
        <v>17361600002213</v>
      </c>
      <c r="F1379" s="124" t="s">
        <v>1422</v>
      </c>
      <c r="G1379" s="124" t="s">
        <v>1686</v>
      </c>
      <c r="H1379" s="131"/>
      <c r="I1379" s="131"/>
      <c r="J1379" s="131">
        <v>2</v>
      </c>
      <c r="K1379" s="131">
        <v>4</v>
      </c>
      <c r="L1379" s="131">
        <v>4</v>
      </c>
      <c r="M1379" s="131">
        <v>4</v>
      </c>
      <c r="N1379" s="131">
        <v>2</v>
      </c>
      <c r="O1379" s="131">
        <v>6</v>
      </c>
      <c r="P1379" s="131"/>
      <c r="Q1379" s="131"/>
      <c r="R1379" s="131"/>
      <c r="S1379" s="131"/>
      <c r="T1379" s="131"/>
      <c r="U1379" s="131"/>
      <c r="V1379" s="131"/>
      <c r="W1379" s="131"/>
      <c r="X1379" s="131"/>
      <c r="Y1379" s="131"/>
      <c r="Z1379" s="131"/>
      <c r="AA1379" s="131"/>
      <c r="AB1379" s="131"/>
      <c r="AC1379" s="131"/>
      <c r="AD1379" s="131"/>
      <c r="AE1379" s="131"/>
      <c r="AF1379" s="131"/>
      <c r="AG1379" s="131"/>
      <c r="AH1379" s="155"/>
    </row>
    <row r="1380" spans="1:34" ht="15" customHeight="1" x14ac:dyDescent="0.25">
      <c r="A1380" s="124" t="s">
        <v>129</v>
      </c>
      <c r="B1380" s="157">
        <v>173616000022</v>
      </c>
      <c r="C1380" s="124" t="s">
        <v>243</v>
      </c>
      <c r="D1380" s="157">
        <v>273616001503</v>
      </c>
      <c r="E1380" s="157">
        <v>17361600002216</v>
      </c>
      <c r="F1380" s="124" t="s">
        <v>326</v>
      </c>
      <c r="G1380" s="124" t="s">
        <v>1686</v>
      </c>
      <c r="H1380" s="131"/>
      <c r="I1380" s="131"/>
      <c r="J1380" s="131">
        <v>1</v>
      </c>
      <c r="K1380" s="131">
        <v>4</v>
      </c>
      <c r="L1380" s="131">
        <v>3</v>
      </c>
      <c r="M1380" s="131">
        <v>2</v>
      </c>
      <c r="N1380" s="131">
        <v>1</v>
      </c>
      <c r="O1380" s="131">
        <v>2</v>
      </c>
      <c r="P1380" s="131"/>
      <c r="Q1380" s="131"/>
      <c r="R1380" s="131"/>
      <c r="S1380" s="131"/>
      <c r="T1380" s="131"/>
      <c r="U1380" s="131"/>
      <c r="V1380" s="131"/>
      <c r="W1380" s="131"/>
      <c r="X1380" s="131"/>
      <c r="Y1380" s="131"/>
      <c r="Z1380" s="131"/>
      <c r="AA1380" s="131"/>
      <c r="AB1380" s="131"/>
      <c r="AC1380" s="131"/>
      <c r="AD1380" s="131"/>
      <c r="AE1380" s="131"/>
      <c r="AF1380" s="131"/>
      <c r="AG1380" s="131"/>
      <c r="AH1380" s="155"/>
    </row>
    <row r="1381" spans="1:34" ht="15" customHeight="1" x14ac:dyDescent="0.25">
      <c r="A1381" s="124" t="s">
        <v>129</v>
      </c>
      <c r="B1381" s="157">
        <v>173616000022</v>
      </c>
      <c r="C1381" s="124" t="s">
        <v>243</v>
      </c>
      <c r="D1381" s="157">
        <v>273616001546</v>
      </c>
      <c r="E1381" s="157">
        <v>17361600002209</v>
      </c>
      <c r="F1381" s="124" t="s">
        <v>1420</v>
      </c>
      <c r="G1381" s="124" t="s">
        <v>1686</v>
      </c>
      <c r="H1381" s="131"/>
      <c r="I1381" s="131"/>
      <c r="J1381" s="131"/>
      <c r="K1381" s="131">
        <v>1</v>
      </c>
      <c r="L1381" s="131">
        <v>1</v>
      </c>
      <c r="M1381" s="131"/>
      <c r="N1381" s="131">
        <v>1</v>
      </c>
      <c r="O1381" s="131">
        <v>2</v>
      </c>
      <c r="P1381" s="131"/>
      <c r="Q1381" s="131"/>
      <c r="R1381" s="131"/>
      <c r="S1381" s="131"/>
      <c r="T1381" s="131"/>
      <c r="U1381" s="131"/>
      <c r="V1381" s="131"/>
      <c r="W1381" s="131"/>
      <c r="X1381" s="131"/>
      <c r="Y1381" s="131"/>
      <c r="Z1381" s="131"/>
      <c r="AA1381" s="131"/>
      <c r="AB1381" s="131"/>
      <c r="AC1381" s="131"/>
      <c r="AD1381" s="131"/>
      <c r="AE1381" s="131"/>
      <c r="AF1381" s="131"/>
      <c r="AG1381" s="131"/>
      <c r="AH1381" s="155"/>
    </row>
    <row r="1382" spans="1:34" ht="15" customHeight="1" x14ac:dyDescent="0.25">
      <c r="A1382" s="124" t="s">
        <v>129</v>
      </c>
      <c r="B1382" s="157">
        <v>173616000022</v>
      </c>
      <c r="C1382" s="124" t="s">
        <v>243</v>
      </c>
      <c r="D1382" s="157">
        <v>273616001562</v>
      </c>
      <c r="E1382" s="157">
        <v>17361600002207</v>
      </c>
      <c r="F1382" s="124" t="s">
        <v>1424</v>
      </c>
      <c r="G1382" s="124" t="s">
        <v>1686</v>
      </c>
      <c r="H1382" s="131"/>
      <c r="I1382" s="131"/>
      <c r="J1382" s="131"/>
      <c r="K1382" s="131"/>
      <c r="L1382" s="131">
        <v>2</v>
      </c>
      <c r="M1382" s="131"/>
      <c r="N1382" s="131"/>
      <c r="O1382" s="131">
        <v>2</v>
      </c>
      <c r="P1382" s="131"/>
      <c r="Q1382" s="131"/>
      <c r="R1382" s="131"/>
      <c r="S1382" s="131"/>
      <c r="T1382" s="131"/>
      <c r="U1382" s="131"/>
      <c r="V1382" s="131"/>
      <c r="W1382" s="131"/>
      <c r="X1382" s="131"/>
      <c r="Y1382" s="131"/>
      <c r="Z1382" s="131"/>
      <c r="AA1382" s="131"/>
      <c r="AB1382" s="131"/>
      <c r="AC1382" s="131"/>
      <c r="AD1382" s="131"/>
      <c r="AE1382" s="131"/>
      <c r="AF1382" s="131"/>
      <c r="AG1382" s="131"/>
      <c r="AH1382" s="155"/>
    </row>
    <row r="1383" spans="1:34" ht="15" customHeight="1" x14ac:dyDescent="0.25">
      <c r="A1383" s="124" t="s">
        <v>129</v>
      </c>
      <c r="B1383" s="157">
        <v>173616000022</v>
      </c>
      <c r="C1383" s="124" t="s">
        <v>243</v>
      </c>
      <c r="D1383" s="157">
        <v>273616001627</v>
      </c>
      <c r="E1383" s="157">
        <v>17361600002218</v>
      </c>
      <c r="F1383" s="124" t="s">
        <v>577</v>
      </c>
      <c r="G1383" s="124" t="s">
        <v>1686</v>
      </c>
      <c r="H1383" s="131"/>
      <c r="I1383" s="131"/>
      <c r="J1383" s="131">
        <v>1</v>
      </c>
      <c r="K1383" s="131">
        <v>3</v>
      </c>
      <c r="L1383" s="131"/>
      <c r="M1383" s="131">
        <v>2</v>
      </c>
      <c r="N1383" s="131">
        <v>2</v>
      </c>
      <c r="O1383" s="131">
        <v>1</v>
      </c>
      <c r="P1383" s="131"/>
      <c r="Q1383" s="131"/>
      <c r="R1383" s="131"/>
      <c r="S1383" s="131"/>
      <c r="T1383" s="131"/>
      <c r="U1383" s="131"/>
      <c r="V1383" s="131"/>
      <c r="W1383" s="131"/>
      <c r="X1383" s="131"/>
      <c r="Y1383" s="131"/>
      <c r="Z1383" s="131"/>
      <c r="AA1383" s="131"/>
      <c r="AB1383" s="131"/>
      <c r="AC1383" s="131"/>
      <c r="AD1383" s="131"/>
      <c r="AE1383" s="131"/>
      <c r="AF1383" s="131"/>
      <c r="AG1383" s="131"/>
      <c r="AH1383" s="155"/>
    </row>
    <row r="1384" spans="1:34" ht="15" customHeight="1" x14ac:dyDescent="0.25">
      <c r="A1384" s="124" t="s">
        <v>129</v>
      </c>
      <c r="B1384" s="157">
        <v>173616000022</v>
      </c>
      <c r="C1384" s="124" t="s">
        <v>243</v>
      </c>
      <c r="D1384" s="157">
        <v>273616001732</v>
      </c>
      <c r="E1384" s="157">
        <v>17361600002210</v>
      </c>
      <c r="F1384" s="124" t="s">
        <v>1425</v>
      </c>
      <c r="G1384" s="124" t="s">
        <v>1686</v>
      </c>
      <c r="H1384" s="131"/>
      <c r="I1384" s="131"/>
      <c r="J1384" s="131"/>
      <c r="K1384" s="131">
        <v>2</v>
      </c>
      <c r="L1384" s="131"/>
      <c r="M1384" s="131">
        <v>2</v>
      </c>
      <c r="N1384" s="131">
        <v>1</v>
      </c>
      <c r="O1384" s="131">
        <v>2</v>
      </c>
      <c r="P1384" s="131"/>
      <c r="Q1384" s="131"/>
      <c r="R1384" s="131"/>
      <c r="S1384" s="131"/>
      <c r="T1384" s="131"/>
      <c r="U1384" s="131"/>
      <c r="V1384" s="131"/>
      <c r="W1384" s="131"/>
      <c r="X1384" s="131"/>
      <c r="Y1384" s="131"/>
      <c r="Z1384" s="131"/>
      <c r="AA1384" s="131"/>
      <c r="AB1384" s="131"/>
      <c r="AC1384" s="131"/>
      <c r="AD1384" s="131"/>
      <c r="AE1384" s="131"/>
      <c r="AF1384" s="131"/>
      <c r="AG1384" s="131"/>
      <c r="AH1384" s="155"/>
    </row>
    <row r="1385" spans="1:34" ht="15" customHeight="1" x14ac:dyDescent="0.25">
      <c r="A1385" s="124" t="s">
        <v>129</v>
      </c>
      <c r="B1385" s="157">
        <v>173616000022</v>
      </c>
      <c r="C1385" s="124" t="s">
        <v>243</v>
      </c>
      <c r="D1385" s="157">
        <v>273616001848</v>
      </c>
      <c r="E1385" s="157">
        <v>17361600002219</v>
      </c>
      <c r="F1385" s="124" t="s">
        <v>277</v>
      </c>
      <c r="G1385" s="124" t="s">
        <v>1686</v>
      </c>
      <c r="H1385" s="131"/>
      <c r="I1385" s="131"/>
      <c r="J1385" s="131">
        <v>1</v>
      </c>
      <c r="K1385" s="131">
        <v>1</v>
      </c>
      <c r="L1385" s="131">
        <v>4</v>
      </c>
      <c r="M1385" s="131">
        <v>1</v>
      </c>
      <c r="N1385" s="131">
        <v>1</v>
      </c>
      <c r="O1385" s="131">
        <v>1</v>
      </c>
      <c r="P1385" s="131"/>
      <c r="Q1385" s="131"/>
      <c r="R1385" s="131"/>
      <c r="S1385" s="131"/>
      <c r="T1385" s="131"/>
      <c r="U1385" s="131"/>
      <c r="V1385" s="131"/>
      <c r="W1385" s="131"/>
      <c r="X1385" s="131"/>
      <c r="Y1385" s="131"/>
      <c r="Z1385" s="131"/>
      <c r="AA1385" s="131"/>
      <c r="AB1385" s="131"/>
      <c r="AC1385" s="131"/>
      <c r="AD1385" s="131"/>
      <c r="AE1385" s="131"/>
      <c r="AF1385" s="131"/>
      <c r="AG1385" s="131"/>
      <c r="AH1385" s="155"/>
    </row>
    <row r="1386" spans="1:34" ht="15" customHeight="1" x14ac:dyDescent="0.25">
      <c r="A1386" s="124" t="s">
        <v>129</v>
      </c>
      <c r="B1386" s="157">
        <v>173616000278</v>
      </c>
      <c r="C1386" s="124" t="s">
        <v>229</v>
      </c>
      <c r="D1386" s="157">
        <v>173616000278</v>
      </c>
      <c r="E1386" s="157">
        <v>17361600027801</v>
      </c>
      <c r="F1386" s="124" t="s">
        <v>962</v>
      </c>
      <c r="G1386" s="124" t="s">
        <v>1685</v>
      </c>
      <c r="H1386" s="131"/>
      <c r="I1386" s="131"/>
      <c r="J1386" s="131">
        <v>46</v>
      </c>
      <c r="K1386" s="131">
        <v>59</v>
      </c>
      <c r="L1386" s="131">
        <v>54</v>
      </c>
      <c r="M1386" s="131">
        <v>29</v>
      </c>
      <c r="N1386" s="131">
        <v>44</v>
      </c>
      <c r="O1386" s="131">
        <v>42</v>
      </c>
      <c r="P1386" s="131">
        <v>60</v>
      </c>
      <c r="Q1386" s="131">
        <v>69</v>
      </c>
      <c r="R1386" s="131">
        <v>49</v>
      </c>
      <c r="S1386" s="131">
        <v>50</v>
      </c>
      <c r="T1386" s="131">
        <v>41</v>
      </c>
      <c r="U1386" s="131">
        <v>46</v>
      </c>
      <c r="V1386" s="131"/>
      <c r="W1386" s="131"/>
      <c r="X1386" s="131"/>
      <c r="Y1386" s="131"/>
      <c r="Z1386" s="131"/>
      <c r="AA1386" s="131"/>
      <c r="AB1386" s="131"/>
      <c r="AC1386" s="131"/>
      <c r="AD1386" s="131">
        <v>17</v>
      </c>
      <c r="AE1386" s="131">
        <v>12</v>
      </c>
      <c r="AF1386" s="131"/>
      <c r="AG1386" s="131">
        <v>20</v>
      </c>
      <c r="AH1386" s="155"/>
    </row>
    <row r="1387" spans="1:34" ht="15" customHeight="1" x14ac:dyDescent="0.25">
      <c r="A1387" s="124" t="s">
        <v>129</v>
      </c>
      <c r="B1387" s="157">
        <v>173616000278</v>
      </c>
      <c r="C1387" s="124" t="s">
        <v>229</v>
      </c>
      <c r="D1387" s="157">
        <v>273616000132</v>
      </c>
      <c r="E1387" s="157">
        <v>17361600027815</v>
      </c>
      <c r="F1387" s="124" t="s">
        <v>1432</v>
      </c>
      <c r="G1387" s="124" t="s">
        <v>1686</v>
      </c>
      <c r="H1387" s="131"/>
      <c r="I1387" s="131"/>
      <c r="J1387" s="131">
        <v>6</v>
      </c>
      <c r="K1387" s="131">
        <v>2</v>
      </c>
      <c r="L1387" s="131">
        <v>7</v>
      </c>
      <c r="M1387" s="131">
        <v>6</v>
      </c>
      <c r="N1387" s="131">
        <v>6</v>
      </c>
      <c r="O1387" s="131">
        <v>5</v>
      </c>
      <c r="P1387" s="131"/>
      <c r="Q1387" s="131"/>
      <c r="R1387" s="131"/>
      <c r="S1387" s="131"/>
      <c r="T1387" s="131"/>
      <c r="U1387" s="131"/>
      <c r="V1387" s="131"/>
      <c r="W1387" s="131"/>
      <c r="X1387" s="131"/>
      <c r="Y1387" s="131"/>
      <c r="Z1387" s="131"/>
      <c r="AA1387" s="131"/>
      <c r="AB1387" s="131"/>
      <c r="AC1387" s="131"/>
      <c r="AD1387" s="131"/>
      <c r="AE1387" s="131"/>
      <c r="AF1387" s="131"/>
      <c r="AG1387" s="131"/>
      <c r="AH1387" s="155"/>
    </row>
    <row r="1388" spans="1:34" ht="15" customHeight="1" x14ac:dyDescent="0.25">
      <c r="A1388" s="124" t="s">
        <v>129</v>
      </c>
      <c r="B1388" s="157">
        <v>173616000278</v>
      </c>
      <c r="C1388" s="124" t="s">
        <v>229</v>
      </c>
      <c r="D1388" s="157">
        <v>273616000221</v>
      </c>
      <c r="E1388" s="157">
        <v>17361600027806</v>
      </c>
      <c r="F1388" s="124" t="s">
        <v>1300</v>
      </c>
      <c r="G1388" s="124" t="s">
        <v>1686</v>
      </c>
      <c r="H1388" s="131"/>
      <c r="I1388" s="131"/>
      <c r="J1388" s="131">
        <v>2</v>
      </c>
      <c r="K1388" s="131"/>
      <c r="L1388" s="131">
        <v>2</v>
      </c>
      <c r="M1388" s="131"/>
      <c r="N1388" s="131">
        <v>1</v>
      </c>
      <c r="O1388" s="131">
        <v>2</v>
      </c>
      <c r="P1388" s="131"/>
      <c r="Q1388" s="131"/>
      <c r="R1388" s="131"/>
      <c r="S1388" s="131"/>
      <c r="T1388" s="131"/>
      <c r="U1388" s="131"/>
      <c r="V1388" s="131"/>
      <c r="W1388" s="131"/>
      <c r="X1388" s="131"/>
      <c r="Y1388" s="131"/>
      <c r="Z1388" s="131"/>
      <c r="AA1388" s="131"/>
      <c r="AB1388" s="131"/>
      <c r="AC1388" s="131"/>
      <c r="AD1388" s="131"/>
      <c r="AE1388" s="131"/>
      <c r="AF1388" s="131"/>
      <c r="AG1388" s="131"/>
      <c r="AH1388" s="155"/>
    </row>
    <row r="1389" spans="1:34" ht="15" customHeight="1" x14ac:dyDescent="0.25">
      <c r="A1389" s="124" t="s">
        <v>129</v>
      </c>
      <c r="B1389" s="157">
        <v>173616000278</v>
      </c>
      <c r="C1389" s="124" t="s">
        <v>229</v>
      </c>
      <c r="D1389" s="157">
        <v>273616000248</v>
      </c>
      <c r="E1389" s="157">
        <v>17361600027802</v>
      </c>
      <c r="F1389" s="124" t="s">
        <v>1436</v>
      </c>
      <c r="G1389" s="124" t="s">
        <v>1686</v>
      </c>
      <c r="H1389" s="131"/>
      <c r="I1389" s="131"/>
      <c r="J1389" s="131"/>
      <c r="K1389" s="131">
        <v>1</v>
      </c>
      <c r="L1389" s="131">
        <v>1</v>
      </c>
      <c r="M1389" s="131">
        <v>3</v>
      </c>
      <c r="N1389" s="131"/>
      <c r="O1389" s="131"/>
      <c r="P1389" s="131"/>
      <c r="Q1389" s="131"/>
      <c r="R1389" s="131"/>
      <c r="S1389" s="131"/>
      <c r="T1389" s="131"/>
      <c r="U1389" s="131"/>
      <c r="V1389" s="131"/>
      <c r="W1389" s="131"/>
      <c r="X1389" s="131"/>
      <c r="Y1389" s="131"/>
      <c r="Z1389" s="131"/>
      <c r="AA1389" s="131"/>
      <c r="AB1389" s="131"/>
      <c r="AC1389" s="131"/>
      <c r="AD1389" s="131"/>
      <c r="AE1389" s="131"/>
      <c r="AF1389" s="131"/>
      <c r="AG1389" s="131"/>
      <c r="AH1389" s="155"/>
    </row>
    <row r="1390" spans="1:34" ht="15" customHeight="1" x14ac:dyDescent="0.25">
      <c r="A1390" s="124" t="s">
        <v>129</v>
      </c>
      <c r="B1390" s="157">
        <v>173616000278</v>
      </c>
      <c r="C1390" s="124" t="s">
        <v>229</v>
      </c>
      <c r="D1390" s="157">
        <v>273616000311</v>
      </c>
      <c r="E1390" s="157">
        <v>17361600027807</v>
      </c>
      <c r="F1390" s="124" t="s">
        <v>1430</v>
      </c>
      <c r="G1390" s="124" t="s">
        <v>1686</v>
      </c>
      <c r="H1390" s="131"/>
      <c r="I1390" s="131"/>
      <c r="J1390" s="131">
        <v>1</v>
      </c>
      <c r="K1390" s="131"/>
      <c r="L1390" s="131">
        <v>1</v>
      </c>
      <c r="M1390" s="131"/>
      <c r="N1390" s="131"/>
      <c r="O1390" s="131">
        <v>1</v>
      </c>
      <c r="P1390" s="131"/>
      <c r="Q1390" s="131"/>
      <c r="R1390" s="131"/>
      <c r="S1390" s="131"/>
      <c r="T1390" s="131"/>
      <c r="U1390" s="131"/>
      <c r="V1390" s="131"/>
      <c r="W1390" s="131"/>
      <c r="X1390" s="131"/>
      <c r="Y1390" s="131"/>
      <c r="Z1390" s="131"/>
      <c r="AA1390" s="131"/>
      <c r="AB1390" s="131"/>
      <c r="AC1390" s="131"/>
      <c r="AD1390" s="131"/>
      <c r="AE1390" s="131"/>
      <c r="AF1390" s="131"/>
      <c r="AG1390" s="131"/>
      <c r="AH1390" s="155"/>
    </row>
    <row r="1391" spans="1:34" ht="15" customHeight="1" x14ac:dyDescent="0.25">
      <c r="A1391" s="124" t="s">
        <v>129</v>
      </c>
      <c r="B1391" s="157">
        <v>173616000278</v>
      </c>
      <c r="C1391" s="124" t="s">
        <v>229</v>
      </c>
      <c r="D1391" s="157">
        <v>273616000337</v>
      </c>
      <c r="E1391" s="157">
        <v>17361600027808</v>
      </c>
      <c r="F1391" s="124" t="s">
        <v>1435</v>
      </c>
      <c r="G1391" s="124" t="s">
        <v>1686</v>
      </c>
      <c r="H1391" s="131"/>
      <c r="I1391" s="131"/>
      <c r="J1391" s="131"/>
      <c r="K1391" s="131">
        <v>1</v>
      </c>
      <c r="L1391" s="131">
        <v>3</v>
      </c>
      <c r="M1391" s="131">
        <v>2</v>
      </c>
      <c r="N1391" s="131"/>
      <c r="O1391" s="131">
        <v>1</v>
      </c>
      <c r="P1391" s="131"/>
      <c r="Q1391" s="131"/>
      <c r="R1391" s="131"/>
      <c r="S1391" s="131"/>
      <c r="T1391" s="131"/>
      <c r="U1391" s="131"/>
      <c r="V1391" s="131"/>
      <c r="W1391" s="131"/>
      <c r="X1391" s="131"/>
      <c r="Y1391" s="131"/>
      <c r="Z1391" s="131"/>
      <c r="AA1391" s="131"/>
      <c r="AB1391" s="131"/>
      <c r="AC1391" s="131"/>
      <c r="AD1391" s="131"/>
      <c r="AE1391" s="131"/>
      <c r="AF1391" s="131"/>
      <c r="AG1391" s="131"/>
      <c r="AH1391" s="155"/>
    </row>
    <row r="1392" spans="1:34" ht="15" customHeight="1" x14ac:dyDescent="0.25">
      <c r="A1392" s="124" t="s">
        <v>129</v>
      </c>
      <c r="B1392" s="157">
        <v>173616000278</v>
      </c>
      <c r="C1392" s="124" t="s">
        <v>229</v>
      </c>
      <c r="D1392" s="157">
        <v>273616000540</v>
      </c>
      <c r="E1392" s="157">
        <v>17361600027803</v>
      </c>
      <c r="F1392" s="124" t="s">
        <v>1431</v>
      </c>
      <c r="G1392" s="124" t="s">
        <v>1686</v>
      </c>
      <c r="H1392" s="131"/>
      <c r="I1392" s="131"/>
      <c r="J1392" s="131">
        <v>2</v>
      </c>
      <c r="K1392" s="131">
        <v>2</v>
      </c>
      <c r="L1392" s="131">
        <v>2</v>
      </c>
      <c r="M1392" s="131">
        <v>1</v>
      </c>
      <c r="N1392" s="131"/>
      <c r="O1392" s="131">
        <v>2</v>
      </c>
      <c r="P1392" s="131"/>
      <c r="Q1392" s="131"/>
      <c r="R1392" s="131"/>
      <c r="S1392" s="131"/>
      <c r="T1392" s="131"/>
      <c r="U1392" s="131"/>
      <c r="V1392" s="131"/>
      <c r="W1392" s="131"/>
      <c r="X1392" s="131"/>
      <c r="Y1392" s="131"/>
      <c r="Z1392" s="131"/>
      <c r="AA1392" s="131"/>
      <c r="AB1392" s="131"/>
      <c r="AC1392" s="131"/>
      <c r="AD1392" s="131"/>
      <c r="AE1392" s="131"/>
      <c r="AF1392" s="131"/>
      <c r="AG1392" s="131"/>
      <c r="AH1392" s="155"/>
    </row>
    <row r="1393" spans="1:34" ht="15" customHeight="1" x14ac:dyDescent="0.25">
      <c r="A1393" s="124" t="s">
        <v>129</v>
      </c>
      <c r="B1393" s="157">
        <v>173616000278</v>
      </c>
      <c r="C1393" s="124" t="s">
        <v>229</v>
      </c>
      <c r="D1393" s="157">
        <v>273616000876</v>
      </c>
      <c r="E1393" s="157">
        <v>17361600027811</v>
      </c>
      <c r="F1393" s="124" t="s">
        <v>1437</v>
      </c>
      <c r="G1393" s="124" t="s">
        <v>1686</v>
      </c>
      <c r="H1393" s="131"/>
      <c r="I1393" s="131"/>
      <c r="J1393" s="131">
        <v>4</v>
      </c>
      <c r="K1393" s="131">
        <v>13</v>
      </c>
      <c r="L1393" s="131">
        <v>7</v>
      </c>
      <c r="M1393" s="131">
        <v>5</v>
      </c>
      <c r="N1393" s="131">
        <v>10</v>
      </c>
      <c r="O1393" s="131">
        <v>7</v>
      </c>
      <c r="P1393" s="131">
        <v>28</v>
      </c>
      <c r="Q1393" s="131">
        <v>26</v>
      </c>
      <c r="R1393" s="131">
        <v>7</v>
      </c>
      <c r="S1393" s="131">
        <v>10</v>
      </c>
      <c r="T1393" s="131">
        <v>8</v>
      </c>
      <c r="U1393" s="131">
        <v>4</v>
      </c>
      <c r="V1393" s="131"/>
      <c r="W1393" s="131"/>
      <c r="X1393" s="131"/>
      <c r="Y1393" s="131"/>
      <c r="Z1393" s="131"/>
      <c r="AA1393" s="131"/>
      <c r="AB1393" s="131"/>
      <c r="AC1393" s="131"/>
      <c r="AD1393" s="131"/>
      <c r="AE1393" s="131"/>
      <c r="AF1393" s="131"/>
      <c r="AG1393" s="131"/>
      <c r="AH1393" s="155"/>
    </row>
    <row r="1394" spans="1:34" ht="15" customHeight="1" x14ac:dyDescent="0.25">
      <c r="A1394" s="124" t="s">
        <v>129</v>
      </c>
      <c r="B1394" s="157">
        <v>173616000278</v>
      </c>
      <c r="C1394" s="124" t="s">
        <v>229</v>
      </c>
      <c r="D1394" s="157">
        <v>273616000965</v>
      </c>
      <c r="E1394" s="157">
        <v>17361600027812</v>
      </c>
      <c r="F1394" s="124" t="s">
        <v>1434</v>
      </c>
      <c r="G1394" s="124" t="s">
        <v>1686</v>
      </c>
      <c r="H1394" s="131"/>
      <c r="I1394" s="131"/>
      <c r="J1394" s="131">
        <v>12</v>
      </c>
      <c r="K1394" s="131">
        <v>9</v>
      </c>
      <c r="L1394" s="131">
        <v>9</v>
      </c>
      <c r="M1394" s="131">
        <v>5</v>
      </c>
      <c r="N1394" s="131">
        <v>5</v>
      </c>
      <c r="O1394" s="131">
        <v>7</v>
      </c>
      <c r="P1394" s="131"/>
      <c r="Q1394" s="131"/>
      <c r="R1394" s="131"/>
      <c r="S1394" s="131"/>
      <c r="T1394" s="131"/>
      <c r="U1394" s="131"/>
      <c r="V1394" s="131"/>
      <c r="W1394" s="131"/>
      <c r="X1394" s="131"/>
      <c r="Y1394" s="131"/>
      <c r="Z1394" s="131"/>
      <c r="AA1394" s="131"/>
      <c r="AB1394" s="131"/>
      <c r="AC1394" s="131"/>
      <c r="AD1394" s="131"/>
      <c r="AE1394" s="131"/>
      <c r="AF1394" s="131"/>
      <c r="AG1394" s="131"/>
      <c r="AH1394" s="155"/>
    </row>
    <row r="1395" spans="1:34" ht="15" customHeight="1" x14ac:dyDescent="0.25">
      <c r="A1395" s="124" t="s">
        <v>129</v>
      </c>
      <c r="B1395" s="157">
        <v>173616000278</v>
      </c>
      <c r="C1395" s="124" t="s">
        <v>229</v>
      </c>
      <c r="D1395" s="157">
        <v>273616001295</v>
      </c>
      <c r="E1395" s="157">
        <v>17361600027817</v>
      </c>
      <c r="F1395" s="124" t="s">
        <v>1023</v>
      </c>
      <c r="G1395" s="124" t="s">
        <v>1686</v>
      </c>
      <c r="H1395" s="131"/>
      <c r="I1395" s="131"/>
      <c r="J1395" s="131">
        <v>3</v>
      </c>
      <c r="K1395" s="131">
        <v>5</v>
      </c>
      <c r="L1395" s="131">
        <v>5</v>
      </c>
      <c r="M1395" s="131">
        <v>1</v>
      </c>
      <c r="N1395" s="131">
        <v>4</v>
      </c>
      <c r="O1395" s="131">
        <v>2</v>
      </c>
      <c r="P1395" s="131"/>
      <c r="Q1395" s="131"/>
      <c r="R1395" s="131"/>
      <c r="S1395" s="131"/>
      <c r="T1395" s="131"/>
      <c r="U1395" s="131"/>
      <c r="V1395" s="131"/>
      <c r="W1395" s="131"/>
      <c r="X1395" s="131"/>
      <c r="Y1395" s="131"/>
      <c r="Z1395" s="131"/>
      <c r="AA1395" s="131"/>
      <c r="AB1395" s="131"/>
      <c r="AC1395" s="131"/>
      <c r="AD1395" s="131"/>
      <c r="AE1395" s="131"/>
      <c r="AF1395" s="131"/>
      <c r="AG1395" s="131"/>
      <c r="AH1395" s="155"/>
    </row>
    <row r="1396" spans="1:34" ht="15" customHeight="1" x14ac:dyDescent="0.25">
      <c r="A1396" s="124" t="s">
        <v>129</v>
      </c>
      <c r="B1396" s="157">
        <v>173616000278</v>
      </c>
      <c r="C1396" s="124" t="s">
        <v>229</v>
      </c>
      <c r="D1396" s="157">
        <v>273616001449</v>
      </c>
      <c r="E1396" s="157">
        <v>17361600027814</v>
      </c>
      <c r="F1396" s="124" t="s">
        <v>1433</v>
      </c>
      <c r="G1396" s="124" t="s">
        <v>1686</v>
      </c>
      <c r="H1396" s="131"/>
      <c r="I1396" s="131"/>
      <c r="J1396" s="131">
        <v>3</v>
      </c>
      <c r="K1396" s="131">
        <v>4</v>
      </c>
      <c r="L1396" s="131">
        <v>1</v>
      </c>
      <c r="M1396" s="131"/>
      <c r="N1396" s="131">
        <v>3</v>
      </c>
      <c r="O1396" s="131">
        <v>4</v>
      </c>
      <c r="P1396" s="131"/>
      <c r="Q1396" s="131"/>
      <c r="R1396" s="131"/>
      <c r="S1396" s="131"/>
      <c r="T1396" s="131"/>
      <c r="U1396" s="131"/>
      <c r="V1396" s="131"/>
      <c r="W1396" s="131"/>
      <c r="X1396" s="131"/>
      <c r="Y1396" s="131"/>
      <c r="Z1396" s="131"/>
      <c r="AA1396" s="131"/>
      <c r="AB1396" s="131"/>
      <c r="AC1396" s="131"/>
      <c r="AD1396" s="131"/>
      <c r="AE1396" s="131"/>
      <c r="AF1396" s="131"/>
      <c r="AG1396" s="131"/>
      <c r="AH1396" s="155"/>
    </row>
    <row r="1397" spans="1:34" ht="15" customHeight="1" x14ac:dyDescent="0.25">
      <c r="A1397" s="124" t="s">
        <v>129</v>
      </c>
      <c r="B1397" s="157">
        <v>173616000278</v>
      </c>
      <c r="C1397" s="124" t="s">
        <v>229</v>
      </c>
      <c r="D1397" s="157">
        <v>273616001619</v>
      </c>
      <c r="E1397" s="157">
        <v>17361600027816</v>
      </c>
      <c r="F1397" s="124" t="s">
        <v>412</v>
      </c>
      <c r="G1397" s="124" t="s">
        <v>1686</v>
      </c>
      <c r="H1397" s="131"/>
      <c r="I1397" s="131"/>
      <c r="J1397" s="131">
        <v>1</v>
      </c>
      <c r="K1397" s="131">
        <v>2</v>
      </c>
      <c r="L1397" s="131">
        <v>5</v>
      </c>
      <c r="M1397" s="131">
        <v>1</v>
      </c>
      <c r="N1397" s="131">
        <v>1</v>
      </c>
      <c r="O1397" s="131"/>
      <c r="P1397" s="131"/>
      <c r="Q1397" s="131"/>
      <c r="R1397" s="131"/>
      <c r="S1397" s="131"/>
      <c r="T1397" s="131"/>
      <c r="U1397" s="131"/>
      <c r="V1397" s="131"/>
      <c r="W1397" s="131"/>
      <c r="X1397" s="131"/>
      <c r="Y1397" s="131"/>
      <c r="Z1397" s="131"/>
      <c r="AA1397" s="131"/>
      <c r="AB1397" s="131"/>
      <c r="AC1397" s="131"/>
      <c r="AD1397" s="131"/>
      <c r="AE1397" s="131"/>
      <c r="AF1397" s="131"/>
      <c r="AG1397" s="131"/>
      <c r="AH1397" s="155"/>
    </row>
    <row r="1398" spans="1:34" ht="15" customHeight="1" x14ac:dyDescent="0.25">
      <c r="A1398" s="124" t="s">
        <v>129</v>
      </c>
      <c r="B1398" s="157">
        <v>173616000278</v>
      </c>
      <c r="C1398" s="124" t="s">
        <v>229</v>
      </c>
      <c r="D1398" s="157">
        <v>273616001678</v>
      </c>
      <c r="E1398" s="157">
        <v>17361600027813</v>
      </c>
      <c r="F1398" s="124" t="s">
        <v>845</v>
      </c>
      <c r="G1398" s="124" t="s">
        <v>1686</v>
      </c>
      <c r="H1398" s="131"/>
      <c r="I1398" s="131"/>
      <c r="J1398" s="131">
        <v>2</v>
      </c>
      <c r="K1398" s="131">
        <v>4</v>
      </c>
      <c r="L1398" s="131">
        <v>4</v>
      </c>
      <c r="M1398" s="131">
        <v>6</v>
      </c>
      <c r="N1398" s="131">
        <v>2</v>
      </c>
      <c r="O1398" s="131">
        <v>4</v>
      </c>
      <c r="P1398" s="131"/>
      <c r="Q1398" s="131"/>
      <c r="R1398" s="131"/>
      <c r="S1398" s="131"/>
      <c r="T1398" s="131"/>
      <c r="U1398" s="131"/>
      <c r="V1398" s="131"/>
      <c r="W1398" s="131"/>
      <c r="X1398" s="131"/>
      <c r="Y1398" s="131"/>
      <c r="Z1398" s="131"/>
      <c r="AA1398" s="131"/>
      <c r="AB1398" s="131"/>
      <c r="AC1398" s="131"/>
      <c r="AD1398" s="131"/>
      <c r="AE1398" s="131"/>
      <c r="AF1398" s="131"/>
      <c r="AG1398" s="131"/>
      <c r="AH1398" s="155"/>
    </row>
    <row r="1399" spans="1:34" ht="15" customHeight="1" x14ac:dyDescent="0.25">
      <c r="A1399" s="124" t="s">
        <v>129</v>
      </c>
      <c r="B1399" s="157">
        <v>173616000278</v>
      </c>
      <c r="C1399" s="124" t="s">
        <v>229</v>
      </c>
      <c r="D1399" s="157">
        <v>273616001716</v>
      </c>
      <c r="E1399" s="157">
        <v>17361600027809</v>
      </c>
      <c r="F1399" s="124" t="s">
        <v>435</v>
      </c>
      <c r="G1399" s="124" t="s">
        <v>1686</v>
      </c>
      <c r="H1399" s="131"/>
      <c r="I1399" s="131"/>
      <c r="J1399" s="131">
        <v>2</v>
      </c>
      <c r="K1399" s="131">
        <v>1</v>
      </c>
      <c r="L1399" s="131">
        <v>3</v>
      </c>
      <c r="M1399" s="131">
        <v>2</v>
      </c>
      <c r="N1399" s="131">
        <v>2</v>
      </c>
      <c r="O1399" s="131">
        <v>1</v>
      </c>
      <c r="P1399" s="131"/>
      <c r="Q1399" s="131"/>
      <c r="R1399" s="131"/>
      <c r="S1399" s="131"/>
      <c r="T1399" s="131"/>
      <c r="U1399" s="131"/>
      <c r="V1399" s="131"/>
      <c r="W1399" s="131"/>
      <c r="X1399" s="131"/>
      <c r="Y1399" s="131"/>
      <c r="Z1399" s="131"/>
      <c r="AA1399" s="131"/>
      <c r="AB1399" s="131"/>
      <c r="AC1399" s="131"/>
      <c r="AD1399" s="131"/>
      <c r="AE1399" s="131"/>
      <c r="AF1399" s="131"/>
      <c r="AG1399" s="131"/>
      <c r="AH1399" s="155"/>
    </row>
    <row r="1400" spans="1:34" ht="15" customHeight="1" x14ac:dyDescent="0.25">
      <c r="A1400" s="124" t="s">
        <v>129</v>
      </c>
      <c r="B1400" s="157">
        <v>173616000278</v>
      </c>
      <c r="C1400" s="124" t="s">
        <v>229</v>
      </c>
      <c r="D1400" s="157">
        <v>273616001767</v>
      </c>
      <c r="E1400" s="157">
        <v>17361600027805</v>
      </c>
      <c r="F1400" s="124" t="s">
        <v>1438</v>
      </c>
      <c r="G1400" s="124" t="s">
        <v>1686</v>
      </c>
      <c r="H1400" s="131"/>
      <c r="I1400" s="131"/>
      <c r="J1400" s="131">
        <v>3</v>
      </c>
      <c r="K1400" s="131">
        <v>3</v>
      </c>
      <c r="L1400" s="131">
        <v>7</v>
      </c>
      <c r="M1400" s="131">
        <v>5</v>
      </c>
      <c r="N1400" s="131">
        <v>1</v>
      </c>
      <c r="O1400" s="131">
        <v>2</v>
      </c>
      <c r="P1400" s="131"/>
      <c r="Q1400" s="131"/>
      <c r="R1400" s="131"/>
      <c r="S1400" s="131"/>
      <c r="T1400" s="131"/>
      <c r="U1400" s="131"/>
      <c r="V1400" s="131"/>
      <c r="W1400" s="131"/>
      <c r="X1400" s="131"/>
      <c r="Y1400" s="131"/>
      <c r="Z1400" s="131"/>
      <c r="AA1400" s="131"/>
      <c r="AB1400" s="131"/>
      <c r="AC1400" s="131"/>
      <c r="AD1400" s="131"/>
      <c r="AE1400" s="131"/>
      <c r="AF1400" s="131"/>
      <c r="AG1400" s="131"/>
      <c r="AH1400" s="155"/>
    </row>
    <row r="1401" spans="1:34" ht="15" customHeight="1" x14ac:dyDescent="0.25">
      <c r="A1401" s="124" t="s">
        <v>129</v>
      </c>
      <c r="B1401" s="157">
        <v>173616000278</v>
      </c>
      <c r="C1401" s="124" t="s">
        <v>229</v>
      </c>
      <c r="D1401" s="157">
        <v>273616001856</v>
      </c>
      <c r="E1401" s="157">
        <v>17361600027804</v>
      </c>
      <c r="F1401" s="124" t="s">
        <v>1439</v>
      </c>
      <c r="G1401" s="124" t="s">
        <v>1686</v>
      </c>
      <c r="H1401" s="131"/>
      <c r="I1401" s="131"/>
      <c r="J1401" s="131"/>
      <c r="K1401" s="131">
        <v>1</v>
      </c>
      <c r="L1401" s="131">
        <v>2</v>
      </c>
      <c r="M1401" s="131">
        <v>1</v>
      </c>
      <c r="N1401" s="131">
        <v>2</v>
      </c>
      <c r="O1401" s="131"/>
      <c r="P1401" s="131"/>
      <c r="Q1401" s="131"/>
      <c r="R1401" s="131"/>
      <c r="S1401" s="131"/>
      <c r="T1401" s="131"/>
      <c r="U1401" s="131"/>
      <c r="V1401" s="131"/>
      <c r="W1401" s="131"/>
      <c r="X1401" s="131"/>
      <c r="Y1401" s="131"/>
      <c r="Z1401" s="131"/>
      <c r="AA1401" s="131"/>
      <c r="AB1401" s="131"/>
      <c r="AC1401" s="131"/>
      <c r="AD1401" s="131"/>
      <c r="AE1401" s="131"/>
      <c r="AF1401" s="131"/>
      <c r="AG1401" s="131"/>
      <c r="AH1401" s="155"/>
    </row>
    <row r="1402" spans="1:34" ht="15" customHeight="1" x14ac:dyDescent="0.25">
      <c r="A1402" s="124" t="s">
        <v>129</v>
      </c>
      <c r="B1402" s="157">
        <v>173616000278</v>
      </c>
      <c r="C1402" s="124" t="s">
        <v>229</v>
      </c>
      <c r="D1402" s="157">
        <v>273616800024</v>
      </c>
      <c r="E1402" s="157">
        <v>17361600027818</v>
      </c>
      <c r="F1402" s="124" t="s">
        <v>1746</v>
      </c>
      <c r="G1402" s="124" t="s">
        <v>1686</v>
      </c>
      <c r="H1402" s="131"/>
      <c r="I1402" s="131"/>
      <c r="J1402" s="131">
        <v>1</v>
      </c>
      <c r="K1402" s="131">
        <v>4</v>
      </c>
      <c r="L1402" s="131">
        <v>1</v>
      </c>
      <c r="M1402" s="131">
        <v>1</v>
      </c>
      <c r="N1402" s="131">
        <v>2</v>
      </c>
      <c r="O1402" s="131">
        <v>3</v>
      </c>
      <c r="P1402" s="131"/>
      <c r="Q1402" s="131"/>
      <c r="R1402" s="131"/>
      <c r="S1402" s="131"/>
      <c r="T1402" s="131"/>
      <c r="U1402" s="131"/>
      <c r="V1402" s="131"/>
      <c r="W1402" s="131"/>
      <c r="X1402" s="131"/>
      <c r="Y1402" s="131"/>
      <c r="Z1402" s="131"/>
      <c r="AA1402" s="131"/>
      <c r="AB1402" s="131"/>
      <c r="AC1402" s="131"/>
      <c r="AD1402" s="131"/>
      <c r="AE1402" s="131"/>
      <c r="AF1402" s="131"/>
      <c r="AG1402" s="131"/>
      <c r="AH1402" s="155"/>
    </row>
    <row r="1403" spans="1:34" ht="15" customHeight="1" x14ac:dyDescent="0.25">
      <c r="A1403" s="124" t="s">
        <v>129</v>
      </c>
      <c r="B1403" s="157">
        <v>273616000094</v>
      </c>
      <c r="C1403" s="124" t="s">
        <v>1710</v>
      </c>
      <c r="D1403" s="157">
        <v>273616000094</v>
      </c>
      <c r="E1403" s="157">
        <v>27361600009401</v>
      </c>
      <c r="F1403" s="124" t="s">
        <v>1711</v>
      </c>
      <c r="G1403" s="124" t="s">
        <v>1686</v>
      </c>
      <c r="H1403" s="131"/>
      <c r="I1403" s="131"/>
      <c r="J1403" s="131">
        <v>5</v>
      </c>
      <c r="K1403" s="131">
        <v>11</v>
      </c>
      <c r="L1403" s="131">
        <v>10</v>
      </c>
      <c r="M1403" s="131">
        <v>8</v>
      </c>
      <c r="N1403" s="131">
        <v>7</v>
      </c>
      <c r="O1403" s="131">
        <v>11</v>
      </c>
      <c r="P1403" s="131">
        <v>25</v>
      </c>
      <c r="Q1403" s="131">
        <v>21</v>
      </c>
      <c r="R1403" s="131">
        <v>20</v>
      </c>
      <c r="S1403" s="131">
        <v>9</v>
      </c>
      <c r="T1403" s="131">
        <v>12</v>
      </c>
      <c r="U1403" s="131">
        <v>4</v>
      </c>
      <c r="V1403" s="131"/>
      <c r="W1403" s="131"/>
      <c r="X1403" s="131"/>
      <c r="Y1403" s="131"/>
      <c r="Z1403" s="131"/>
      <c r="AA1403" s="131"/>
      <c r="AB1403" s="131"/>
      <c r="AC1403" s="131"/>
      <c r="AD1403" s="131">
        <v>6</v>
      </c>
      <c r="AE1403" s="131">
        <v>11</v>
      </c>
      <c r="AF1403" s="131">
        <v>1</v>
      </c>
      <c r="AG1403" s="131">
        <v>6</v>
      </c>
      <c r="AH1403" s="155"/>
    </row>
    <row r="1404" spans="1:34" ht="15" customHeight="1" x14ac:dyDescent="0.25">
      <c r="A1404" s="124" t="s">
        <v>129</v>
      </c>
      <c r="B1404" s="157">
        <v>273616000094</v>
      </c>
      <c r="C1404" s="124" t="s">
        <v>1710</v>
      </c>
      <c r="D1404" s="157">
        <v>273616000957</v>
      </c>
      <c r="E1404" s="157">
        <v>27361600009408</v>
      </c>
      <c r="F1404" s="124" t="s">
        <v>1405</v>
      </c>
      <c r="G1404" s="124" t="s">
        <v>1686</v>
      </c>
      <c r="H1404" s="131"/>
      <c r="I1404" s="131"/>
      <c r="J1404" s="131">
        <v>2</v>
      </c>
      <c r="K1404" s="131">
        <v>1</v>
      </c>
      <c r="L1404" s="131">
        <v>3</v>
      </c>
      <c r="M1404" s="131">
        <v>5</v>
      </c>
      <c r="N1404" s="131">
        <v>5</v>
      </c>
      <c r="O1404" s="131">
        <v>3</v>
      </c>
      <c r="P1404" s="131"/>
      <c r="Q1404" s="131"/>
      <c r="R1404" s="131"/>
      <c r="S1404" s="131"/>
      <c r="T1404" s="131"/>
      <c r="U1404" s="131"/>
      <c r="V1404" s="131"/>
      <c r="W1404" s="131"/>
      <c r="X1404" s="131"/>
      <c r="Y1404" s="131"/>
      <c r="Z1404" s="131"/>
      <c r="AA1404" s="131"/>
      <c r="AB1404" s="131"/>
      <c r="AC1404" s="131"/>
      <c r="AD1404" s="131"/>
      <c r="AE1404" s="131"/>
      <c r="AF1404" s="131"/>
      <c r="AG1404" s="131"/>
      <c r="AH1404" s="155"/>
    </row>
    <row r="1405" spans="1:34" ht="15" customHeight="1" x14ac:dyDescent="0.25">
      <c r="A1405" s="124" t="s">
        <v>129</v>
      </c>
      <c r="B1405" s="157">
        <v>273616000094</v>
      </c>
      <c r="C1405" s="124" t="s">
        <v>1710</v>
      </c>
      <c r="D1405" s="157">
        <v>273616000990</v>
      </c>
      <c r="E1405" s="157">
        <v>27361600009403</v>
      </c>
      <c r="F1405" s="124" t="s">
        <v>596</v>
      </c>
      <c r="G1405" s="124" t="s">
        <v>1686</v>
      </c>
      <c r="H1405" s="131"/>
      <c r="I1405" s="131"/>
      <c r="J1405" s="131">
        <v>3</v>
      </c>
      <c r="K1405" s="131">
        <v>17</v>
      </c>
      <c r="L1405" s="131">
        <v>10</v>
      </c>
      <c r="M1405" s="131">
        <v>7</v>
      </c>
      <c r="N1405" s="131">
        <v>8</v>
      </c>
      <c r="O1405" s="131">
        <v>5</v>
      </c>
      <c r="P1405" s="131"/>
      <c r="Q1405" s="131"/>
      <c r="R1405" s="131"/>
      <c r="S1405" s="131"/>
      <c r="T1405" s="131"/>
      <c r="U1405" s="131"/>
      <c r="V1405" s="131"/>
      <c r="W1405" s="131"/>
      <c r="X1405" s="131"/>
      <c r="Y1405" s="131"/>
      <c r="Z1405" s="131"/>
      <c r="AA1405" s="131"/>
      <c r="AB1405" s="131"/>
      <c r="AC1405" s="131"/>
      <c r="AD1405" s="131"/>
      <c r="AE1405" s="131"/>
      <c r="AF1405" s="131"/>
      <c r="AG1405" s="131"/>
      <c r="AH1405" s="155"/>
    </row>
    <row r="1406" spans="1:34" ht="15" customHeight="1" x14ac:dyDescent="0.25">
      <c r="A1406" s="124" t="s">
        <v>129</v>
      </c>
      <c r="B1406" s="157">
        <v>273616000094</v>
      </c>
      <c r="C1406" s="124" t="s">
        <v>1710</v>
      </c>
      <c r="D1406" s="157">
        <v>273616001236</v>
      </c>
      <c r="E1406" s="157">
        <v>27361600009402</v>
      </c>
      <c r="F1406" s="124" t="s">
        <v>1403</v>
      </c>
      <c r="G1406" s="124" t="s">
        <v>1686</v>
      </c>
      <c r="H1406" s="131"/>
      <c r="I1406" s="131"/>
      <c r="J1406" s="131">
        <v>5</v>
      </c>
      <c r="K1406" s="131">
        <v>8</v>
      </c>
      <c r="L1406" s="131">
        <v>9</v>
      </c>
      <c r="M1406" s="131">
        <v>2</v>
      </c>
      <c r="N1406" s="131">
        <v>2</v>
      </c>
      <c r="O1406" s="131">
        <v>5</v>
      </c>
      <c r="P1406" s="131">
        <v>4</v>
      </c>
      <c r="Q1406" s="131">
        <v>5</v>
      </c>
      <c r="R1406" s="131"/>
      <c r="S1406" s="131"/>
      <c r="T1406" s="131"/>
      <c r="U1406" s="131"/>
      <c r="V1406" s="131"/>
      <c r="W1406" s="131"/>
      <c r="X1406" s="131"/>
      <c r="Y1406" s="131"/>
      <c r="Z1406" s="131"/>
      <c r="AA1406" s="131"/>
      <c r="AB1406" s="131"/>
      <c r="AC1406" s="131"/>
      <c r="AD1406" s="131"/>
      <c r="AE1406" s="131"/>
      <c r="AF1406" s="131"/>
      <c r="AG1406" s="131"/>
      <c r="AH1406" s="155"/>
    </row>
    <row r="1407" spans="1:34" ht="15" customHeight="1" x14ac:dyDescent="0.25">
      <c r="A1407" s="124" t="s">
        <v>129</v>
      </c>
      <c r="B1407" s="157">
        <v>273616000094</v>
      </c>
      <c r="C1407" s="124" t="s">
        <v>1710</v>
      </c>
      <c r="D1407" s="157">
        <v>273616001317</v>
      </c>
      <c r="E1407" s="157">
        <v>27361600009404</v>
      </c>
      <c r="F1407" s="124" t="s">
        <v>480</v>
      </c>
      <c r="G1407" s="124" t="s">
        <v>1686</v>
      </c>
      <c r="H1407" s="131"/>
      <c r="I1407" s="131"/>
      <c r="J1407" s="131">
        <v>1</v>
      </c>
      <c r="K1407" s="131">
        <v>5</v>
      </c>
      <c r="L1407" s="131">
        <v>7</v>
      </c>
      <c r="M1407" s="131">
        <v>4</v>
      </c>
      <c r="N1407" s="131">
        <v>2</v>
      </c>
      <c r="O1407" s="131">
        <v>2</v>
      </c>
      <c r="P1407" s="131"/>
      <c r="Q1407" s="131"/>
      <c r="R1407" s="131"/>
      <c r="S1407" s="131"/>
      <c r="T1407" s="131"/>
      <c r="U1407" s="131"/>
      <c r="V1407" s="131"/>
      <c r="W1407" s="131"/>
      <c r="X1407" s="131"/>
      <c r="Y1407" s="131"/>
      <c r="Z1407" s="131"/>
      <c r="AA1407" s="131"/>
      <c r="AB1407" s="131"/>
      <c r="AC1407" s="131"/>
      <c r="AD1407" s="131"/>
      <c r="AE1407" s="131"/>
      <c r="AF1407" s="131"/>
      <c r="AG1407" s="131"/>
      <c r="AH1407" s="155"/>
    </row>
    <row r="1408" spans="1:34" ht="15" customHeight="1" x14ac:dyDescent="0.25">
      <c r="A1408" s="124" t="s">
        <v>129</v>
      </c>
      <c r="B1408" s="157">
        <v>273616000094</v>
      </c>
      <c r="C1408" s="124" t="s">
        <v>1710</v>
      </c>
      <c r="D1408" s="157">
        <v>273616001350</v>
      </c>
      <c r="E1408" s="157">
        <v>27361600009407</v>
      </c>
      <c r="F1408" s="124" t="s">
        <v>1039</v>
      </c>
      <c r="G1408" s="124" t="s">
        <v>1686</v>
      </c>
      <c r="H1408" s="131"/>
      <c r="I1408" s="131"/>
      <c r="J1408" s="131">
        <v>2</v>
      </c>
      <c r="K1408" s="131">
        <v>2</v>
      </c>
      <c r="L1408" s="131">
        <v>1</v>
      </c>
      <c r="M1408" s="131">
        <v>5</v>
      </c>
      <c r="N1408" s="131">
        <v>1</v>
      </c>
      <c r="O1408" s="131">
        <v>4</v>
      </c>
      <c r="P1408" s="131"/>
      <c r="Q1408" s="131"/>
      <c r="R1408" s="131"/>
      <c r="S1408" s="131"/>
      <c r="T1408" s="131"/>
      <c r="U1408" s="131"/>
      <c r="V1408" s="131"/>
      <c r="W1408" s="131"/>
      <c r="X1408" s="131"/>
      <c r="Y1408" s="131"/>
      <c r="Z1408" s="131"/>
      <c r="AA1408" s="131"/>
      <c r="AB1408" s="131"/>
      <c r="AC1408" s="131"/>
      <c r="AD1408" s="131"/>
      <c r="AE1408" s="131"/>
      <c r="AF1408" s="131"/>
      <c r="AG1408" s="131"/>
      <c r="AH1408" s="155"/>
    </row>
    <row r="1409" spans="1:34" ht="15" customHeight="1" x14ac:dyDescent="0.25">
      <c r="A1409" s="124" t="s">
        <v>129</v>
      </c>
      <c r="B1409" s="157">
        <v>273616000094</v>
      </c>
      <c r="C1409" s="124" t="s">
        <v>1710</v>
      </c>
      <c r="D1409" s="157">
        <v>273616001651</v>
      </c>
      <c r="E1409" s="157">
        <v>27361600009405</v>
      </c>
      <c r="F1409" s="124" t="s">
        <v>1406</v>
      </c>
      <c r="G1409" s="124" t="s">
        <v>1686</v>
      </c>
      <c r="H1409" s="131"/>
      <c r="I1409" s="131"/>
      <c r="J1409" s="131">
        <v>1</v>
      </c>
      <c r="K1409" s="131">
        <v>6</v>
      </c>
      <c r="L1409" s="131">
        <v>7</v>
      </c>
      <c r="M1409" s="131">
        <v>2</v>
      </c>
      <c r="N1409" s="131">
        <v>3</v>
      </c>
      <c r="O1409" s="131">
        <v>2</v>
      </c>
      <c r="P1409" s="131"/>
      <c r="Q1409" s="131"/>
      <c r="R1409" s="131"/>
      <c r="S1409" s="131"/>
      <c r="T1409" s="131"/>
      <c r="U1409" s="131"/>
      <c r="V1409" s="131"/>
      <c r="W1409" s="131"/>
      <c r="X1409" s="131"/>
      <c r="Y1409" s="131"/>
      <c r="Z1409" s="131"/>
      <c r="AA1409" s="131"/>
      <c r="AB1409" s="131"/>
      <c r="AC1409" s="131"/>
      <c r="AD1409" s="131"/>
      <c r="AE1409" s="131"/>
      <c r="AF1409" s="131"/>
      <c r="AG1409" s="131"/>
      <c r="AH1409" s="155"/>
    </row>
    <row r="1410" spans="1:34" ht="15" customHeight="1" x14ac:dyDescent="0.25">
      <c r="A1410" s="124" t="s">
        <v>129</v>
      </c>
      <c r="B1410" s="157">
        <v>273616000094</v>
      </c>
      <c r="C1410" s="124" t="s">
        <v>1710</v>
      </c>
      <c r="D1410" s="157">
        <v>273616001686</v>
      </c>
      <c r="E1410" s="157">
        <v>27361600009406</v>
      </c>
      <c r="F1410" s="124" t="s">
        <v>1404</v>
      </c>
      <c r="G1410" s="124" t="s">
        <v>1686</v>
      </c>
      <c r="H1410" s="131"/>
      <c r="I1410" s="131"/>
      <c r="J1410" s="131">
        <v>2</v>
      </c>
      <c r="K1410" s="131">
        <v>8</v>
      </c>
      <c r="L1410" s="131">
        <v>4</v>
      </c>
      <c r="M1410" s="131">
        <v>1</v>
      </c>
      <c r="N1410" s="131">
        <v>2</v>
      </c>
      <c r="O1410" s="131">
        <v>2</v>
      </c>
      <c r="P1410" s="131"/>
      <c r="Q1410" s="131"/>
      <c r="R1410" s="131"/>
      <c r="S1410" s="131"/>
      <c r="T1410" s="131"/>
      <c r="U1410" s="131"/>
      <c r="V1410" s="131"/>
      <c r="W1410" s="131"/>
      <c r="X1410" s="131"/>
      <c r="Y1410" s="131"/>
      <c r="Z1410" s="131"/>
      <c r="AA1410" s="131"/>
      <c r="AB1410" s="131"/>
      <c r="AC1410" s="131"/>
      <c r="AD1410" s="131"/>
      <c r="AE1410" s="131"/>
      <c r="AF1410" s="131"/>
      <c r="AG1410" s="131"/>
      <c r="AH1410" s="155"/>
    </row>
    <row r="1411" spans="1:34" ht="15" customHeight="1" x14ac:dyDescent="0.25">
      <c r="A1411" s="124" t="s">
        <v>129</v>
      </c>
      <c r="B1411" s="157">
        <v>273616000141</v>
      </c>
      <c r="C1411" s="124" t="s">
        <v>220</v>
      </c>
      <c r="D1411" s="157">
        <v>273616000141</v>
      </c>
      <c r="E1411" s="157">
        <v>27361600014101</v>
      </c>
      <c r="F1411" s="124" t="s">
        <v>1414</v>
      </c>
      <c r="G1411" s="124" t="s">
        <v>1686</v>
      </c>
      <c r="H1411" s="131"/>
      <c r="I1411" s="131"/>
      <c r="J1411" s="131"/>
      <c r="K1411" s="131"/>
      <c r="L1411" s="131"/>
      <c r="M1411" s="131"/>
      <c r="N1411" s="131"/>
      <c r="O1411" s="131"/>
      <c r="P1411" s="131">
        <v>74</v>
      </c>
      <c r="Q1411" s="131">
        <v>73</v>
      </c>
      <c r="R1411" s="131">
        <v>60</v>
      </c>
      <c r="S1411" s="131">
        <v>70</v>
      </c>
      <c r="T1411" s="131">
        <v>64</v>
      </c>
      <c r="U1411" s="131">
        <v>72</v>
      </c>
      <c r="V1411" s="131"/>
      <c r="W1411" s="131"/>
      <c r="X1411" s="131"/>
      <c r="Y1411" s="131"/>
      <c r="Z1411" s="131"/>
      <c r="AA1411" s="131"/>
      <c r="AB1411" s="131">
        <v>1</v>
      </c>
      <c r="AC1411" s="131">
        <v>5</v>
      </c>
      <c r="AD1411" s="131">
        <v>21</v>
      </c>
      <c r="AE1411" s="131">
        <v>11</v>
      </c>
      <c r="AF1411" s="131">
        <v>1</v>
      </c>
      <c r="AG1411" s="131">
        <v>21</v>
      </c>
      <c r="AH1411" s="155"/>
    </row>
    <row r="1412" spans="1:34" ht="15" customHeight="1" x14ac:dyDescent="0.25">
      <c r="A1412" s="124" t="s">
        <v>129</v>
      </c>
      <c r="B1412" s="157">
        <v>273616000141</v>
      </c>
      <c r="C1412" s="124" t="s">
        <v>220</v>
      </c>
      <c r="D1412" s="157">
        <v>273616000191</v>
      </c>
      <c r="E1412" s="157">
        <v>27361600014102</v>
      </c>
      <c r="F1412" s="124" t="s">
        <v>1263</v>
      </c>
      <c r="G1412" s="124" t="s">
        <v>1686</v>
      </c>
      <c r="H1412" s="131"/>
      <c r="I1412" s="131"/>
      <c r="J1412" s="131">
        <v>53</v>
      </c>
      <c r="K1412" s="131">
        <v>53</v>
      </c>
      <c r="L1412" s="131">
        <v>53</v>
      </c>
      <c r="M1412" s="131">
        <v>55</v>
      </c>
      <c r="N1412" s="131">
        <v>50</v>
      </c>
      <c r="O1412" s="131">
        <v>43</v>
      </c>
      <c r="P1412" s="131"/>
      <c r="Q1412" s="131"/>
      <c r="R1412" s="131"/>
      <c r="S1412" s="131"/>
      <c r="T1412" s="131"/>
      <c r="U1412" s="131"/>
      <c r="V1412" s="131"/>
      <c r="W1412" s="131"/>
      <c r="X1412" s="131"/>
      <c r="Y1412" s="131"/>
      <c r="Z1412" s="131"/>
      <c r="AA1412" s="131"/>
      <c r="AB1412" s="131"/>
      <c r="AC1412" s="131"/>
      <c r="AD1412" s="131"/>
      <c r="AE1412" s="131"/>
      <c r="AF1412" s="131"/>
      <c r="AG1412" s="131"/>
      <c r="AH1412" s="155"/>
    </row>
    <row r="1413" spans="1:34" ht="15" customHeight="1" x14ac:dyDescent="0.25">
      <c r="A1413" s="124" t="s">
        <v>129</v>
      </c>
      <c r="B1413" s="157">
        <v>273616000141</v>
      </c>
      <c r="C1413" s="124" t="s">
        <v>220</v>
      </c>
      <c r="D1413" s="157">
        <v>273616000388</v>
      </c>
      <c r="E1413" s="157">
        <v>27361600014106</v>
      </c>
      <c r="F1413" s="124" t="s">
        <v>470</v>
      </c>
      <c r="G1413" s="124" t="s">
        <v>1686</v>
      </c>
      <c r="H1413" s="131"/>
      <c r="I1413" s="131"/>
      <c r="J1413" s="131">
        <v>4</v>
      </c>
      <c r="K1413" s="131">
        <v>5</v>
      </c>
      <c r="L1413" s="131">
        <v>3</v>
      </c>
      <c r="M1413" s="131">
        <v>5</v>
      </c>
      <c r="N1413" s="131">
        <v>5</v>
      </c>
      <c r="O1413" s="131">
        <v>3</v>
      </c>
      <c r="P1413" s="131"/>
      <c r="Q1413" s="131"/>
      <c r="R1413" s="131"/>
      <c r="S1413" s="131"/>
      <c r="T1413" s="131"/>
      <c r="U1413" s="131"/>
      <c r="V1413" s="131"/>
      <c r="W1413" s="131"/>
      <c r="X1413" s="131"/>
      <c r="Y1413" s="131"/>
      <c r="Z1413" s="131"/>
      <c r="AA1413" s="131"/>
      <c r="AB1413" s="131"/>
      <c r="AC1413" s="131"/>
      <c r="AD1413" s="131"/>
      <c r="AE1413" s="131"/>
      <c r="AF1413" s="131"/>
      <c r="AG1413" s="131"/>
      <c r="AH1413" s="155"/>
    </row>
    <row r="1414" spans="1:34" ht="15" customHeight="1" x14ac:dyDescent="0.25">
      <c r="A1414" s="124" t="s">
        <v>129</v>
      </c>
      <c r="B1414" s="157">
        <v>273616000141</v>
      </c>
      <c r="C1414" s="124" t="s">
        <v>220</v>
      </c>
      <c r="D1414" s="157">
        <v>273616000558</v>
      </c>
      <c r="E1414" s="157">
        <v>27361600014107</v>
      </c>
      <c r="F1414" s="124" t="s">
        <v>1415</v>
      </c>
      <c r="G1414" s="124" t="s">
        <v>1686</v>
      </c>
      <c r="H1414" s="131"/>
      <c r="I1414" s="131"/>
      <c r="J1414" s="131">
        <v>8</v>
      </c>
      <c r="K1414" s="131">
        <v>5</v>
      </c>
      <c r="L1414" s="131">
        <v>6</v>
      </c>
      <c r="M1414" s="131">
        <v>5</v>
      </c>
      <c r="N1414" s="131">
        <v>6</v>
      </c>
      <c r="O1414" s="131">
        <v>3</v>
      </c>
      <c r="P1414" s="131"/>
      <c r="Q1414" s="131"/>
      <c r="R1414" s="131"/>
      <c r="S1414" s="131"/>
      <c r="T1414" s="131"/>
      <c r="U1414" s="131"/>
      <c r="V1414" s="131"/>
      <c r="W1414" s="131"/>
      <c r="X1414" s="131"/>
      <c r="Y1414" s="131"/>
      <c r="Z1414" s="131"/>
      <c r="AA1414" s="131"/>
      <c r="AB1414" s="131"/>
      <c r="AC1414" s="131"/>
      <c r="AD1414" s="131"/>
      <c r="AE1414" s="131"/>
      <c r="AF1414" s="131"/>
      <c r="AG1414" s="131"/>
      <c r="AH1414" s="155"/>
    </row>
    <row r="1415" spans="1:34" ht="15" customHeight="1" x14ac:dyDescent="0.25">
      <c r="A1415" s="124" t="s">
        <v>129</v>
      </c>
      <c r="B1415" s="157">
        <v>273616000141</v>
      </c>
      <c r="C1415" s="124" t="s">
        <v>220</v>
      </c>
      <c r="D1415" s="157">
        <v>273616000566</v>
      </c>
      <c r="E1415" s="157">
        <v>27361600014108</v>
      </c>
      <c r="F1415" s="124" t="s">
        <v>288</v>
      </c>
      <c r="G1415" s="124" t="s">
        <v>1686</v>
      </c>
      <c r="H1415" s="131"/>
      <c r="I1415" s="131"/>
      <c r="J1415" s="131">
        <v>4</v>
      </c>
      <c r="K1415" s="131">
        <v>1</v>
      </c>
      <c r="L1415" s="131">
        <v>3</v>
      </c>
      <c r="M1415" s="131">
        <v>4</v>
      </c>
      <c r="N1415" s="131">
        <v>6</v>
      </c>
      <c r="O1415" s="131">
        <v>3</v>
      </c>
      <c r="P1415" s="131"/>
      <c r="Q1415" s="131"/>
      <c r="R1415" s="131"/>
      <c r="S1415" s="131"/>
      <c r="T1415" s="131"/>
      <c r="U1415" s="131"/>
      <c r="V1415" s="131"/>
      <c r="W1415" s="131"/>
      <c r="X1415" s="131"/>
      <c r="Y1415" s="131"/>
      <c r="Z1415" s="131"/>
      <c r="AA1415" s="131"/>
      <c r="AB1415" s="131"/>
      <c r="AC1415" s="131"/>
      <c r="AD1415" s="131"/>
      <c r="AE1415" s="131"/>
      <c r="AF1415" s="131"/>
      <c r="AG1415" s="131"/>
      <c r="AH1415" s="155"/>
    </row>
    <row r="1416" spans="1:34" ht="15" customHeight="1" x14ac:dyDescent="0.25">
      <c r="A1416" s="124" t="s">
        <v>129</v>
      </c>
      <c r="B1416" s="157">
        <v>273616000141</v>
      </c>
      <c r="C1416" s="124" t="s">
        <v>220</v>
      </c>
      <c r="D1416" s="157">
        <v>273616000591</v>
      </c>
      <c r="E1416" s="157">
        <v>27361600014105</v>
      </c>
      <c r="F1416" s="124" t="s">
        <v>1418</v>
      </c>
      <c r="G1416" s="124" t="s">
        <v>1686</v>
      </c>
      <c r="H1416" s="131"/>
      <c r="I1416" s="131"/>
      <c r="J1416" s="131">
        <v>8</v>
      </c>
      <c r="K1416" s="131">
        <v>10</v>
      </c>
      <c r="L1416" s="131">
        <v>8</v>
      </c>
      <c r="M1416" s="131">
        <v>11</v>
      </c>
      <c r="N1416" s="131">
        <v>7</v>
      </c>
      <c r="O1416" s="131">
        <v>6</v>
      </c>
      <c r="P1416" s="131"/>
      <c r="Q1416" s="131"/>
      <c r="R1416" s="131"/>
      <c r="S1416" s="131"/>
      <c r="T1416" s="131"/>
      <c r="U1416" s="131"/>
      <c r="V1416" s="131"/>
      <c r="W1416" s="131"/>
      <c r="X1416" s="131"/>
      <c r="Y1416" s="131"/>
      <c r="Z1416" s="131"/>
      <c r="AA1416" s="131"/>
      <c r="AB1416" s="131"/>
      <c r="AC1416" s="131"/>
      <c r="AD1416" s="131"/>
      <c r="AE1416" s="131"/>
      <c r="AF1416" s="131"/>
      <c r="AG1416" s="131"/>
      <c r="AH1416" s="155"/>
    </row>
    <row r="1417" spans="1:34" ht="15" customHeight="1" x14ac:dyDescent="0.25">
      <c r="A1417" s="124" t="s">
        <v>129</v>
      </c>
      <c r="B1417" s="157">
        <v>273616000141</v>
      </c>
      <c r="C1417" s="124" t="s">
        <v>220</v>
      </c>
      <c r="D1417" s="157">
        <v>273616000647</v>
      </c>
      <c r="E1417" s="157">
        <v>27361600014113</v>
      </c>
      <c r="F1417" s="124" t="s">
        <v>1712</v>
      </c>
      <c r="G1417" s="124" t="s">
        <v>1686</v>
      </c>
      <c r="H1417" s="131"/>
      <c r="I1417" s="131"/>
      <c r="J1417" s="131">
        <v>11</v>
      </c>
      <c r="K1417" s="131">
        <v>18</v>
      </c>
      <c r="L1417" s="131">
        <v>16</v>
      </c>
      <c r="M1417" s="131">
        <v>15</v>
      </c>
      <c r="N1417" s="131">
        <v>24</v>
      </c>
      <c r="O1417" s="131">
        <v>24</v>
      </c>
      <c r="P1417" s="131">
        <v>9</v>
      </c>
      <c r="Q1417" s="131">
        <v>14</v>
      </c>
      <c r="R1417" s="131">
        <v>10</v>
      </c>
      <c r="S1417" s="131">
        <v>10</v>
      </c>
      <c r="T1417" s="131">
        <v>9</v>
      </c>
      <c r="U1417" s="131">
        <v>12</v>
      </c>
      <c r="V1417" s="131"/>
      <c r="W1417" s="131"/>
      <c r="X1417" s="131"/>
      <c r="Y1417" s="131"/>
      <c r="Z1417" s="131"/>
      <c r="AA1417" s="131"/>
      <c r="AB1417" s="131"/>
      <c r="AC1417" s="131"/>
      <c r="AD1417" s="131"/>
      <c r="AE1417" s="131"/>
      <c r="AF1417" s="131"/>
      <c r="AG1417" s="131"/>
      <c r="AH1417" s="155"/>
    </row>
    <row r="1418" spans="1:34" ht="15" customHeight="1" x14ac:dyDescent="0.25">
      <c r="A1418" s="124" t="s">
        <v>129</v>
      </c>
      <c r="B1418" s="157">
        <v>273616000141</v>
      </c>
      <c r="C1418" s="124" t="s">
        <v>220</v>
      </c>
      <c r="D1418" s="157">
        <v>273616000655</v>
      </c>
      <c r="E1418" s="157">
        <v>27361600014103</v>
      </c>
      <c r="F1418" s="124" t="s">
        <v>1411</v>
      </c>
      <c r="G1418" s="124" t="s">
        <v>1686</v>
      </c>
      <c r="H1418" s="131"/>
      <c r="I1418" s="131"/>
      <c r="J1418" s="131">
        <v>4</v>
      </c>
      <c r="K1418" s="131">
        <v>15</v>
      </c>
      <c r="L1418" s="131">
        <v>8</v>
      </c>
      <c r="M1418" s="131">
        <v>7</v>
      </c>
      <c r="N1418" s="131">
        <v>6</v>
      </c>
      <c r="O1418" s="131">
        <v>6</v>
      </c>
      <c r="P1418" s="131"/>
      <c r="Q1418" s="131"/>
      <c r="R1418" s="131"/>
      <c r="S1418" s="131"/>
      <c r="T1418" s="131"/>
      <c r="U1418" s="131"/>
      <c r="V1418" s="131"/>
      <c r="W1418" s="131"/>
      <c r="X1418" s="131"/>
      <c r="Y1418" s="131"/>
      <c r="Z1418" s="131"/>
      <c r="AA1418" s="131"/>
      <c r="AB1418" s="131"/>
      <c r="AC1418" s="131"/>
      <c r="AD1418" s="131"/>
      <c r="AE1418" s="131"/>
      <c r="AF1418" s="131"/>
      <c r="AG1418" s="131"/>
      <c r="AH1418" s="155"/>
    </row>
    <row r="1419" spans="1:34" ht="15" customHeight="1" x14ac:dyDescent="0.25">
      <c r="A1419" s="124" t="s">
        <v>129</v>
      </c>
      <c r="B1419" s="157">
        <v>273616000141</v>
      </c>
      <c r="C1419" s="124" t="s">
        <v>220</v>
      </c>
      <c r="D1419" s="157">
        <v>273616000841</v>
      </c>
      <c r="E1419" s="157">
        <v>27361600014109</v>
      </c>
      <c r="F1419" s="124" t="s">
        <v>1416</v>
      </c>
      <c r="G1419" s="124" t="s">
        <v>1686</v>
      </c>
      <c r="H1419" s="131"/>
      <c r="I1419" s="131"/>
      <c r="J1419" s="131">
        <v>4</v>
      </c>
      <c r="K1419" s="131">
        <v>6</v>
      </c>
      <c r="L1419" s="131">
        <v>3</v>
      </c>
      <c r="M1419" s="131">
        <v>6</v>
      </c>
      <c r="N1419" s="131">
        <v>1</v>
      </c>
      <c r="O1419" s="131">
        <v>3</v>
      </c>
      <c r="P1419" s="131"/>
      <c r="Q1419" s="131"/>
      <c r="R1419" s="131"/>
      <c r="S1419" s="131"/>
      <c r="T1419" s="131"/>
      <c r="U1419" s="131"/>
      <c r="V1419" s="131"/>
      <c r="W1419" s="131"/>
      <c r="X1419" s="131"/>
      <c r="Y1419" s="131"/>
      <c r="Z1419" s="131"/>
      <c r="AA1419" s="131"/>
      <c r="AB1419" s="131"/>
      <c r="AC1419" s="131"/>
      <c r="AD1419" s="131"/>
      <c r="AE1419" s="131"/>
      <c r="AF1419" s="131"/>
      <c r="AG1419" s="131"/>
      <c r="AH1419" s="155"/>
    </row>
    <row r="1420" spans="1:34" ht="15" customHeight="1" x14ac:dyDescent="0.25">
      <c r="A1420" s="124" t="s">
        <v>129</v>
      </c>
      <c r="B1420" s="157">
        <v>273616000141</v>
      </c>
      <c r="C1420" s="124" t="s">
        <v>220</v>
      </c>
      <c r="D1420" s="157">
        <v>273616000914</v>
      </c>
      <c r="E1420" s="157">
        <v>27361600014114</v>
      </c>
      <c r="F1420" s="124" t="s">
        <v>685</v>
      </c>
      <c r="G1420" s="124" t="s">
        <v>1686</v>
      </c>
      <c r="H1420" s="131"/>
      <c r="I1420" s="131"/>
      <c r="J1420" s="131">
        <v>2</v>
      </c>
      <c r="K1420" s="131">
        <v>4</v>
      </c>
      <c r="L1420" s="131">
        <v>2</v>
      </c>
      <c r="M1420" s="131">
        <v>3</v>
      </c>
      <c r="N1420" s="131">
        <v>2</v>
      </c>
      <c r="O1420" s="131">
        <v>3</v>
      </c>
      <c r="P1420" s="131"/>
      <c r="Q1420" s="131"/>
      <c r="R1420" s="131"/>
      <c r="S1420" s="131"/>
      <c r="T1420" s="131"/>
      <c r="U1420" s="131"/>
      <c r="V1420" s="131"/>
      <c r="W1420" s="131"/>
      <c r="X1420" s="131"/>
      <c r="Y1420" s="131"/>
      <c r="Z1420" s="131"/>
      <c r="AA1420" s="131"/>
      <c r="AB1420" s="131"/>
      <c r="AC1420" s="131"/>
      <c r="AD1420" s="131"/>
      <c r="AE1420" s="131"/>
      <c r="AF1420" s="131"/>
      <c r="AG1420" s="131"/>
      <c r="AH1420" s="155"/>
    </row>
    <row r="1421" spans="1:34" ht="15" customHeight="1" x14ac:dyDescent="0.25">
      <c r="A1421" s="124" t="s">
        <v>129</v>
      </c>
      <c r="B1421" s="157">
        <v>273616000141</v>
      </c>
      <c r="C1421" s="124" t="s">
        <v>220</v>
      </c>
      <c r="D1421" s="157">
        <v>273616001040</v>
      </c>
      <c r="E1421" s="157">
        <v>27361600014112</v>
      </c>
      <c r="F1421" s="124" t="s">
        <v>1412</v>
      </c>
      <c r="G1421" s="124" t="s">
        <v>1686</v>
      </c>
      <c r="H1421" s="131"/>
      <c r="I1421" s="131"/>
      <c r="J1421" s="131"/>
      <c r="K1421" s="131">
        <v>2</v>
      </c>
      <c r="L1421" s="131">
        <v>3</v>
      </c>
      <c r="M1421" s="131">
        <v>4</v>
      </c>
      <c r="N1421" s="131">
        <v>1</v>
      </c>
      <c r="O1421" s="131">
        <v>6</v>
      </c>
      <c r="P1421" s="131"/>
      <c r="Q1421" s="131"/>
      <c r="R1421" s="131"/>
      <c r="S1421" s="131"/>
      <c r="T1421" s="131"/>
      <c r="U1421" s="131"/>
      <c r="V1421" s="131"/>
      <c r="W1421" s="131"/>
      <c r="X1421" s="131"/>
      <c r="Y1421" s="131"/>
      <c r="Z1421" s="131"/>
      <c r="AA1421" s="131"/>
      <c r="AB1421" s="131"/>
      <c r="AC1421" s="131"/>
      <c r="AD1421" s="131"/>
      <c r="AE1421" s="131"/>
      <c r="AF1421" s="131"/>
      <c r="AG1421" s="131"/>
      <c r="AH1421" s="155"/>
    </row>
    <row r="1422" spans="1:34" ht="15" customHeight="1" x14ac:dyDescent="0.25">
      <c r="A1422" s="124" t="s">
        <v>129</v>
      </c>
      <c r="B1422" s="157">
        <v>273616000141</v>
      </c>
      <c r="C1422" s="124" t="s">
        <v>220</v>
      </c>
      <c r="D1422" s="157">
        <v>273616001261</v>
      </c>
      <c r="E1422" s="157">
        <v>27361600014104</v>
      </c>
      <c r="F1422" s="124" t="s">
        <v>315</v>
      </c>
      <c r="G1422" s="124" t="s">
        <v>1686</v>
      </c>
      <c r="H1422" s="131"/>
      <c r="I1422" s="131"/>
      <c r="J1422" s="131"/>
      <c r="K1422" s="131">
        <v>5</v>
      </c>
      <c r="L1422" s="131">
        <v>8</v>
      </c>
      <c r="M1422" s="131">
        <v>3</v>
      </c>
      <c r="N1422" s="131">
        <v>2</v>
      </c>
      <c r="O1422" s="131">
        <v>6</v>
      </c>
      <c r="P1422" s="131"/>
      <c r="Q1422" s="131"/>
      <c r="R1422" s="131"/>
      <c r="S1422" s="131"/>
      <c r="T1422" s="131"/>
      <c r="U1422" s="131"/>
      <c r="V1422" s="131"/>
      <c r="W1422" s="131"/>
      <c r="X1422" s="131"/>
      <c r="Y1422" s="131"/>
      <c r="Z1422" s="131"/>
      <c r="AA1422" s="131"/>
      <c r="AB1422" s="131"/>
      <c r="AC1422" s="131"/>
      <c r="AD1422" s="131"/>
      <c r="AE1422" s="131"/>
      <c r="AF1422" s="131"/>
      <c r="AG1422" s="131"/>
      <c r="AH1422" s="155"/>
    </row>
    <row r="1423" spans="1:34" ht="15" customHeight="1" x14ac:dyDescent="0.25">
      <c r="A1423" s="124" t="s">
        <v>129</v>
      </c>
      <c r="B1423" s="157">
        <v>273616000141</v>
      </c>
      <c r="C1423" s="124" t="s">
        <v>220</v>
      </c>
      <c r="D1423" s="157">
        <v>273616001635</v>
      </c>
      <c r="E1423" s="157">
        <v>27361600014111</v>
      </c>
      <c r="F1423" s="124" t="s">
        <v>942</v>
      </c>
      <c r="G1423" s="124" t="s">
        <v>1686</v>
      </c>
      <c r="H1423" s="131"/>
      <c r="I1423" s="131"/>
      <c r="J1423" s="131"/>
      <c r="K1423" s="131">
        <v>2</v>
      </c>
      <c r="L1423" s="131">
        <v>3</v>
      </c>
      <c r="M1423" s="131">
        <v>1</v>
      </c>
      <c r="N1423" s="131"/>
      <c r="O1423" s="131"/>
      <c r="P1423" s="131"/>
      <c r="Q1423" s="131"/>
      <c r="R1423" s="131"/>
      <c r="S1423" s="131"/>
      <c r="T1423" s="131"/>
      <c r="U1423" s="131"/>
      <c r="V1423" s="131"/>
      <c r="W1423" s="131"/>
      <c r="X1423" s="131"/>
      <c r="Y1423" s="131"/>
      <c r="Z1423" s="131"/>
      <c r="AA1423" s="131"/>
      <c r="AB1423" s="131"/>
      <c r="AC1423" s="131"/>
      <c r="AD1423" s="131"/>
      <c r="AE1423" s="131"/>
      <c r="AF1423" s="131"/>
      <c r="AG1423" s="131"/>
      <c r="AH1423" s="155"/>
    </row>
    <row r="1424" spans="1:34" ht="15" customHeight="1" x14ac:dyDescent="0.25">
      <c r="A1424" s="124" t="s">
        <v>129</v>
      </c>
      <c r="B1424" s="157">
        <v>273616000141</v>
      </c>
      <c r="C1424" s="124" t="s">
        <v>220</v>
      </c>
      <c r="D1424" s="157">
        <v>273616001643</v>
      </c>
      <c r="E1424" s="157">
        <v>27361600014110</v>
      </c>
      <c r="F1424" s="124" t="s">
        <v>635</v>
      </c>
      <c r="G1424" s="124" t="s">
        <v>1686</v>
      </c>
      <c r="H1424" s="131"/>
      <c r="I1424" s="131"/>
      <c r="J1424" s="131">
        <v>5</v>
      </c>
      <c r="K1424" s="131">
        <v>2</v>
      </c>
      <c r="L1424" s="131">
        <v>4</v>
      </c>
      <c r="M1424" s="131">
        <v>4</v>
      </c>
      <c r="N1424" s="131">
        <v>4</v>
      </c>
      <c r="O1424" s="131">
        <v>9</v>
      </c>
      <c r="P1424" s="131"/>
      <c r="Q1424" s="131"/>
      <c r="R1424" s="131"/>
      <c r="S1424" s="131"/>
      <c r="T1424" s="131"/>
      <c r="U1424" s="131"/>
      <c r="V1424" s="131"/>
      <c r="W1424" s="131"/>
      <c r="X1424" s="131"/>
      <c r="Y1424" s="131"/>
      <c r="Z1424" s="131"/>
      <c r="AA1424" s="131"/>
      <c r="AB1424" s="131"/>
      <c r="AC1424" s="131"/>
      <c r="AD1424" s="131"/>
      <c r="AE1424" s="131"/>
      <c r="AF1424" s="131"/>
      <c r="AG1424" s="131"/>
      <c r="AH1424" s="155"/>
    </row>
    <row r="1425" spans="1:34" ht="15" customHeight="1" x14ac:dyDescent="0.25">
      <c r="A1425" s="124" t="s">
        <v>129</v>
      </c>
      <c r="B1425" s="157">
        <v>273616000141</v>
      </c>
      <c r="C1425" s="124" t="s">
        <v>220</v>
      </c>
      <c r="D1425" s="157">
        <v>273616001970</v>
      </c>
      <c r="E1425" s="157">
        <v>27361600014115</v>
      </c>
      <c r="F1425" s="124" t="s">
        <v>1413</v>
      </c>
      <c r="G1425" s="124" t="s">
        <v>1686</v>
      </c>
      <c r="H1425" s="131"/>
      <c r="I1425" s="131"/>
      <c r="J1425" s="131">
        <v>8</v>
      </c>
      <c r="K1425" s="131">
        <v>2</v>
      </c>
      <c r="L1425" s="131">
        <v>8</v>
      </c>
      <c r="M1425" s="131">
        <v>4</v>
      </c>
      <c r="N1425" s="131">
        <v>6</v>
      </c>
      <c r="O1425" s="131">
        <v>4</v>
      </c>
      <c r="P1425" s="131">
        <v>6</v>
      </c>
      <c r="Q1425" s="131">
        <v>7</v>
      </c>
      <c r="R1425" s="131">
        <v>10</v>
      </c>
      <c r="S1425" s="131">
        <v>6</v>
      </c>
      <c r="T1425" s="131"/>
      <c r="U1425" s="131"/>
      <c r="V1425" s="131"/>
      <c r="W1425" s="131"/>
      <c r="X1425" s="131"/>
      <c r="Y1425" s="131"/>
      <c r="Z1425" s="131"/>
      <c r="AA1425" s="131"/>
      <c r="AB1425" s="131"/>
      <c r="AC1425" s="131"/>
      <c r="AD1425" s="131"/>
      <c r="AE1425" s="131"/>
      <c r="AF1425" s="131"/>
      <c r="AG1425" s="131"/>
      <c r="AH1425" s="155"/>
    </row>
    <row r="1426" spans="1:34" ht="15" customHeight="1" x14ac:dyDescent="0.25">
      <c r="A1426" s="124" t="s">
        <v>129</v>
      </c>
      <c r="B1426" s="157">
        <v>273616000141</v>
      </c>
      <c r="C1426" s="124" t="s">
        <v>220</v>
      </c>
      <c r="D1426" s="157">
        <v>273616800007</v>
      </c>
      <c r="E1426" s="157">
        <v>27361600014116</v>
      </c>
      <c r="F1426" s="124" t="s">
        <v>1417</v>
      </c>
      <c r="G1426" s="124" t="s">
        <v>1686</v>
      </c>
      <c r="H1426" s="131"/>
      <c r="I1426" s="131"/>
      <c r="J1426" s="131">
        <v>4</v>
      </c>
      <c r="K1426" s="131">
        <v>14</v>
      </c>
      <c r="L1426" s="131">
        <v>9</v>
      </c>
      <c r="M1426" s="131">
        <v>13</v>
      </c>
      <c r="N1426" s="131">
        <v>7</v>
      </c>
      <c r="O1426" s="131">
        <v>8</v>
      </c>
      <c r="P1426" s="131">
        <v>20</v>
      </c>
      <c r="Q1426" s="131">
        <v>14</v>
      </c>
      <c r="R1426" s="131">
        <v>4</v>
      </c>
      <c r="S1426" s="131">
        <v>5</v>
      </c>
      <c r="T1426" s="131"/>
      <c r="U1426" s="131"/>
      <c r="V1426" s="131"/>
      <c r="W1426" s="131"/>
      <c r="X1426" s="131"/>
      <c r="Y1426" s="131"/>
      <c r="Z1426" s="131"/>
      <c r="AA1426" s="131"/>
      <c r="AB1426" s="131"/>
      <c r="AC1426" s="131"/>
      <c r="AD1426" s="131"/>
      <c r="AE1426" s="131"/>
      <c r="AF1426" s="131"/>
      <c r="AG1426" s="131"/>
      <c r="AH1426" s="155"/>
    </row>
    <row r="1427" spans="1:34" ht="15" customHeight="1" x14ac:dyDescent="0.25">
      <c r="A1427" s="124" t="s">
        <v>129</v>
      </c>
      <c r="B1427" s="157">
        <v>273616000302</v>
      </c>
      <c r="C1427" s="124" t="s">
        <v>130</v>
      </c>
      <c r="D1427" s="157">
        <v>273616000302</v>
      </c>
      <c r="E1427" s="157">
        <v>27361600030201</v>
      </c>
      <c r="F1427" s="124" t="s">
        <v>1383</v>
      </c>
      <c r="G1427" s="124" t="s">
        <v>1686</v>
      </c>
      <c r="H1427" s="131"/>
      <c r="I1427" s="131"/>
      <c r="J1427" s="131">
        <v>3</v>
      </c>
      <c r="K1427" s="131">
        <v>9</v>
      </c>
      <c r="L1427" s="131">
        <v>7</v>
      </c>
      <c r="M1427" s="131">
        <v>4</v>
      </c>
      <c r="N1427" s="131">
        <v>7</v>
      </c>
      <c r="O1427" s="131">
        <v>9</v>
      </c>
      <c r="P1427" s="131">
        <v>10</v>
      </c>
      <c r="Q1427" s="131">
        <v>10</v>
      </c>
      <c r="R1427" s="131">
        <v>3</v>
      </c>
      <c r="S1427" s="131">
        <v>13</v>
      </c>
      <c r="T1427" s="131">
        <v>7</v>
      </c>
      <c r="U1427" s="131">
        <v>6</v>
      </c>
      <c r="V1427" s="131"/>
      <c r="W1427" s="131"/>
      <c r="X1427" s="131"/>
      <c r="Y1427" s="131"/>
      <c r="Z1427" s="131"/>
      <c r="AA1427" s="131"/>
      <c r="AB1427" s="131"/>
      <c r="AC1427" s="131"/>
      <c r="AD1427" s="131"/>
      <c r="AE1427" s="131"/>
      <c r="AF1427" s="131"/>
      <c r="AG1427" s="131"/>
      <c r="AH1427" s="155"/>
    </row>
    <row r="1428" spans="1:34" ht="15" customHeight="1" x14ac:dyDescent="0.25">
      <c r="A1428" s="124" t="s">
        <v>129</v>
      </c>
      <c r="B1428" s="157">
        <v>273616000302</v>
      </c>
      <c r="C1428" s="124" t="s">
        <v>130</v>
      </c>
      <c r="D1428" s="157">
        <v>273616000639</v>
      </c>
      <c r="E1428" s="157">
        <v>27361600030212</v>
      </c>
      <c r="F1428" s="124" t="s">
        <v>1386</v>
      </c>
      <c r="G1428" s="124" t="s">
        <v>1686</v>
      </c>
      <c r="H1428" s="131"/>
      <c r="I1428" s="131"/>
      <c r="J1428" s="131">
        <v>2</v>
      </c>
      <c r="K1428" s="131">
        <v>1</v>
      </c>
      <c r="L1428" s="131">
        <v>3</v>
      </c>
      <c r="M1428" s="131"/>
      <c r="N1428" s="131">
        <v>1</v>
      </c>
      <c r="O1428" s="131">
        <v>1</v>
      </c>
      <c r="P1428" s="131"/>
      <c r="Q1428" s="131"/>
      <c r="R1428" s="131"/>
      <c r="S1428" s="131"/>
      <c r="T1428" s="131"/>
      <c r="U1428" s="131"/>
      <c r="V1428" s="131"/>
      <c r="W1428" s="131"/>
      <c r="X1428" s="131"/>
      <c r="Y1428" s="131"/>
      <c r="Z1428" s="131"/>
      <c r="AA1428" s="131"/>
      <c r="AB1428" s="131"/>
      <c r="AC1428" s="131"/>
      <c r="AD1428" s="131"/>
      <c r="AE1428" s="131"/>
      <c r="AF1428" s="131"/>
      <c r="AG1428" s="131"/>
      <c r="AH1428" s="155"/>
    </row>
    <row r="1429" spans="1:34" ht="15" customHeight="1" x14ac:dyDescent="0.25">
      <c r="A1429" s="124" t="s">
        <v>129</v>
      </c>
      <c r="B1429" s="157">
        <v>273616000302</v>
      </c>
      <c r="C1429" s="124" t="s">
        <v>130</v>
      </c>
      <c r="D1429" s="157">
        <v>273616001228</v>
      </c>
      <c r="E1429" s="157">
        <v>27361600030206</v>
      </c>
      <c r="F1429" s="124" t="s">
        <v>1148</v>
      </c>
      <c r="G1429" s="124" t="s">
        <v>1686</v>
      </c>
      <c r="H1429" s="131"/>
      <c r="I1429" s="131"/>
      <c r="J1429" s="131">
        <v>1</v>
      </c>
      <c r="K1429" s="131">
        <v>3</v>
      </c>
      <c r="L1429" s="131">
        <v>1</v>
      </c>
      <c r="M1429" s="131">
        <v>5</v>
      </c>
      <c r="N1429" s="131">
        <v>1</v>
      </c>
      <c r="O1429" s="131">
        <v>1</v>
      </c>
      <c r="P1429" s="131"/>
      <c r="Q1429" s="131"/>
      <c r="R1429" s="131"/>
      <c r="S1429" s="131"/>
      <c r="T1429" s="131"/>
      <c r="U1429" s="131"/>
      <c r="V1429" s="131"/>
      <c r="W1429" s="131"/>
      <c r="X1429" s="131"/>
      <c r="Y1429" s="131"/>
      <c r="Z1429" s="131"/>
      <c r="AA1429" s="131"/>
      <c r="AB1429" s="131"/>
      <c r="AC1429" s="131"/>
      <c r="AD1429" s="131"/>
      <c r="AE1429" s="131"/>
      <c r="AF1429" s="131"/>
      <c r="AG1429" s="131"/>
      <c r="AH1429" s="155"/>
    </row>
    <row r="1430" spans="1:34" ht="15" customHeight="1" x14ac:dyDescent="0.25">
      <c r="A1430" s="124" t="s">
        <v>129</v>
      </c>
      <c r="B1430" s="157">
        <v>273616000302</v>
      </c>
      <c r="C1430" s="124" t="s">
        <v>130</v>
      </c>
      <c r="D1430" s="157">
        <v>273616001309</v>
      </c>
      <c r="E1430" s="157">
        <v>27361600030205</v>
      </c>
      <c r="F1430" s="124" t="s">
        <v>417</v>
      </c>
      <c r="G1430" s="124" t="s">
        <v>1686</v>
      </c>
      <c r="H1430" s="131"/>
      <c r="I1430" s="131"/>
      <c r="J1430" s="131">
        <v>1</v>
      </c>
      <c r="K1430" s="131">
        <v>3</v>
      </c>
      <c r="L1430" s="131">
        <v>1</v>
      </c>
      <c r="M1430" s="131">
        <v>1</v>
      </c>
      <c r="N1430" s="131">
        <v>1</v>
      </c>
      <c r="O1430" s="131">
        <v>1</v>
      </c>
      <c r="P1430" s="131"/>
      <c r="Q1430" s="131"/>
      <c r="R1430" s="131"/>
      <c r="S1430" s="131"/>
      <c r="T1430" s="131"/>
      <c r="U1430" s="131"/>
      <c r="V1430" s="131"/>
      <c r="W1430" s="131"/>
      <c r="X1430" s="131"/>
      <c r="Y1430" s="131"/>
      <c r="Z1430" s="131"/>
      <c r="AA1430" s="131"/>
      <c r="AB1430" s="131"/>
      <c r="AC1430" s="131"/>
      <c r="AD1430" s="131"/>
      <c r="AE1430" s="131"/>
      <c r="AF1430" s="131"/>
      <c r="AG1430" s="131"/>
      <c r="AH1430" s="155"/>
    </row>
    <row r="1431" spans="1:34" ht="15" customHeight="1" x14ac:dyDescent="0.25">
      <c r="A1431" s="124" t="s">
        <v>129</v>
      </c>
      <c r="B1431" s="157">
        <v>273616000302</v>
      </c>
      <c r="C1431" s="124" t="s">
        <v>130</v>
      </c>
      <c r="D1431" s="157">
        <v>273616001325</v>
      </c>
      <c r="E1431" s="157">
        <v>27361600030202</v>
      </c>
      <c r="F1431" s="124" t="s">
        <v>1336</v>
      </c>
      <c r="G1431" s="124" t="s">
        <v>1686</v>
      </c>
      <c r="H1431" s="131"/>
      <c r="I1431" s="131"/>
      <c r="J1431" s="131"/>
      <c r="K1431" s="131">
        <v>7</v>
      </c>
      <c r="L1431" s="131">
        <v>1</v>
      </c>
      <c r="M1431" s="131">
        <v>2</v>
      </c>
      <c r="N1431" s="131">
        <v>2</v>
      </c>
      <c r="O1431" s="131">
        <v>4</v>
      </c>
      <c r="P1431" s="131"/>
      <c r="Q1431" s="131"/>
      <c r="R1431" s="131"/>
      <c r="S1431" s="131"/>
      <c r="T1431" s="131"/>
      <c r="U1431" s="131"/>
      <c r="V1431" s="131"/>
      <c r="W1431" s="131"/>
      <c r="X1431" s="131"/>
      <c r="Y1431" s="131"/>
      <c r="Z1431" s="131"/>
      <c r="AA1431" s="131"/>
      <c r="AB1431" s="131"/>
      <c r="AC1431" s="131"/>
      <c r="AD1431" s="131"/>
      <c r="AE1431" s="131"/>
      <c r="AF1431" s="131"/>
      <c r="AG1431" s="131"/>
      <c r="AH1431" s="155"/>
    </row>
    <row r="1432" spans="1:34" ht="15" customHeight="1" x14ac:dyDescent="0.25">
      <c r="A1432" s="124" t="s">
        <v>129</v>
      </c>
      <c r="B1432" s="157">
        <v>273616000302</v>
      </c>
      <c r="C1432" s="124" t="s">
        <v>130</v>
      </c>
      <c r="D1432" s="157">
        <v>273616001384</v>
      </c>
      <c r="E1432" s="157">
        <v>27361600030208</v>
      </c>
      <c r="F1432" s="124" t="s">
        <v>378</v>
      </c>
      <c r="G1432" s="124" t="s">
        <v>1686</v>
      </c>
      <c r="H1432" s="131"/>
      <c r="I1432" s="131"/>
      <c r="J1432" s="131">
        <v>6</v>
      </c>
      <c r="K1432" s="131">
        <v>5</v>
      </c>
      <c r="L1432" s="131">
        <v>5</v>
      </c>
      <c r="M1432" s="131">
        <v>1</v>
      </c>
      <c r="N1432" s="131">
        <v>5</v>
      </c>
      <c r="O1432" s="131">
        <v>2</v>
      </c>
      <c r="P1432" s="131">
        <v>7</v>
      </c>
      <c r="Q1432" s="131">
        <v>13</v>
      </c>
      <c r="R1432" s="131">
        <v>9</v>
      </c>
      <c r="S1432" s="131">
        <v>10</v>
      </c>
      <c r="T1432" s="131">
        <v>4</v>
      </c>
      <c r="U1432" s="131">
        <v>9</v>
      </c>
      <c r="V1432" s="131"/>
      <c r="W1432" s="131"/>
      <c r="X1432" s="131"/>
      <c r="Y1432" s="131"/>
      <c r="Z1432" s="131"/>
      <c r="AA1432" s="131"/>
      <c r="AB1432" s="131"/>
      <c r="AC1432" s="131"/>
      <c r="AD1432" s="131"/>
      <c r="AE1432" s="131"/>
      <c r="AF1432" s="131"/>
      <c r="AG1432" s="131"/>
      <c r="AH1432" s="155"/>
    </row>
    <row r="1433" spans="1:34" ht="15" customHeight="1" x14ac:dyDescent="0.25">
      <c r="A1433" s="124" t="s">
        <v>129</v>
      </c>
      <c r="B1433" s="157">
        <v>273616000302</v>
      </c>
      <c r="C1433" s="124" t="s">
        <v>130</v>
      </c>
      <c r="D1433" s="157">
        <v>273616001422</v>
      </c>
      <c r="E1433" s="157">
        <v>27361600030209</v>
      </c>
      <c r="F1433" s="124" t="s">
        <v>769</v>
      </c>
      <c r="G1433" s="124" t="s">
        <v>1686</v>
      </c>
      <c r="H1433" s="131"/>
      <c r="I1433" s="131"/>
      <c r="J1433" s="131">
        <v>6</v>
      </c>
      <c r="K1433" s="131">
        <v>6</v>
      </c>
      <c r="L1433" s="131">
        <v>6</v>
      </c>
      <c r="M1433" s="131">
        <v>8</v>
      </c>
      <c r="N1433" s="131">
        <v>9</v>
      </c>
      <c r="O1433" s="131">
        <v>1</v>
      </c>
      <c r="P1433" s="131">
        <v>5</v>
      </c>
      <c r="Q1433" s="131">
        <v>10</v>
      </c>
      <c r="R1433" s="131">
        <v>2</v>
      </c>
      <c r="S1433" s="131">
        <v>8</v>
      </c>
      <c r="T1433" s="131">
        <v>3</v>
      </c>
      <c r="U1433" s="131">
        <v>3</v>
      </c>
      <c r="V1433" s="131"/>
      <c r="W1433" s="131"/>
      <c r="X1433" s="131"/>
      <c r="Y1433" s="131"/>
      <c r="Z1433" s="131"/>
      <c r="AA1433" s="131"/>
      <c r="AB1433" s="131"/>
      <c r="AC1433" s="131"/>
      <c r="AD1433" s="131"/>
      <c r="AE1433" s="131"/>
      <c r="AF1433" s="131"/>
      <c r="AG1433" s="131"/>
      <c r="AH1433" s="155"/>
    </row>
    <row r="1434" spans="1:34" ht="15" customHeight="1" x14ac:dyDescent="0.25">
      <c r="A1434" s="124" t="s">
        <v>129</v>
      </c>
      <c r="B1434" s="157">
        <v>273616000302</v>
      </c>
      <c r="C1434" s="124" t="s">
        <v>130</v>
      </c>
      <c r="D1434" s="157">
        <v>273616001520</v>
      </c>
      <c r="E1434" s="157">
        <v>27361600030210</v>
      </c>
      <c r="F1434" s="124" t="s">
        <v>1384</v>
      </c>
      <c r="G1434" s="124" t="s">
        <v>1686</v>
      </c>
      <c r="H1434" s="131"/>
      <c r="I1434" s="131"/>
      <c r="J1434" s="131">
        <v>1</v>
      </c>
      <c r="K1434" s="131">
        <v>1</v>
      </c>
      <c r="L1434" s="131">
        <v>3</v>
      </c>
      <c r="M1434" s="131">
        <v>1</v>
      </c>
      <c r="N1434" s="131"/>
      <c r="O1434" s="131">
        <v>2</v>
      </c>
      <c r="P1434" s="131"/>
      <c r="Q1434" s="131"/>
      <c r="R1434" s="131"/>
      <c r="S1434" s="131"/>
      <c r="T1434" s="131"/>
      <c r="U1434" s="131"/>
      <c r="V1434" s="131"/>
      <c r="W1434" s="131"/>
      <c r="X1434" s="131"/>
      <c r="Y1434" s="131"/>
      <c r="Z1434" s="131"/>
      <c r="AA1434" s="131"/>
      <c r="AB1434" s="131"/>
      <c r="AC1434" s="131"/>
      <c r="AD1434" s="131"/>
      <c r="AE1434" s="131"/>
      <c r="AF1434" s="131"/>
      <c r="AG1434" s="131"/>
      <c r="AH1434" s="155"/>
    </row>
    <row r="1435" spans="1:34" ht="15" customHeight="1" x14ac:dyDescent="0.25">
      <c r="A1435" s="124" t="s">
        <v>129</v>
      </c>
      <c r="B1435" s="157">
        <v>273616000302</v>
      </c>
      <c r="C1435" s="124" t="s">
        <v>130</v>
      </c>
      <c r="D1435" s="157">
        <v>273616001694</v>
      </c>
      <c r="E1435" s="157">
        <v>27361600030211</v>
      </c>
      <c r="F1435" s="124" t="s">
        <v>1385</v>
      </c>
      <c r="G1435" s="124" t="s">
        <v>1686</v>
      </c>
      <c r="H1435" s="131"/>
      <c r="I1435" s="131"/>
      <c r="J1435" s="131">
        <v>2</v>
      </c>
      <c r="K1435" s="131">
        <v>1</v>
      </c>
      <c r="L1435" s="131">
        <v>2</v>
      </c>
      <c r="M1435" s="131">
        <v>2</v>
      </c>
      <c r="N1435" s="131">
        <v>3</v>
      </c>
      <c r="O1435" s="131">
        <v>1</v>
      </c>
      <c r="P1435" s="131"/>
      <c r="Q1435" s="131"/>
      <c r="R1435" s="131"/>
      <c r="S1435" s="131"/>
      <c r="T1435" s="131"/>
      <c r="U1435" s="131"/>
      <c r="V1435" s="131"/>
      <c r="W1435" s="131"/>
      <c r="X1435" s="131"/>
      <c r="Y1435" s="131"/>
      <c r="Z1435" s="131"/>
      <c r="AA1435" s="131"/>
      <c r="AB1435" s="131"/>
      <c r="AC1435" s="131"/>
      <c r="AD1435" s="131"/>
      <c r="AE1435" s="131"/>
      <c r="AF1435" s="131"/>
      <c r="AG1435" s="131"/>
      <c r="AH1435" s="155"/>
    </row>
    <row r="1436" spans="1:34" ht="15" customHeight="1" x14ac:dyDescent="0.25">
      <c r="A1436" s="124" t="s">
        <v>129</v>
      </c>
      <c r="B1436" s="157">
        <v>273616000302</v>
      </c>
      <c r="C1436" s="124" t="s">
        <v>130</v>
      </c>
      <c r="D1436" s="157">
        <v>273616001775</v>
      </c>
      <c r="E1436" s="157">
        <v>27361600030204</v>
      </c>
      <c r="F1436" s="124" t="s">
        <v>1387</v>
      </c>
      <c r="G1436" s="124" t="s">
        <v>1686</v>
      </c>
      <c r="H1436" s="131"/>
      <c r="I1436" s="131"/>
      <c r="J1436" s="131">
        <v>1</v>
      </c>
      <c r="K1436" s="131">
        <v>1</v>
      </c>
      <c r="L1436" s="131">
        <v>1</v>
      </c>
      <c r="M1436" s="131">
        <v>2</v>
      </c>
      <c r="N1436" s="131"/>
      <c r="O1436" s="131">
        <v>2</v>
      </c>
      <c r="P1436" s="131"/>
      <c r="Q1436" s="131"/>
      <c r="R1436" s="131"/>
      <c r="S1436" s="131"/>
      <c r="T1436" s="131"/>
      <c r="U1436" s="131"/>
      <c r="V1436" s="131"/>
      <c r="W1436" s="131"/>
      <c r="X1436" s="131"/>
      <c r="Y1436" s="131"/>
      <c r="Z1436" s="131"/>
      <c r="AA1436" s="131"/>
      <c r="AB1436" s="131"/>
      <c r="AC1436" s="131"/>
      <c r="AD1436" s="131"/>
      <c r="AE1436" s="131"/>
      <c r="AF1436" s="131"/>
      <c r="AG1436" s="131"/>
      <c r="AH1436" s="155"/>
    </row>
    <row r="1437" spans="1:34" ht="15" customHeight="1" x14ac:dyDescent="0.25">
      <c r="A1437" s="124" t="s">
        <v>129</v>
      </c>
      <c r="B1437" s="157">
        <v>273616000892</v>
      </c>
      <c r="C1437" s="124" t="s">
        <v>221</v>
      </c>
      <c r="D1437" s="157">
        <v>273616000256</v>
      </c>
      <c r="E1437" s="157">
        <v>27361600089215</v>
      </c>
      <c r="F1437" s="124" t="s">
        <v>1391</v>
      </c>
      <c r="G1437" s="124" t="s">
        <v>1686</v>
      </c>
      <c r="H1437" s="131"/>
      <c r="I1437" s="131"/>
      <c r="J1437" s="131">
        <v>2</v>
      </c>
      <c r="K1437" s="131"/>
      <c r="L1437" s="131">
        <v>7</v>
      </c>
      <c r="M1437" s="131">
        <v>3</v>
      </c>
      <c r="N1437" s="131">
        <v>5</v>
      </c>
      <c r="O1437" s="131">
        <v>5</v>
      </c>
      <c r="P1437" s="131"/>
      <c r="Q1437" s="131"/>
      <c r="R1437" s="131"/>
      <c r="S1437" s="131"/>
      <c r="T1437" s="131"/>
      <c r="U1437" s="131"/>
      <c r="V1437" s="131"/>
      <c r="W1437" s="131"/>
      <c r="X1437" s="131"/>
      <c r="Y1437" s="131"/>
      <c r="Z1437" s="131"/>
      <c r="AA1437" s="131"/>
      <c r="AB1437" s="131"/>
      <c r="AC1437" s="131"/>
      <c r="AD1437" s="131"/>
      <c r="AE1437" s="131"/>
      <c r="AF1437" s="131"/>
      <c r="AG1437" s="131"/>
      <c r="AH1437" s="155"/>
    </row>
    <row r="1438" spans="1:34" ht="15" customHeight="1" x14ac:dyDescent="0.25">
      <c r="A1438" s="124" t="s">
        <v>129</v>
      </c>
      <c r="B1438" s="157">
        <v>273616000892</v>
      </c>
      <c r="C1438" s="124" t="s">
        <v>221</v>
      </c>
      <c r="D1438" s="157">
        <v>273616000531</v>
      </c>
      <c r="E1438" s="157">
        <v>27361600089206</v>
      </c>
      <c r="F1438" s="124" t="s">
        <v>1399</v>
      </c>
      <c r="G1438" s="124" t="s">
        <v>1686</v>
      </c>
      <c r="H1438" s="131"/>
      <c r="I1438" s="131"/>
      <c r="J1438" s="131">
        <v>2</v>
      </c>
      <c r="K1438" s="131">
        <v>3</v>
      </c>
      <c r="L1438" s="131">
        <v>5</v>
      </c>
      <c r="M1438" s="131">
        <v>2</v>
      </c>
      <c r="N1438" s="131">
        <v>4</v>
      </c>
      <c r="O1438" s="131">
        <v>4</v>
      </c>
      <c r="P1438" s="131"/>
      <c r="Q1438" s="131"/>
      <c r="R1438" s="131"/>
      <c r="S1438" s="131"/>
      <c r="T1438" s="131"/>
      <c r="U1438" s="131"/>
      <c r="V1438" s="131"/>
      <c r="W1438" s="131"/>
      <c r="X1438" s="131"/>
      <c r="Y1438" s="131"/>
      <c r="Z1438" s="131"/>
      <c r="AA1438" s="131"/>
      <c r="AB1438" s="131"/>
      <c r="AC1438" s="131"/>
      <c r="AD1438" s="131"/>
      <c r="AE1438" s="131"/>
      <c r="AF1438" s="131"/>
      <c r="AG1438" s="131"/>
      <c r="AH1438" s="155"/>
    </row>
    <row r="1439" spans="1:34" ht="15" customHeight="1" x14ac:dyDescent="0.25">
      <c r="A1439" s="124" t="s">
        <v>129</v>
      </c>
      <c r="B1439" s="157">
        <v>273616000892</v>
      </c>
      <c r="C1439" s="124" t="s">
        <v>221</v>
      </c>
      <c r="D1439" s="157">
        <v>273616000892</v>
      </c>
      <c r="E1439" s="157">
        <v>27361600089201</v>
      </c>
      <c r="F1439" s="124" t="s">
        <v>1392</v>
      </c>
      <c r="G1439" s="124" t="s">
        <v>1686</v>
      </c>
      <c r="H1439" s="131"/>
      <c r="I1439" s="131"/>
      <c r="J1439" s="131">
        <v>14</v>
      </c>
      <c r="K1439" s="131">
        <v>17</v>
      </c>
      <c r="L1439" s="131">
        <v>20</v>
      </c>
      <c r="M1439" s="131">
        <v>19</v>
      </c>
      <c r="N1439" s="131">
        <v>25</v>
      </c>
      <c r="O1439" s="131">
        <v>27</v>
      </c>
      <c r="P1439" s="131">
        <v>33</v>
      </c>
      <c r="Q1439" s="131">
        <v>25</v>
      </c>
      <c r="R1439" s="131">
        <v>22</v>
      </c>
      <c r="S1439" s="131">
        <v>21</v>
      </c>
      <c r="T1439" s="131">
        <v>10</v>
      </c>
      <c r="U1439" s="131">
        <v>5</v>
      </c>
      <c r="V1439" s="131"/>
      <c r="W1439" s="131"/>
      <c r="X1439" s="131"/>
      <c r="Y1439" s="131"/>
      <c r="Z1439" s="131"/>
      <c r="AA1439" s="131"/>
      <c r="AB1439" s="131"/>
      <c r="AC1439" s="131">
        <v>1</v>
      </c>
      <c r="AD1439" s="131">
        <v>6</v>
      </c>
      <c r="AE1439" s="131">
        <v>10</v>
      </c>
      <c r="AF1439" s="131">
        <v>10</v>
      </c>
      <c r="AG1439" s="131">
        <v>8</v>
      </c>
      <c r="AH1439" s="155"/>
    </row>
    <row r="1440" spans="1:34" ht="15" customHeight="1" x14ac:dyDescent="0.25">
      <c r="A1440" s="124" t="s">
        <v>129</v>
      </c>
      <c r="B1440" s="157">
        <v>273616000892</v>
      </c>
      <c r="C1440" s="124" t="s">
        <v>221</v>
      </c>
      <c r="D1440" s="157">
        <v>273616000949</v>
      </c>
      <c r="E1440" s="157">
        <v>27361600089218</v>
      </c>
      <c r="F1440" s="124" t="s">
        <v>1389</v>
      </c>
      <c r="G1440" s="124" t="s">
        <v>1686</v>
      </c>
      <c r="H1440" s="131"/>
      <c r="I1440" s="131"/>
      <c r="J1440" s="131">
        <v>2</v>
      </c>
      <c r="K1440" s="131">
        <v>3</v>
      </c>
      <c r="L1440" s="131">
        <v>6</v>
      </c>
      <c r="M1440" s="131">
        <v>2</v>
      </c>
      <c r="N1440" s="131">
        <v>1</v>
      </c>
      <c r="O1440" s="131">
        <v>3</v>
      </c>
      <c r="P1440" s="131"/>
      <c r="Q1440" s="131"/>
      <c r="R1440" s="131"/>
      <c r="S1440" s="131"/>
      <c r="T1440" s="131"/>
      <c r="U1440" s="131"/>
      <c r="V1440" s="131"/>
      <c r="W1440" s="131"/>
      <c r="X1440" s="131"/>
      <c r="Y1440" s="131"/>
      <c r="Z1440" s="131"/>
      <c r="AA1440" s="131"/>
      <c r="AB1440" s="131"/>
      <c r="AC1440" s="131"/>
      <c r="AD1440" s="131"/>
      <c r="AE1440" s="131"/>
      <c r="AF1440" s="131"/>
      <c r="AG1440" s="131"/>
      <c r="AH1440" s="155"/>
    </row>
    <row r="1441" spans="1:34" ht="15" customHeight="1" x14ac:dyDescent="0.25">
      <c r="A1441" s="124" t="s">
        <v>129</v>
      </c>
      <c r="B1441" s="157">
        <v>273616000892</v>
      </c>
      <c r="C1441" s="124" t="s">
        <v>221</v>
      </c>
      <c r="D1441" s="157">
        <v>273616001155</v>
      </c>
      <c r="E1441" s="157">
        <v>27361600089221</v>
      </c>
      <c r="F1441" s="124" t="s">
        <v>289</v>
      </c>
      <c r="G1441" s="124" t="s">
        <v>1686</v>
      </c>
      <c r="H1441" s="131"/>
      <c r="I1441" s="131"/>
      <c r="J1441" s="131">
        <v>2</v>
      </c>
      <c r="K1441" s="131">
        <v>2</v>
      </c>
      <c r="L1441" s="131">
        <v>2</v>
      </c>
      <c r="M1441" s="131">
        <v>1</v>
      </c>
      <c r="N1441" s="131"/>
      <c r="O1441" s="131"/>
      <c r="P1441" s="131"/>
      <c r="Q1441" s="131"/>
      <c r="R1441" s="131"/>
      <c r="S1441" s="131"/>
      <c r="T1441" s="131"/>
      <c r="U1441" s="131"/>
      <c r="V1441" s="131"/>
      <c r="W1441" s="131"/>
      <c r="X1441" s="131"/>
      <c r="Y1441" s="131"/>
      <c r="Z1441" s="131"/>
      <c r="AA1441" s="131"/>
      <c r="AB1441" s="131"/>
      <c r="AC1441" s="131"/>
      <c r="AD1441" s="131"/>
      <c r="AE1441" s="131"/>
      <c r="AF1441" s="131"/>
      <c r="AG1441" s="131"/>
      <c r="AH1441" s="155"/>
    </row>
    <row r="1442" spans="1:34" ht="15" customHeight="1" x14ac:dyDescent="0.25">
      <c r="A1442" s="124" t="s">
        <v>129</v>
      </c>
      <c r="B1442" s="157">
        <v>273616000892</v>
      </c>
      <c r="C1442" s="124" t="s">
        <v>221</v>
      </c>
      <c r="D1442" s="157">
        <v>273616001171</v>
      </c>
      <c r="E1442" s="157">
        <v>27361600089208</v>
      </c>
      <c r="F1442" s="124" t="s">
        <v>528</v>
      </c>
      <c r="G1442" s="124" t="s">
        <v>1686</v>
      </c>
      <c r="H1442" s="131"/>
      <c r="I1442" s="131"/>
      <c r="J1442" s="131">
        <v>1</v>
      </c>
      <c r="K1442" s="131">
        <v>3</v>
      </c>
      <c r="L1442" s="131">
        <v>3</v>
      </c>
      <c r="M1442" s="131">
        <v>4</v>
      </c>
      <c r="N1442" s="131">
        <v>5</v>
      </c>
      <c r="O1442" s="131">
        <v>4</v>
      </c>
      <c r="P1442" s="131"/>
      <c r="Q1442" s="131"/>
      <c r="R1442" s="131"/>
      <c r="S1442" s="131"/>
      <c r="T1442" s="131"/>
      <c r="U1442" s="131"/>
      <c r="V1442" s="131"/>
      <c r="W1442" s="131"/>
      <c r="X1442" s="131"/>
      <c r="Y1442" s="131"/>
      <c r="Z1442" s="131"/>
      <c r="AA1442" s="131"/>
      <c r="AB1442" s="131"/>
      <c r="AC1442" s="131"/>
      <c r="AD1442" s="131"/>
      <c r="AE1442" s="131"/>
      <c r="AF1442" s="131"/>
      <c r="AG1442" s="131"/>
      <c r="AH1442" s="155"/>
    </row>
    <row r="1443" spans="1:34" ht="15" customHeight="1" x14ac:dyDescent="0.25">
      <c r="A1443" s="124" t="s">
        <v>129</v>
      </c>
      <c r="B1443" s="157">
        <v>273616000892</v>
      </c>
      <c r="C1443" s="124" t="s">
        <v>221</v>
      </c>
      <c r="D1443" s="157">
        <v>273616001201</v>
      </c>
      <c r="E1443" s="157">
        <v>27361600089217</v>
      </c>
      <c r="F1443" s="124" t="s">
        <v>1163</v>
      </c>
      <c r="G1443" s="124" t="s">
        <v>1686</v>
      </c>
      <c r="H1443" s="131"/>
      <c r="I1443" s="131"/>
      <c r="J1443" s="131">
        <v>7</v>
      </c>
      <c r="K1443" s="131">
        <v>6</v>
      </c>
      <c r="L1443" s="131">
        <v>8</v>
      </c>
      <c r="M1443" s="131">
        <v>10</v>
      </c>
      <c r="N1443" s="131">
        <v>3</v>
      </c>
      <c r="O1443" s="131">
        <v>5</v>
      </c>
      <c r="P1443" s="131"/>
      <c r="Q1443" s="131"/>
      <c r="R1443" s="131"/>
      <c r="S1443" s="131"/>
      <c r="T1443" s="131"/>
      <c r="U1443" s="131"/>
      <c r="V1443" s="131"/>
      <c r="W1443" s="131"/>
      <c r="X1443" s="131"/>
      <c r="Y1443" s="131"/>
      <c r="Z1443" s="131"/>
      <c r="AA1443" s="131"/>
      <c r="AB1443" s="131"/>
      <c r="AC1443" s="131"/>
      <c r="AD1443" s="131"/>
      <c r="AE1443" s="131"/>
      <c r="AF1443" s="131"/>
      <c r="AG1443" s="131"/>
      <c r="AH1443" s="155"/>
    </row>
    <row r="1444" spans="1:34" ht="15" customHeight="1" x14ac:dyDescent="0.25">
      <c r="A1444" s="124" t="s">
        <v>129</v>
      </c>
      <c r="B1444" s="157">
        <v>273616000892</v>
      </c>
      <c r="C1444" s="124" t="s">
        <v>221</v>
      </c>
      <c r="D1444" s="157">
        <v>273616001210</v>
      </c>
      <c r="E1444" s="157">
        <v>27361600089209</v>
      </c>
      <c r="F1444" s="124" t="s">
        <v>1395</v>
      </c>
      <c r="G1444" s="124" t="s">
        <v>1686</v>
      </c>
      <c r="H1444" s="131"/>
      <c r="I1444" s="131"/>
      <c r="J1444" s="131"/>
      <c r="K1444" s="131">
        <v>1</v>
      </c>
      <c r="L1444" s="131">
        <v>4</v>
      </c>
      <c r="M1444" s="131">
        <v>6</v>
      </c>
      <c r="N1444" s="131">
        <v>7</v>
      </c>
      <c r="O1444" s="131"/>
      <c r="P1444" s="131"/>
      <c r="Q1444" s="131"/>
      <c r="R1444" s="131"/>
      <c r="S1444" s="131"/>
      <c r="T1444" s="131"/>
      <c r="U1444" s="131"/>
      <c r="V1444" s="131"/>
      <c r="W1444" s="131"/>
      <c r="X1444" s="131"/>
      <c r="Y1444" s="131"/>
      <c r="Z1444" s="131"/>
      <c r="AA1444" s="131"/>
      <c r="AB1444" s="131"/>
      <c r="AC1444" s="131"/>
      <c r="AD1444" s="131"/>
      <c r="AE1444" s="131"/>
      <c r="AF1444" s="131"/>
      <c r="AG1444" s="131"/>
      <c r="AH1444" s="155"/>
    </row>
    <row r="1445" spans="1:34" ht="15" customHeight="1" x14ac:dyDescent="0.25">
      <c r="A1445" s="124" t="s">
        <v>129</v>
      </c>
      <c r="B1445" s="157">
        <v>273616000892</v>
      </c>
      <c r="C1445" s="124" t="s">
        <v>221</v>
      </c>
      <c r="D1445" s="157">
        <v>273616001368</v>
      </c>
      <c r="E1445" s="157">
        <v>27361600089219</v>
      </c>
      <c r="F1445" s="124" t="s">
        <v>1396</v>
      </c>
      <c r="G1445" s="124" t="s">
        <v>1686</v>
      </c>
      <c r="H1445" s="131"/>
      <c r="I1445" s="131"/>
      <c r="J1445" s="131"/>
      <c r="K1445" s="131">
        <v>4</v>
      </c>
      <c r="L1445" s="131">
        <v>4</v>
      </c>
      <c r="M1445" s="131">
        <v>1</v>
      </c>
      <c r="N1445" s="131"/>
      <c r="O1445" s="131">
        <v>6</v>
      </c>
      <c r="P1445" s="131"/>
      <c r="Q1445" s="131"/>
      <c r="R1445" s="131"/>
      <c r="S1445" s="131"/>
      <c r="T1445" s="131"/>
      <c r="U1445" s="131"/>
      <c r="V1445" s="131"/>
      <c r="W1445" s="131"/>
      <c r="X1445" s="131"/>
      <c r="Y1445" s="131"/>
      <c r="Z1445" s="131"/>
      <c r="AA1445" s="131"/>
      <c r="AB1445" s="131"/>
      <c r="AC1445" s="131"/>
      <c r="AD1445" s="131"/>
      <c r="AE1445" s="131"/>
      <c r="AF1445" s="131"/>
      <c r="AG1445" s="131"/>
      <c r="AH1445" s="155"/>
    </row>
    <row r="1446" spans="1:34" ht="15" customHeight="1" x14ac:dyDescent="0.25">
      <c r="A1446" s="124" t="s">
        <v>129</v>
      </c>
      <c r="B1446" s="157">
        <v>273616000892</v>
      </c>
      <c r="C1446" s="124" t="s">
        <v>221</v>
      </c>
      <c r="D1446" s="157">
        <v>273616001392</v>
      </c>
      <c r="E1446" s="157">
        <v>27361600089210</v>
      </c>
      <c r="F1446" s="124" t="s">
        <v>593</v>
      </c>
      <c r="G1446" s="124" t="s">
        <v>1686</v>
      </c>
      <c r="H1446" s="131"/>
      <c r="I1446" s="131"/>
      <c r="J1446" s="131">
        <v>2</v>
      </c>
      <c r="K1446" s="131">
        <v>1</v>
      </c>
      <c r="L1446" s="131"/>
      <c r="M1446" s="131">
        <v>3</v>
      </c>
      <c r="N1446" s="131"/>
      <c r="O1446" s="131">
        <v>2</v>
      </c>
      <c r="P1446" s="131"/>
      <c r="Q1446" s="131"/>
      <c r="R1446" s="131"/>
      <c r="S1446" s="131"/>
      <c r="T1446" s="131"/>
      <c r="U1446" s="131"/>
      <c r="V1446" s="131"/>
      <c r="W1446" s="131"/>
      <c r="X1446" s="131"/>
      <c r="Y1446" s="131"/>
      <c r="Z1446" s="131"/>
      <c r="AA1446" s="131"/>
      <c r="AB1446" s="131"/>
      <c r="AC1446" s="131"/>
      <c r="AD1446" s="131"/>
      <c r="AE1446" s="131"/>
      <c r="AF1446" s="131"/>
      <c r="AG1446" s="131"/>
      <c r="AH1446" s="155"/>
    </row>
    <row r="1447" spans="1:34" ht="15" customHeight="1" x14ac:dyDescent="0.25">
      <c r="A1447" s="124" t="s">
        <v>129</v>
      </c>
      <c r="B1447" s="157">
        <v>273616000892</v>
      </c>
      <c r="C1447" s="124" t="s">
        <v>221</v>
      </c>
      <c r="D1447" s="157">
        <v>273616001406</v>
      </c>
      <c r="E1447" s="157">
        <v>27361600089205</v>
      </c>
      <c r="F1447" s="124" t="s">
        <v>1398</v>
      </c>
      <c r="G1447" s="124" t="s">
        <v>1686</v>
      </c>
      <c r="H1447" s="131"/>
      <c r="I1447" s="131"/>
      <c r="J1447" s="131">
        <v>5</v>
      </c>
      <c r="K1447" s="131">
        <v>5</v>
      </c>
      <c r="L1447" s="131">
        <v>4</v>
      </c>
      <c r="M1447" s="131">
        <v>1</v>
      </c>
      <c r="N1447" s="131">
        <v>3</v>
      </c>
      <c r="O1447" s="131">
        <v>2</v>
      </c>
      <c r="P1447" s="131"/>
      <c r="Q1447" s="131"/>
      <c r="R1447" s="131"/>
      <c r="S1447" s="131"/>
      <c r="T1447" s="131"/>
      <c r="U1447" s="131"/>
      <c r="V1447" s="131"/>
      <c r="W1447" s="131"/>
      <c r="X1447" s="131"/>
      <c r="Y1447" s="131"/>
      <c r="Z1447" s="131"/>
      <c r="AA1447" s="131"/>
      <c r="AB1447" s="131"/>
      <c r="AC1447" s="131"/>
      <c r="AD1447" s="131"/>
      <c r="AE1447" s="131"/>
      <c r="AF1447" s="131"/>
      <c r="AG1447" s="131"/>
      <c r="AH1447" s="155"/>
    </row>
    <row r="1448" spans="1:34" ht="15" customHeight="1" x14ac:dyDescent="0.25">
      <c r="A1448" s="124" t="s">
        <v>129</v>
      </c>
      <c r="B1448" s="157">
        <v>273616000892</v>
      </c>
      <c r="C1448" s="124" t="s">
        <v>221</v>
      </c>
      <c r="D1448" s="157">
        <v>273616001431</v>
      </c>
      <c r="E1448" s="157">
        <v>27361600089214</v>
      </c>
      <c r="F1448" s="124" t="s">
        <v>1401</v>
      </c>
      <c r="G1448" s="124" t="s">
        <v>1686</v>
      </c>
      <c r="H1448" s="131"/>
      <c r="I1448" s="131"/>
      <c r="J1448" s="131">
        <v>3</v>
      </c>
      <c r="K1448" s="131">
        <v>7</v>
      </c>
      <c r="L1448" s="131">
        <v>6</v>
      </c>
      <c r="M1448" s="131">
        <v>6</v>
      </c>
      <c r="N1448" s="131">
        <v>4</v>
      </c>
      <c r="O1448" s="131">
        <v>6</v>
      </c>
      <c r="P1448" s="131">
        <v>17</v>
      </c>
      <c r="Q1448" s="131">
        <v>15</v>
      </c>
      <c r="R1448" s="131">
        <v>14</v>
      </c>
      <c r="S1448" s="131">
        <v>11</v>
      </c>
      <c r="T1448" s="131">
        <v>7</v>
      </c>
      <c r="U1448" s="131">
        <v>5</v>
      </c>
      <c r="V1448" s="131"/>
      <c r="W1448" s="131"/>
      <c r="X1448" s="131"/>
      <c r="Y1448" s="131"/>
      <c r="Z1448" s="131"/>
      <c r="AA1448" s="131"/>
      <c r="AB1448" s="131"/>
      <c r="AC1448" s="131"/>
      <c r="AD1448" s="131"/>
      <c r="AE1448" s="131"/>
      <c r="AF1448" s="131"/>
      <c r="AG1448" s="131"/>
      <c r="AH1448" s="155"/>
    </row>
    <row r="1449" spans="1:34" ht="15" customHeight="1" x14ac:dyDescent="0.25">
      <c r="A1449" s="124" t="s">
        <v>129</v>
      </c>
      <c r="B1449" s="157">
        <v>273616000892</v>
      </c>
      <c r="C1449" s="124" t="s">
        <v>221</v>
      </c>
      <c r="D1449" s="157">
        <v>273616001473</v>
      </c>
      <c r="E1449" s="157">
        <v>27361600089207</v>
      </c>
      <c r="F1449" s="124" t="s">
        <v>429</v>
      </c>
      <c r="G1449" s="124" t="s">
        <v>1686</v>
      </c>
      <c r="H1449" s="131"/>
      <c r="I1449" s="131"/>
      <c r="J1449" s="131">
        <v>3</v>
      </c>
      <c r="K1449" s="131">
        <v>11</v>
      </c>
      <c r="L1449" s="131">
        <v>2</v>
      </c>
      <c r="M1449" s="131">
        <v>7</v>
      </c>
      <c r="N1449" s="131">
        <v>5</v>
      </c>
      <c r="O1449" s="131">
        <v>7</v>
      </c>
      <c r="P1449" s="131"/>
      <c r="Q1449" s="131"/>
      <c r="R1449" s="131"/>
      <c r="S1449" s="131"/>
      <c r="T1449" s="131"/>
      <c r="U1449" s="131"/>
      <c r="V1449" s="131"/>
      <c r="W1449" s="131"/>
      <c r="X1449" s="131"/>
      <c r="Y1449" s="131"/>
      <c r="Z1449" s="131"/>
      <c r="AA1449" s="131"/>
      <c r="AB1449" s="131"/>
      <c r="AC1449" s="131"/>
      <c r="AD1449" s="131"/>
      <c r="AE1449" s="131"/>
      <c r="AF1449" s="131"/>
      <c r="AG1449" s="131"/>
      <c r="AH1449" s="155"/>
    </row>
    <row r="1450" spans="1:34" ht="15" customHeight="1" x14ac:dyDescent="0.25">
      <c r="A1450" s="124" t="s">
        <v>129</v>
      </c>
      <c r="B1450" s="157">
        <v>273616000892</v>
      </c>
      <c r="C1450" s="124" t="s">
        <v>221</v>
      </c>
      <c r="D1450" s="157">
        <v>273616001511</v>
      </c>
      <c r="E1450" s="157">
        <v>27361600089211</v>
      </c>
      <c r="F1450" s="124" t="s">
        <v>1393</v>
      </c>
      <c r="G1450" s="124" t="s">
        <v>1686</v>
      </c>
      <c r="H1450" s="131"/>
      <c r="I1450" s="131"/>
      <c r="J1450" s="131"/>
      <c r="K1450" s="131">
        <v>2</v>
      </c>
      <c r="L1450" s="131">
        <v>2</v>
      </c>
      <c r="M1450" s="131">
        <v>3</v>
      </c>
      <c r="N1450" s="131"/>
      <c r="O1450" s="131">
        <v>1</v>
      </c>
      <c r="P1450" s="131"/>
      <c r="Q1450" s="131"/>
      <c r="R1450" s="131"/>
      <c r="S1450" s="131"/>
      <c r="T1450" s="131"/>
      <c r="U1450" s="131"/>
      <c r="V1450" s="131"/>
      <c r="W1450" s="131"/>
      <c r="X1450" s="131"/>
      <c r="Y1450" s="131"/>
      <c r="Z1450" s="131"/>
      <c r="AA1450" s="131"/>
      <c r="AB1450" s="131"/>
      <c r="AC1450" s="131"/>
      <c r="AD1450" s="131"/>
      <c r="AE1450" s="131"/>
      <c r="AF1450" s="131"/>
      <c r="AG1450" s="131"/>
      <c r="AH1450" s="155"/>
    </row>
    <row r="1451" spans="1:34" ht="15" customHeight="1" x14ac:dyDescent="0.25">
      <c r="A1451" s="124" t="s">
        <v>129</v>
      </c>
      <c r="B1451" s="157">
        <v>273616000892</v>
      </c>
      <c r="C1451" s="124" t="s">
        <v>221</v>
      </c>
      <c r="D1451" s="157">
        <v>273616001589</v>
      </c>
      <c r="E1451" s="157">
        <v>27361600089202</v>
      </c>
      <c r="F1451" s="124" t="s">
        <v>1388</v>
      </c>
      <c r="G1451" s="124" t="s">
        <v>1686</v>
      </c>
      <c r="H1451" s="131"/>
      <c r="I1451" s="131"/>
      <c r="J1451" s="131">
        <v>3</v>
      </c>
      <c r="K1451" s="131">
        <v>5</v>
      </c>
      <c r="L1451" s="131">
        <v>2</v>
      </c>
      <c r="M1451" s="131">
        <v>5</v>
      </c>
      <c r="N1451" s="131">
        <v>3</v>
      </c>
      <c r="O1451" s="131">
        <v>2</v>
      </c>
      <c r="P1451" s="131"/>
      <c r="Q1451" s="131"/>
      <c r="R1451" s="131"/>
      <c r="S1451" s="131"/>
      <c r="T1451" s="131"/>
      <c r="U1451" s="131"/>
      <c r="V1451" s="131"/>
      <c r="W1451" s="131"/>
      <c r="X1451" s="131"/>
      <c r="Y1451" s="131"/>
      <c r="Z1451" s="131"/>
      <c r="AA1451" s="131"/>
      <c r="AB1451" s="131"/>
      <c r="AC1451" s="131"/>
      <c r="AD1451" s="131"/>
      <c r="AE1451" s="131"/>
      <c r="AF1451" s="131"/>
      <c r="AG1451" s="131"/>
      <c r="AH1451" s="155"/>
    </row>
    <row r="1452" spans="1:34" ht="15" customHeight="1" x14ac:dyDescent="0.25">
      <c r="A1452" s="124" t="s">
        <v>129</v>
      </c>
      <c r="B1452" s="157">
        <v>273616000892</v>
      </c>
      <c r="C1452" s="124" t="s">
        <v>221</v>
      </c>
      <c r="D1452" s="157">
        <v>273616001597</v>
      </c>
      <c r="E1452" s="157">
        <v>27361600089220</v>
      </c>
      <c r="F1452" s="124" t="s">
        <v>1397</v>
      </c>
      <c r="G1452" s="124" t="s">
        <v>1686</v>
      </c>
      <c r="H1452" s="131"/>
      <c r="I1452" s="131"/>
      <c r="J1452" s="131">
        <v>1</v>
      </c>
      <c r="K1452" s="131">
        <v>1</v>
      </c>
      <c r="L1452" s="131"/>
      <c r="M1452" s="131">
        <v>2</v>
      </c>
      <c r="N1452" s="131">
        <v>1</v>
      </c>
      <c r="O1452" s="131">
        <v>1</v>
      </c>
      <c r="P1452" s="131"/>
      <c r="Q1452" s="131"/>
      <c r="R1452" s="131"/>
      <c r="S1452" s="131"/>
      <c r="T1452" s="131"/>
      <c r="U1452" s="131"/>
      <c r="V1452" s="131"/>
      <c r="W1452" s="131"/>
      <c r="X1452" s="131"/>
      <c r="Y1452" s="131"/>
      <c r="Z1452" s="131"/>
      <c r="AA1452" s="131"/>
      <c r="AB1452" s="131"/>
      <c r="AC1452" s="131"/>
      <c r="AD1452" s="131"/>
      <c r="AE1452" s="131"/>
      <c r="AF1452" s="131"/>
      <c r="AG1452" s="131"/>
      <c r="AH1452" s="155"/>
    </row>
    <row r="1453" spans="1:34" ht="15" customHeight="1" x14ac:dyDescent="0.25">
      <c r="A1453" s="124" t="s">
        <v>129</v>
      </c>
      <c r="B1453" s="157">
        <v>273616000892</v>
      </c>
      <c r="C1453" s="124" t="s">
        <v>221</v>
      </c>
      <c r="D1453" s="157">
        <v>273616001791</v>
      </c>
      <c r="E1453" s="157">
        <v>27361600089213</v>
      </c>
      <c r="F1453" s="124" t="s">
        <v>1402</v>
      </c>
      <c r="G1453" s="124" t="s">
        <v>1686</v>
      </c>
      <c r="H1453" s="131"/>
      <c r="I1453" s="131"/>
      <c r="J1453" s="131"/>
      <c r="K1453" s="131">
        <v>2</v>
      </c>
      <c r="L1453" s="131">
        <v>3</v>
      </c>
      <c r="M1453" s="131">
        <v>2</v>
      </c>
      <c r="N1453" s="131"/>
      <c r="O1453" s="131">
        <v>1</v>
      </c>
      <c r="P1453" s="131"/>
      <c r="Q1453" s="131"/>
      <c r="R1453" s="131"/>
      <c r="S1453" s="131"/>
      <c r="T1453" s="131"/>
      <c r="U1453" s="131"/>
      <c r="V1453" s="131"/>
      <c r="W1453" s="131"/>
      <c r="X1453" s="131"/>
      <c r="Y1453" s="131"/>
      <c r="Z1453" s="131"/>
      <c r="AA1453" s="131"/>
      <c r="AB1453" s="131"/>
      <c r="AC1453" s="131"/>
      <c r="AD1453" s="131"/>
      <c r="AE1453" s="131"/>
      <c r="AF1453" s="131"/>
      <c r="AG1453" s="131"/>
      <c r="AH1453" s="155"/>
    </row>
    <row r="1454" spans="1:34" ht="15" customHeight="1" x14ac:dyDescent="0.25">
      <c r="A1454" s="124" t="s">
        <v>129</v>
      </c>
      <c r="B1454" s="157">
        <v>273616000892</v>
      </c>
      <c r="C1454" s="124" t="s">
        <v>221</v>
      </c>
      <c r="D1454" s="157">
        <v>273616001805</v>
      </c>
      <c r="E1454" s="157">
        <v>27361600089204</v>
      </c>
      <c r="F1454" s="124" t="s">
        <v>1394</v>
      </c>
      <c r="G1454" s="124" t="s">
        <v>1686</v>
      </c>
      <c r="H1454" s="131"/>
      <c r="I1454" s="131"/>
      <c r="J1454" s="131">
        <v>1</v>
      </c>
      <c r="K1454" s="131">
        <v>1</v>
      </c>
      <c r="L1454" s="131"/>
      <c r="M1454" s="131">
        <v>1</v>
      </c>
      <c r="N1454" s="131">
        <v>2</v>
      </c>
      <c r="O1454" s="131">
        <v>1</v>
      </c>
      <c r="P1454" s="131"/>
      <c r="Q1454" s="131"/>
      <c r="R1454" s="131"/>
      <c r="S1454" s="131"/>
      <c r="T1454" s="131"/>
      <c r="U1454" s="131"/>
      <c r="V1454" s="131"/>
      <c r="W1454" s="131"/>
      <c r="X1454" s="131"/>
      <c r="Y1454" s="131"/>
      <c r="Z1454" s="131"/>
      <c r="AA1454" s="131"/>
      <c r="AB1454" s="131"/>
      <c r="AC1454" s="131"/>
      <c r="AD1454" s="131"/>
      <c r="AE1454" s="131"/>
      <c r="AF1454" s="131"/>
      <c r="AG1454" s="131"/>
      <c r="AH1454" s="155"/>
    </row>
    <row r="1455" spans="1:34" ht="15" customHeight="1" x14ac:dyDescent="0.25">
      <c r="A1455" s="124" t="s">
        <v>129</v>
      </c>
      <c r="B1455" s="157">
        <v>273616000892</v>
      </c>
      <c r="C1455" s="124" t="s">
        <v>221</v>
      </c>
      <c r="D1455" s="157">
        <v>273616001872</v>
      </c>
      <c r="E1455" s="157">
        <v>27361600089216</v>
      </c>
      <c r="F1455" s="124" t="s">
        <v>330</v>
      </c>
      <c r="G1455" s="124" t="s">
        <v>1686</v>
      </c>
      <c r="H1455" s="131"/>
      <c r="I1455" s="131"/>
      <c r="J1455" s="131">
        <v>4</v>
      </c>
      <c r="K1455" s="131">
        <v>3</v>
      </c>
      <c r="L1455" s="131">
        <v>6</v>
      </c>
      <c r="M1455" s="131">
        <v>3</v>
      </c>
      <c r="N1455" s="131">
        <v>4</v>
      </c>
      <c r="O1455" s="131">
        <v>2</v>
      </c>
      <c r="P1455" s="131"/>
      <c r="Q1455" s="131"/>
      <c r="R1455" s="131"/>
      <c r="S1455" s="131"/>
      <c r="T1455" s="131"/>
      <c r="U1455" s="131"/>
      <c r="V1455" s="131"/>
      <c r="W1455" s="131"/>
      <c r="X1455" s="131"/>
      <c r="Y1455" s="131"/>
      <c r="Z1455" s="131"/>
      <c r="AA1455" s="131"/>
      <c r="AB1455" s="131"/>
      <c r="AC1455" s="131"/>
      <c r="AD1455" s="131"/>
      <c r="AE1455" s="131"/>
      <c r="AF1455" s="131"/>
      <c r="AG1455" s="131"/>
      <c r="AH1455" s="155"/>
    </row>
    <row r="1456" spans="1:34" ht="15" customHeight="1" x14ac:dyDescent="0.25">
      <c r="A1456" s="124" t="s">
        <v>129</v>
      </c>
      <c r="B1456" s="157">
        <v>273616000892</v>
      </c>
      <c r="C1456" s="124" t="s">
        <v>221</v>
      </c>
      <c r="D1456" s="157">
        <v>273616001881</v>
      </c>
      <c r="E1456" s="157">
        <v>27361600089203</v>
      </c>
      <c r="F1456" s="124" t="s">
        <v>1400</v>
      </c>
      <c r="G1456" s="124" t="s">
        <v>1686</v>
      </c>
      <c r="H1456" s="131"/>
      <c r="I1456" s="131"/>
      <c r="J1456" s="131">
        <v>3</v>
      </c>
      <c r="K1456" s="131">
        <v>3</v>
      </c>
      <c r="L1456" s="131">
        <v>4</v>
      </c>
      <c r="M1456" s="131">
        <v>4</v>
      </c>
      <c r="N1456" s="131">
        <v>8</v>
      </c>
      <c r="O1456" s="131">
        <v>5</v>
      </c>
      <c r="P1456" s="131"/>
      <c r="Q1456" s="131"/>
      <c r="R1456" s="131"/>
      <c r="S1456" s="131"/>
      <c r="T1456" s="131"/>
      <c r="U1456" s="131"/>
      <c r="V1456" s="131"/>
      <c r="W1456" s="131"/>
      <c r="X1456" s="131"/>
      <c r="Y1456" s="131"/>
      <c r="Z1456" s="131"/>
      <c r="AA1456" s="131"/>
      <c r="AB1456" s="131"/>
      <c r="AC1456" s="131"/>
      <c r="AD1456" s="131"/>
      <c r="AE1456" s="131"/>
      <c r="AF1456" s="131"/>
      <c r="AG1456" s="131"/>
      <c r="AH1456" s="155"/>
    </row>
    <row r="1457" spans="1:34" ht="15" customHeight="1" x14ac:dyDescent="0.25">
      <c r="A1457" s="124" t="s">
        <v>129</v>
      </c>
      <c r="B1457" s="157">
        <v>273616000892</v>
      </c>
      <c r="C1457" s="124" t="s">
        <v>221</v>
      </c>
      <c r="D1457" s="157">
        <v>273616001961</v>
      </c>
      <c r="E1457" s="157">
        <v>27361600089222</v>
      </c>
      <c r="F1457" s="124" t="s">
        <v>1390</v>
      </c>
      <c r="G1457" s="124" t="s">
        <v>1686</v>
      </c>
      <c r="H1457" s="131"/>
      <c r="I1457" s="131"/>
      <c r="J1457" s="131">
        <v>1</v>
      </c>
      <c r="K1457" s="131"/>
      <c r="L1457" s="131">
        <v>1</v>
      </c>
      <c r="M1457" s="131">
        <v>1</v>
      </c>
      <c r="N1457" s="131">
        <v>3</v>
      </c>
      <c r="O1457" s="131"/>
      <c r="P1457" s="131"/>
      <c r="Q1457" s="131"/>
      <c r="R1457" s="131"/>
      <c r="S1457" s="131"/>
      <c r="T1457" s="131"/>
      <c r="U1457" s="131"/>
      <c r="V1457" s="131"/>
      <c r="W1457" s="131"/>
      <c r="X1457" s="131"/>
      <c r="Y1457" s="131"/>
      <c r="Z1457" s="131"/>
      <c r="AA1457" s="131"/>
      <c r="AB1457" s="131"/>
      <c r="AC1457" s="131"/>
      <c r="AD1457" s="131"/>
      <c r="AE1457" s="131"/>
      <c r="AF1457" s="131"/>
      <c r="AG1457" s="131"/>
      <c r="AH1457" s="155"/>
    </row>
    <row r="1458" spans="1:34" ht="15" customHeight="1" x14ac:dyDescent="0.25">
      <c r="A1458" s="124" t="s">
        <v>129</v>
      </c>
      <c r="B1458" s="157">
        <v>273616001902</v>
      </c>
      <c r="C1458" s="124" t="s">
        <v>163</v>
      </c>
      <c r="D1458" s="157">
        <v>273616000345</v>
      </c>
      <c r="E1458" s="157">
        <v>27361600190205</v>
      </c>
      <c r="F1458" s="124" t="s">
        <v>530</v>
      </c>
      <c r="G1458" s="124" t="s">
        <v>1686</v>
      </c>
      <c r="H1458" s="131"/>
      <c r="I1458" s="131"/>
      <c r="J1458" s="131">
        <v>3</v>
      </c>
      <c r="K1458" s="131">
        <v>2</v>
      </c>
      <c r="L1458" s="131">
        <v>2</v>
      </c>
      <c r="M1458" s="131">
        <v>4</v>
      </c>
      <c r="N1458" s="131">
        <v>3</v>
      </c>
      <c r="O1458" s="131">
        <v>1</v>
      </c>
      <c r="P1458" s="131"/>
      <c r="Q1458" s="131"/>
      <c r="R1458" s="131"/>
      <c r="S1458" s="131"/>
      <c r="T1458" s="131"/>
      <c r="U1458" s="131"/>
      <c r="V1458" s="131"/>
      <c r="W1458" s="131"/>
      <c r="X1458" s="131"/>
      <c r="Y1458" s="131"/>
      <c r="Z1458" s="131"/>
      <c r="AA1458" s="131"/>
      <c r="AB1458" s="131"/>
      <c r="AC1458" s="131"/>
      <c r="AD1458" s="131"/>
      <c r="AE1458" s="131"/>
      <c r="AF1458" s="131"/>
      <c r="AG1458" s="131"/>
      <c r="AH1458" s="155"/>
    </row>
    <row r="1459" spans="1:34" ht="15" customHeight="1" x14ac:dyDescent="0.25">
      <c r="A1459" s="124" t="s">
        <v>129</v>
      </c>
      <c r="B1459" s="157">
        <v>273616001902</v>
      </c>
      <c r="C1459" s="124" t="s">
        <v>163</v>
      </c>
      <c r="D1459" s="157">
        <v>273616000850</v>
      </c>
      <c r="E1459" s="157">
        <v>27361600190202</v>
      </c>
      <c r="F1459" s="124" t="s">
        <v>808</v>
      </c>
      <c r="G1459" s="124" t="s">
        <v>1686</v>
      </c>
      <c r="H1459" s="131"/>
      <c r="I1459" s="131"/>
      <c r="J1459" s="131">
        <v>3</v>
      </c>
      <c r="K1459" s="131">
        <v>6</v>
      </c>
      <c r="L1459" s="131">
        <v>9</v>
      </c>
      <c r="M1459" s="131">
        <v>2</v>
      </c>
      <c r="N1459" s="131">
        <v>5</v>
      </c>
      <c r="O1459" s="131">
        <v>6</v>
      </c>
      <c r="P1459" s="131"/>
      <c r="Q1459" s="131"/>
      <c r="R1459" s="131"/>
      <c r="S1459" s="131"/>
      <c r="T1459" s="131"/>
      <c r="U1459" s="131"/>
      <c r="V1459" s="131"/>
      <c r="W1459" s="131"/>
      <c r="X1459" s="131"/>
      <c r="Y1459" s="131"/>
      <c r="Z1459" s="131"/>
      <c r="AA1459" s="131"/>
      <c r="AB1459" s="131"/>
      <c r="AC1459" s="131"/>
      <c r="AD1459" s="131"/>
      <c r="AE1459" s="131"/>
      <c r="AF1459" s="131"/>
      <c r="AG1459" s="131"/>
      <c r="AH1459" s="155"/>
    </row>
    <row r="1460" spans="1:34" ht="15" customHeight="1" x14ac:dyDescent="0.25">
      <c r="A1460" s="124" t="s">
        <v>129</v>
      </c>
      <c r="B1460" s="157">
        <v>273616001902</v>
      </c>
      <c r="C1460" s="124" t="s">
        <v>163</v>
      </c>
      <c r="D1460" s="157">
        <v>273616000931</v>
      </c>
      <c r="E1460" s="157">
        <v>27361600190208</v>
      </c>
      <c r="F1460" s="124" t="s">
        <v>363</v>
      </c>
      <c r="G1460" s="124" t="s">
        <v>1686</v>
      </c>
      <c r="H1460" s="131"/>
      <c r="I1460" s="131"/>
      <c r="J1460" s="131">
        <v>3</v>
      </c>
      <c r="K1460" s="131">
        <v>7</v>
      </c>
      <c r="L1460" s="131">
        <v>6</v>
      </c>
      <c r="M1460" s="131">
        <v>4</v>
      </c>
      <c r="N1460" s="131">
        <v>2</v>
      </c>
      <c r="O1460" s="131">
        <v>8</v>
      </c>
      <c r="P1460" s="131">
        <v>4</v>
      </c>
      <c r="Q1460" s="131">
        <v>2</v>
      </c>
      <c r="R1460" s="131">
        <v>4</v>
      </c>
      <c r="S1460" s="131">
        <v>1</v>
      </c>
      <c r="T1460" s="131"/>
      <c r="U1460" s="131"/>
      <c r="V1460" s="131"/>
      <c r="W1460" s="131"/>
      <c r="X1460" s="131"/>
      <c r="Y1460" s="131"/>
      <c r="Z1460" s="131"/>
      <c r="AA1460" s="131"/>
      <c r="AB1460" s="131"/>
      <c r="AC1460" s="131"/>
      <c r="AD1460" s="131"/>
      <c r="AE1460" s="131"/>
      <c r="AF1460" s="131"/>
      <c r="AG1460" s="131"/>
      <c r="AH1460" s="155"/>
    </row>
    <row r="1461" spans="1:34" ht="15" customHeight="1" x14ac:dyDescent="0.25">
      <c r="A1461" s="124" t="s">
        <v>129</v>
      </c>
      <c r="B1461" s="157">
        <v>273616001902</v>
      </c>
      <c r="C1461" s="124" t="s">
        <v>163</v>
      </c>
      <c r="D1461" s="157">
        <v>273616001252</v>
      </c>
      <c r="E1461" s="157">
        <v>27361600190207</v>
      </c>
      <c r="F1461" s="124" t="s">
        <v>1408</v>
      </c>
      <c r="G1461" s="124" t="s">
        <v>1686</v>
      </c>
      <c r="H1461" s="131"/>
      <c r="I1461" s="131"/>
      <c r="J1461" s="131">
        <v>2</v>
      </c>
      <c r="K1461" s="131">
        <v>2</v>
      </c>
      <c r="L1461" s="131">
        <v>1</v>
      </c>
      <c r="M1461" s="131">
        <v>3</v>
      </c>
      <c r="N1461" s="131">
        <v>2</v>
      </c>
      <c r="O1461" s="131"/>
      <c r="P1461" s="131"/>
      <c r="Q1461" s="131"/>
      <c r="R1461" s="131"/>
      <c r="S1461" s="131"/>
      <c r="T1461" s="131"/>
      <c r="U1461" s="131"/>
      <c r="V1461" s="131"/>
      <c r="W1461" s="131"/>
      <c r="X1461" s="131"/>
      <c r="Y1461" s="131"/>
      <c r="Z1461" s="131"/>
      <c r="AA1461" s="131"/>
      <c r="AB1461" s="131"/>
      <c r="AC1461" s="131"/>
      <c r="AD1461" s="131"/>
      <c r="AE1461" s="131"/>
      <c r="AF1461" s="131"/>
      <c r="AG1461" s="131"/>
      <c r="AH1461" s="155"/>
    </row>
    <row r="1462" spans="1:34" ht="15" customHeight="1" x14ac:dyDescent="0.25">
      <c r="A1462" s="124" t="s">
        <v>129</v>
      </c>
      <c r="B1462" s="157">
        <v>273616001902</v>
      </c>
      <c r="C1462" s="124" t="s">
        <v>163</v>
      </c>
      <c r="D1462" s="157">
        <v>273616001660</v>
      </c>
      <c r="E1462" s="157">
        <v>27361600190203</v>
      </c>
      <c r="F1462" s="124" t="s">
        <v>693</v>
      </c>
      <c r="G1462" s="124" t="s">
        <v>1686</v>
      </c>
      <c r="H1462" s="131"/>
      <c r="I1462" s="131"/>
      <c r="J1462" s="131">
        <v>1</v>
      </c>
      <c r="K1462" s="131">
        <v>6</v>
      </c>
      <c r="L1462" s="131">
        <v>5</v>
      </c>
      <c r="M1462" s="131">
        <v>3</v>
      </c>
      <c r="N1462" s="131">
        <v>2</v>
      </c>
      <c r="O1462" s="131">
        <v>5</v>
      </c>
      <c r="P1462" s="131"/>
      <c r="Q1462" s="131"/>
      <c r="R1462" s="131"/>
      <c r="S1462" s="131"/>
      <c r="T1462" s="131"/>
      <c r="U1462" s="131"/>
      <c r="V1462" s="131"/>
      <c r="W1462" s="131"/>
      <c r="X1462" s="131"/>
      <c r="Y1462" s="131"/>
      <c r="Z1462" s="131"/>
      <c r="AA1462" s="131"/>
      <c r="AB1462" s="131"/>
      <c r="AC1462" s="131"/>
      <c r="AD1462" s="131"/>
      <c r="AE1462" s="131"/>
      <c r="AF1462" s="131"/>
      <c r="AG1462" s="131"/>
      <c r="AH1462" s="155"/>
    </row>
    <row r="1463" spans="1:34" ht="15" customHeight="1" x14ac:dyDescent="0.25">
      <c r="A1463" s="124" t="s">
        <v>129</v>
      </c>
      <c r="B1463" s="157">
        <v>273616001902</v>
      </c>
      <c r="C1463" s="124" t="s">
        <v>163</v>
      </c>
      <c r="D1463" s="157">
        <v>273616001708</v>
      </c>
      <c r="E1463" s="157">
        <v>27361600190204</v>
      </c>
      <c r="F1463" s="124" t="s">
        <v>1410</v>
      </c>
      <c r="G1463" s="124" t="s">
        <v>1686</v>
      </c>
      <c r="H1463" s="131"/>
      <c r="I1463" s="131"/>
      <c r="J1463" s="131">
        <v>3</v>
      </c>
      <c r="K1463" s="131">
        <v>2</v>
      </c>
      <c r="L1463" s="131">
        <v>2</v>
      </c>
      <c r="M1463" s="131">
        <v>4</v>
      </c>
      <c r="N1463" s="131">
        <v>2</v>
      </c>
      <c r="O1463" s="131">
        <v>2</v>
      </c>
      <c r="P1463" s="131"/>
      <c r="Q1463" s="131"/>
      <c r="R1463" s="131"/>
      <c r="S1463" s="131"/>
      <c r="T1463" s="131"/>
      <c r="U1463" s="131"/>
      <c r="V1463" s="131"/>
      <c r="W1463" s="131"/>
      <c r="X1463" s="131"/>
      <c r="Y1463" s="131"/>
      <c r="Z1463" s="131"/>
      <c r="AA1463" s="131"/>
      <c r="AB1463" s="131"/>
      <c r="AC1463" s="131"/>
      <c r="AD1463" s="131"/>
      <c r="AE1463" s="131"/>
      <c r="AF1463" s="131"/>
      <c r="AG1463" s="131"/>
      <c r="AH1463" s="155"/>
    </row>
    <row r="1464" spans="1:34" ht="15" customHeight="1" x14ac:dyDescent="0.25">
      <c r="A1464" s="124" t="s">
        <v>129</v>
      </c>
      <c r="B1464" s="157">
        <v>273616001902</v>
      </c>
      <c r="C1464" s="124" t="s">
        <v>163</v>
      </c>
      <c r="D1464" s="157">
        <v>273616001759</v>
      </c>
      <c r="E1464" s="157">
        <v>27361600190206</v>
      </c>
      <c r="F1464" s="124" t="s">
        <v>1407</v>
      </c>
      <c r="G1464" s="124" t="s">
        <v>1686</v>
      </c>
      <c r="H1464" s="131"/>
      <c r="I1464" s="131"/>
      <c r="J1464" s="131"/>
      <c r="K1464" s="131">
        <v>4</v>
      </c>
      <c r="L1464" s="131">
        <v>3</v>
      </c>
      <c r="M1464" s="131">
        <v>1</v>
      </c>
      <c r="N1464" s="131">
        <v>1</v>
      </c>
      <c r="O1464" s="131">
        <v>2</v>
      </c>
      <c r="P1464" s="131"/>
      <c r="Q1464" s="131"/>
      <c r="R1464" s="131"/>
      <c r="S1464" s="131"/>
      <c r="T1464" s="131"/>
      <c r="U1464" s="131"/>
      <c r="V1464" s="131"/>
      <c r="W1464" s="131"/>
      <c r="X1464" s="131"/>
      <c r="Y1464" s="131"/>
      <c r="Z1464" s="131"/>
      <c r="AA1464" s="131"/>
      <c r="AB1464" s="131"/>
      <c r="AC1464" s="131"/>
      <c r="AD1464" s="131"/>
      <c r="AE1464" s="131"/>
      <c r="AF1464" s="131"/>
      <c r="AG1464" s="131"/>
      <c r="AH1464" s="155"/>
    </row>
    <row r="1465" spans="1:34" ht="15" customHeight="1" x14ac:dyDescent="0.25">
      <c r="A1465" s="124" t="s">
        <v>129</v>
      </c>
      <c r="B1465" s="157">
        <v>273616001902</v>
      </c>
      <c r="C1465" s="124" t="s">
        <v>163</v>
      </c>
      <c r="D1465" s="157">
        <v>273616001902</v>
      </c>
      <c r="E1465" s="157">
        <v>27361600190201</v>
      </c>
      <c r="F1465" s="124" t="s">
        <v>1409</v>
      </c>
      <c r="G1465" s="124" t="s">
        <v>1686</v>
      </c>
      <c r="H1465" s="131"/>
      <c r="I1465" s="131"/>
      <c r="J1465" s="131">
        <v>6</v>
      </c>
      <c r="K1465" s="131">
        <v>14</v>
      </c>
      <c r="L1465" s="131">
        <v>16</v>
      </c>
      <c r="M1465" s="131">
        <v>10</v>
      </c>
      <c r="N1465" s="131">
        <v>14</v>
      </c>
      <c r="O1465" s="131">
        <v>13</v>
      </c>
      <c r="P1465" s="131">
        <v>17</v>
      </c>
      <c r="Q1465" s="131">
        <v>12</v>
      </c>
      <c r="R1465" s="131">
        <v>17</v>
      </c>
      <c r="S1465" s="131">
        <v>11</v>
      </c>
      <c r="T1465" s="131">
        <v>1</v>
      </c>
      <c r="U1465" s="131">
        <v>10</v>
      </c>
      <c r="V1465" s="131"/>
      <c r="W1465" s="131"/>
      <c r="X1465" s="131"/>
      <c r="Y1465" s="131"/>
      <c r="Z1465" s="131"/>
      <c r="AA1465" s="131"/>
      <c r="AB1465" s="131"/>
      <c r="AC1465" s="131"/>
      <c r="AD1465" s="131"/>
      <c r="AE1465" s="131"/>
      <c r="AF1465" s="131"/>
      <c r="AG1465" s="131"/>
      <c r="AH1465" s="155"/>
    </row>
    <row r="1466" spans="1:34" ht="15" customHeight="1" x14ac:dyDescent="0.25">
      <c r="A1466" s="124" t="s">
        <v>129</v>
      </c>
      <c r="B1466" s="157">
        <v>273616001902</v>
      </c>
      <c r="C1466" s="124" t="s">
        <v>163</v>
      </c>
      <c r="D1466" s="157">
        <v>273616800041</v>
      </c>
      <c r="E1466" s="157">
        <v>27361600190209</v>
      </c>
      <c r="F1466" s="124" t="s">
        <v>1324</v>
      </c>
      <c r="G1466" s="124" t="s">
        <v>1686</v>
      </c>
      <c r="H1466" s="131"/>
      <c r="I1466" s="131"/>
      <c r="J1466" s="131">
        <v>2</v>
      </c>
      <c r="K1466" s="131"/>
      <c r="L1466" s="131"/>
      <c r="M1466" s="131"/>
      <c r="N1466" s="131">
        <v>1</v>
      </c>
      <c r="O1466" s="131"/>
      <c r="P1466" s="131"/>
      <c r="Q1466" s="131"/>
      <c r="R1466" s="131"/>
      <c r="S1466" s="131"/>
      <c r="T1466" s="131"/>
      <c r="U1466" s="131"/>
      <c r="V1466" s="131"/>
      <c r="W1466" s="131"/>
      <c r="X1466" s="131"/>
      <c r="Y1466" s="131"/>
      <c r="Z1466" s="131"/>
      <c r="AA1466" s="131"/>
      <c r="AB1466" s="131"/>
      <c r="AC1466" s="131"/>
      <c r="AD1466" s="131"/>
      <c r="AE1466" s="131"/>
      <c r="AF1466" s="131"/>
      <c r="AG1466" s="131"/>
      <c r="AH1466" s="155"/>
    </row>
    <row r="1467" spans="1:34" ht="15" customHeight="1" x14ac:dyDescent="0.25">
      <c r="A1467" s="124" t="s">
        <v>127</v>
      </c>
      <c r="B1467" s="157">
        <v>273622000268</v>
      </c>
      <c r="C1467" s="124" t="s">
        <v>210</v>
      </c>
      <c r="D1467" s="157">
        <v>273622000039</v>
      </c>
      <c r="E1467" s="157">
        <v>27362200026806</v>
      </c>
      <c r="F1467" s="124" t="s">
        <v>808</v>
      </c>
      <c r="G1467" s="124" t="s">
        <v>1686</v>
      </c>
      <c r="H1467" s="131"/>
      <c r="I1467" s="131"/>
      <c r="J1467" s="131"/>
      <c r="K1467" s="131"/>
      <c r="L1467" s="131">
        <v>3</v>
      </c>
      <c r="M1467" s="131">
        <v>1</v>
      </c>
      <c r="N1467" s="131">
        <v>2</v>
      </c>
      <c r="O1467" s="131">
        <v>2</v>
      </c>
      <c r="P1467" s="131"/>
      <c r="Q1467" s="131"/>
      <c r="R1467" s="131"/>
      <c r="S1467" s="131"/>
      <c r="T1467" s="131"/>
      <c r="U1467" s="131"/>
      <c r="V1467" s="131"/>
      <c r="W1467" s="131"/>
      <c r="X1467" s="131"/>
      <c r="Y1467" s="131"/>
      <c r="Z1467" s="131"/>
      <c r="AA1467" s="131"/>
      <c r="AB1467" s="131"/>
      <c r="AC1467" s="131"/>
      <c r="AD1467" s="131"/>
      <c r="AE1467" s="131"/>
      <c r="AF1467" s="131"/>
      <c r="AG1467" s="131"/>
      <c r="AH1467" s="155"/>
    </row>
    <row r="1468" spans="1:34" ht="15" customHeight="1" x14ac:dyDescent="0.25">
      <c r="A1468" s="124" t="s">
        <v>127</v>
      </c>
      <c r="B1468" s="157">
        <v>273622000268</v>
      </c>
      <c r="C1468" s="124" t="s">
        <v>210</v>
      </c>
      <c r="D1468" s="157">
        <v>273622000080</v>
      </c>
      <c r="E1468" s="157">
        <v>27362200026811</v>
      </c>
      <c r="F1468" s="124" t="s">
        <v>1325</v>
      </c>
      <c r="G1468" s="124" t="s">
        <v>1686</v>
      </c>
      <c r="H1468" s="131"/>
      <c r="I1468" s="131"/>
      <c r="J1468" s="131">
        <v>6</v>
      </c>
      <c r="K1468" s="131">
        <v>8</v>
      </c>
      <c r="L1468" s="131">
        <v>8</v>
      </c>
      <c r="M1468" s="131">
        <v>8</v>
      </c>
      <c r="N1468" s="131">
        <v>11</v>
      </c>
      <c r="O1468" s="131">
        <v>9</v>
      </c>
      <c r="P1468" s="131"/>
      <c r="Q1468" s="131"/>
      <c r="R1468" s="131"/>
      <c r="S1468" s="131"/>
      <c r="T1468" s="131"/>
      <c r="U1468" s="131"/>
      <c r="V1468" s="131"/>
      <c r="W1468" s="131"/>
      <c r="X1468" s="131"/>
      <c r="Y1468" s="131"/>
      <c r="Z1468" s="131"/>
      <c r="AA1468" s="131"/>
      <c r="AB1468" s="131"/>
      <c r="AC1468" s="131"/>
      <c r="AD1468" s="131"/>
      <c r="AE1468" s="131"/>
      <c r="AF1468" s="131"/>
      <c r="AG1468" s="131"/>
      <c r="AH1468" s="155"/>
    </row>
    <row r="1469" spans="1:34" ht="15" customHeight="1" x14ac:dyDescent="0.25">
      <c r="A1469" s="124" t="s">
        <v>127</v>
      </c>
      <c r="B1469" s="157">
        <v>273622000268</v>
      </c>
      <c r="C1469" s="124" t="s">
        <v>210</v>
      </c>
      <c r="D1469" s="157">
        <v>273622000098</v>
      </c>
      <c r="E1469" s="157">
        <v>27362200026810</v>
      </c>
      <c r="F1469" s="124" t="s">
        <v>907</v>
      </c>
      <c r="G1469" s="124" t="s">
        <v>1686</v>
      </c>
      <c r="H1469" s="131"/>
      <c r="I1469" s="131"/>
      <c r="J1469" s="131">
        <v>13</v>
      </c>
      <c r="K1469" s="131">
        <v>9</v>
      </c>
      <c r="L1469" s="131">
        <v>13</v>
      </c>
      <c r="M1469" s="131">
        <v>5</v>
      </c>
      <c r="N1469" s="131">
        <v>10</v>
      </c>
      <c r="O1469" s="131">
        <v>10</v>
      </c>
      <c r="P1469" s="131">
        <v>19</v>
      </c>
      <c r="Q1469" s="131">
        <v>11</v>
      </c>
      <c r="R1469" s="131">
        <v>14</v>
      </c>
      <c r="S1469" s="131">
        <v>16</v>
      </c>
      <c r="T1469" s="131">
        <v>9</v>
      </c>
      <c r="U1469" s="131">
        <v>9</v>
      </c>
      <c r="V1469" s="131"/>
      <c r="W1469" s="131"/>
      <c r="X1469" s="131"/>
      <c r="Y1469" s="131"/>
      <c r="Z1469" s="131"/>
      <c r="AA1469" s="131"/>
      <c r="AB1469" s="131"/>
      <c r="AC1469" s="131"/>
      <c r="AD1469" s="131"/>
      <c r="AE1469" s="131"/>
      <c r="AF1469" s="131"/>
      <c r="AG1469" s="131"/>
      <c r="AH1469" s="155"/>
    </row>
    <row r="1470" spans="1:34" ht="15" customHeight="1" x14ac:dyDescent="0.25">
      <c r="A1470" s="124" t="s">
        <v>127</v>
      </c>
      <c r="B1470" s="157">
        <v>273622000268</v>
      </c>
      <c r="C1470" s="124" t="s">
        <v>210</v>
      </c>
      <c r="D1470" s="157">
        <v>273622000110</v>
      </c>
      <c r="E1470" s="157">
        <v>27362200026812</v>
      </c>
      <c r="F1470" s="124" t="s">
        <v>1445</v>
      </c>
      <c r="G1470" s="124" t="s">
        <v>1686</v>
      </c>
      <c r="H1470" s="131"/>
      <c r="I1470" s="131"/>
      <c r="J1470" s="131">
        <v>1</v>
      </c>
      <c r="K1470" s="131">
        <v>3</v>
      </c>
      <c r="L1470" s="131">
        <v>2</v>
      </c>
      <c r="M1470" s="131">
        <v>4</v>
      </c>
      <c r="N1470" s="131">
        <v>1</v>
      </c>
      <c r="O1470" s="131">
        <v>1</v>
      </c>
      <c r="P1470" s="131"/>
      <c r="Q1470" s="131"/>
      <c r="R1470" s="131"/>
      <c r="S1470" s="131"/>
      <c r="T1470" s="131"/>
      <c r="U1470" s="131"/>
      <c r="V1470" s="131"/>
      <c r="W1470" s="131"/>
      <c r="X1470" s="131"/>
      <c r="Y1470" s="131"/>
      <c r="Z1470" s="131"/>
      <c r="AA1470" s="131"/>
      <c r="AB1470" s="131"/>
      <c r="AC1470" s="131"/>
      <c r="AD1470" s="131"/>
      <c r="AE1470" s="131"/>
      <c r="AF1470" s="131"/>
      <c r="AG1470" s="131"/>
      <c r="AH1470" s="155"/>
    </row>
    <row r="1471" spans="1:34" ht="15" customHeight="1" x14ac:dyDescent="0.25">
      <c r="A1471" s="124" t="s">
        <v>127</v>
      </c>
      <c r="B1471" s="157">
        <v>273622000268</v>
      </c>
      <c r="C1471" s="124" t="s">
        <v>210</v>
      </c>
      <c r="D1471" s="157">
        <v>273622000268</v>
      </c>
      <c r="E1471" s="157">
        <v>27362200026801</v>
      </c>
      <c r="F1471" s="124" t="s">
        <v>1442</v>
      </c>
      <c r="G1471" s="124" t="s">
        <v>1686</v>
      </c>
      <c r="H1471" s="131"/>
      <c r="I1471" s="131"/>
      <c r="J1471" s="131"/>
      <c r="K1471" s="131"/>
      <c r="L1471" s="131"/>
      <c r="M1471" s="131"/>
      <c r="N1471" s="131"/>
      <c r="O1471" s="131"/>
      <c r="P1471" s="131">
        <v>17</v>
      </c>
      <c r="Q1471" s="131">
        <v>12</v>
      </c>
      <c r="R1471" s="131">
        <v>16</v>
      </c>
      <c r="S1471" s="131">
        <v>15</v>
      </c>
      <c r="T1471" s="131">
        <v>7</v>
      </c>
      <c r="U1471" s="131">
        <v>12</v>
      </c>
      <c r="V1471" s="131"/>
      <c r="W1471" s="131"/>
      <c r="X1471" s="131"/>
      <c r="Y1471" s="131"/>
      <c r="Z1471" s="131"/>
      <c r="AA1471" s="131"/>
      <c r="AB1471" s="131"/>
      <c r="AC1471" s="131"/>
      <c r="AD1471" s="131"/>
      <c r="AE1471" s="131"/>
      <c r="AF1471" s="131"/>
      <c r="AG1471" s="131"/>
      <c r="AH1471" s="155"/>
    </row>
    <row r="1472" spans="1:34" ht="15" customHeight="1" x14ac:dyDescent="0.25">
      <c r="A1472" s="124" t="s">
        <v>127</v>
      </c>
      <c r="B1472" s="157">
        <v>273622000268</v>
      </c>
      <c r="C1472" s="124" t="s">
        <v>210</v>
      </c>
      <c r="D1472" s="157">
        <v>273622000403</v>
      </c>
      <c r="E1472" s="157">
        <v>27362200026809</v>
      </c>
      <c r="F1472" s="124" t="s">
        <v>1443</v>
      </c>
      <c r="G1472" s="124" t="s">
        <v>1686</v>
      </c>
      <c r="H1472" s="131"/>
      <c r="I1472" s="131"/>
      <c r="J1472" s="131"/>
      <c r="K1472" s="131">
        <v>2</v>
      </c>
      <c r="L1472" s="131"/>
      <c r="M1472" s="131"/>
      <c r="N1472" s="131">
        <v>3</v>
      </c>
      <c r="O1472" s="131"/>
      <c r="P1472" s="131"/>
      <c r="Q1472" s="131"/>
      <c r="R1472" s="131"/>
      <c r="S1472" s="131"/>
      <c r="T1472" s="131"/>
      <c r="U1472" s="131"/>
      <c r="V1472" s="131"/>
      <c r="W1472" s="131"/>
      <c r="X1472" s="131"/>
      <c r="Y1472" s="131"/>
      <c r="Z1472" s="131"/>
      <c r="AA1472" s="131"/>
      <c r="AB1472" s="131"/>
      <c r="AC1472" s="131"/>
      <c r="AD1472" s="131"/>
      <c r="AE1472" s="131"/>
      <c r="AF1472" s="131"/>
      <c r="AG1472" s="131"/>
      <c r="AH1472" s="155"/>
    </row>
    <row r="1473" spans="1:34" ht="15" customHeight="1" x14ac:dyDescent="0.25">
      <c r="A1473" s="124" t="s">
        <v>127</v>
      </c>
      <c r="B1473" s="157">
        <v>273622000268</v>
      </c>
      <c r="C1473" s="124" t="s">
        <v>210</v>
      </c>
      <c r="D1473" s="157">
        <v>273622000489</v>
      </c>
      <c r="E1473" s="157">
        <v>27362200026804</v>
      </c>
      <c r="F1473" s="124" t="s">
        <v>1441</v>
      </c>
      <c r="G1473" s="124" t="s">
        <v>1686</v>
      </c>
      <c r="H1473" s="131"/>
      <c r="I1473" s="131"/>
      <c r="J1473" s="131"/>
      <c r="K1473" s="131"/>
      <c r="L1473" s="131">
        <v>1</v>
      </c>
      <c r="M1473" s="131"/>
      <c r="N1473" s="131"/>
      <c r="O1473" s="131"/>
      <c r="P1473" s="131"/>
      <c r="Q1473" s="131"/>
      <c r="R1473" s="131"/>
      <c r="S1473" s="131"/>
      <c r="T1473" s="131"/>
      <c r="U1473" s="131"/>
      <c r="V1473" s="131"/>
      <c r="W1473" s="131"/>
      <c r="X1473" s="131"/>
      <c r="Y1473" s="131"/>
      <c r="Z1473" s="131"/>
      <c r="AA1473" s="131"/>
      <c r="AB1473" s="131"/>
      <c r="AC1473" s="131"/>
      <c r="AD1473" s="131"/>
      <c r="AE1473" s="131"/>
      <c r="AF1473" s="131"/>
      <c r="AG1473" s="131"/>
      <c r="AH1473" s="155"/>
    </row>
    <row r="1474" spans="1:34" ht="15" customHeight="1" x14ac:dyDescent="0.25">
      <c r="A1474" s="124" t="s">
        <v>127</v>
      </c>
      <c r="B1474" s="157">
        <v>273622000268</v>
      </c>
      <c r="C1474" s="124" t="s">
        <v>210</v>
      </c>
      <c r="D1474" s="157">
        <v>273622000551</v>
      </c>
      <c r="E1474" s="157">
        <v>27362200026803</v>
      </c>
      <c r="F1474" s="124" t="s">
        <v>1440</v>
      </c>
      <c r="G1474" s="124" t="s">
        <v>1686</v>
      </c>
      <c r="H1474" s="131"/>
      <c r="I1474" s="131"/>
      <c r="J1474" s="131">
        <v>1</v>
      </c>
      <c r="K1474" s="131">
        <v>1</v>
      </c>
      <c r="L1474" s="131">
        <v>1</v>
      </c>
      <c r="M1474" s="131">
        <v>1</v>
      </c>
      <c r="N1474" s="131">
        <v>1</v>
      </c>
      <c r="O1474" s="131"/>
      <c r="P1474" s="131"/>
      <c r="Q1474" s="131"/>
      <c r="R1474" s="131"/>
      <c r="S1474" s="131"/>
      <c r="T1474" s="131"/>
      <c r="U1474" s="131"/>
      <c r="V1474" s="131"/>
      <c r="W1474" s="131"/>
      <c r="X1474" s="131"/>
      <c r="Y1474" s="131"/>
      <c r="Z1474" s="131"/>
      <c r="AA1474" s="131"/>
      <c r="AB1474" s="131"/>
      <c r="AC1474" s="131"/>
      <c r="AD1474" s="131"/>
      <c r="AE1474" s="131"/>
      <c r="AF1474" s="131"/>
      <c r="AG1474" s="131"/>
      <c r="AH1474" s="155"/>
    </row>
    <row r="1475" spans="1:34" ht="15" customHeight="1" x14ac:dyDescent="0.25">
      <c r="A1475" s="124" t="s">
        <v>127</v>
      </c>
      <c r="B1475" s="157">
        <v>273622000268</v>
      </c>
      <c r="C1475" s="124" t="s">
        <v>210</v>
      </c>
      <c r="D1475" s="157">
        <v>273622000594</v>
      </c>
      <c r="E1475" s="157">
        <v>27362200026808</v>
      </c>
      <c r="F1475" s="124" t="s">
        <v>382</v>
      </c>
      <c r="G1475" s="124" t="s">
        <v>1686</v>
      </c>
      <c r="H1475" s="131"/>
      <c r="I1475" s="131"/>
      <c r="J1475" s="131">
        <v>3</v>
      </c>
      <c r="K1475" s="131">
        <v>4</v>
      </c>
      <c r="L1475" s="131">
        <v>3</v>
      </c>
      <c r="M1475" s="131">
        <v>2</v>
      </c>
      <c r="N1475" s="131">
        <v>1</v>
      </c>
      <c r="O1475" s="131">
        <v>4</v>
      </c>
      <c r="P1475" s="131"/>
      <c r="Q1475" s="131"/>
      <c r="R1475" s="131"/>
      <c r="S1475" s="131"/>
      <c r="T1475" s="131"/>
      <c r="U1475" s="131"/>
      <c r="V1475" s="131"/>
      <c r="W1475" s="131"/>
      <c r="X1475" s="131"/>
      <c r="Y1475" s="131"/>
      <c r="Z1475" s="131"/>
      <c r="AA1475" s="131"/>
      <c r="AB1475" s="131"/>
      <c r="AC1475" s="131"/>
      <c r="AD1475" s="131"/>
      <c r="AE1475" s="131"/>
      <c r="AF1475" s="131"/>
      <c r="AG1475" s="131"/>
      <c r="AH1475" s="155"/>
    </row>
    <row r="1476" spans="1:34" ht="15" customHeight="1" x14ac:dyDescent="0.25">
      <c r="A1476" s="124" t="s">
        <v>127</v>
      </c>
      <c r="B1476" s="157">
        <v>273622000268</v>
      </c>
      <c r="C1476" s="124" t="s">
        <v>210</v>
      </c>
      <c r="D1476" s="157">
        <v>273622000616</v>
      </c>
      <c r="E1476" s="157">
        <v>27362200026802</v>
      </c>
      <c r="F1476" s="124" t="s">
        <v>567</v>
      </c>
      <c r="G1476" s="124" t="s">
        <v>1686</v>
      </c>
      <c r="H1476" s="131"/>
      <c r="I1476" s="131"/>
      <c r="J1476" s="131">
        <v>2</v>
      </c>
      <c r="K1476" s="131">
        <v>2</v>
      </c>
      <c r="L1476" s="131">
        <v>1</v>
      </c>
      <c r="M1476" s="131"/>
      <c r="N1476" s="131">
        <v>1</v>
      </c>
      <c r="O1476" s="131"/>
      <c r="P1476" s="131"/>
      <c r="Q1476" s="131"/>
      <c r="R1476" s="131"/>
      <c r="S1476" s="131"/>
      <c r="T1476" s="131"/>
      <c r="U1476" s="131"/>
      <c r="V1476" s="131"/>
      <c r="W1476" s="131"/>
      <c r="X1476" s="131"/>
      <c r="Y1476" s="131"/>
      <c r="Z1476" s="131"/>
      <c r="AA1476" s="131"/>
      <c r="AB1476" s="131"/>
      <c r="AC1476" s="131"/>
      <c r="AD1476" s="131"/>
      <c r="AE1476" s="131"/>
      <c r="AF1476" s="131"/>
      <c r="AG1476" s="131"/>
      <c r="AH1476" s="155"/>
    </row>
    <row r="1477" spans="1:34" ht="15" customHeight="1" x14ac:dyDescent="0.25">
      <c r="A1477" s="124" t="s">
        <v>127</v>
      </c>
      <c r="B1477" s="157">
        <v>273622000268</v>
      </c>
      <c r="C1477" s="124" t="s">
        <v>210</v>
      </c>
      <c r="D1477" s="157">
        <v>273622000675</v>
      </c>
      <c r="E1477" s="157">
        <v>27362200026805</v>
      </c>
      <c r="F1477" s="124" t="s">
        <v>1444</v>
      </c>
      <c r="G1477" s="124" t="s">
        <v>1686</v>
      </c>
      <c r="H1477" s="131"/>
      <c r="I1477" s="131"/>
      <c r="J1477" s="131">
        <v>4</v>
      </c>
      <c r="K1477" s="131">
        <v>3</v>
      </c>
      <c r="L1477" s="131">
        <v>4</v>
      </c>
      <c r="M1477" s="131">
        <v>3</v>
      </c>
      <c r="N1477" s="131"/>
      <c r="O1477" s="131">
        <v>10</v>
      </c>
      <c r="P1477" s="131"/>
      <c r="Q1477" s="131"/>
      <c r="R1477" s="131"/>
      <c r="S1477" s="131"/>
      <c r="T1477" s="131"/>
      <c r="U1477" s="131"/>
      <c r="V1477" s="131"/>
      <c r="W1477" s="131"/>
      <c r="X1477" s="131"/>
      <c r="Y1477" s="131"/>
      <c r="Z1477" s="131"/>
      <c r="AA1477" s="131"/>
      <c r="AB1477" s="131"/>
      <c r="AC1477" s="131"/>
      <c r="AD1477" s="131"/>
      <c r="AE1477" s="131"/>
      <c r="AF1477" s="131"/>
      <c r="AG1477" s="131"/>
      <c r="AH1477" s="155"/>
    </row>
    <row r="1478" spans="1:34" ht="15" customHeight="1" x14ac:dyDescent="0.25">
      <c r="A1478" s="124" t="s">
        <v>127</v>
      </c>
      <c r="B1478" s="157">
        <v>273622000683</v>
      </c>
      <c r="C1478" s="124" t="s">
        <v>128</v>
      </c>
      <c r="D1478" s="157">
        <v>173622000271</v>
      </c>
      <c r="E1478" s="157">
        <v>27362200068302</v>
      </c>
      <c r="F1478" s="124" t="s">
        <v>643</v>
      </c>
      <c r="G1478" s="124" t="s">
        <v>1685</v>
      </c>
      <c r="H1478" s="131"/>
      <c r="I1478" s="131"/>
      <c r="J1478" s="131">
        <v>16</v>
      </c>
      <c r="K1478" s="131">
        <v>16</v>
      </c>
      <c r="L1478" s="131">
        <v>23</v>
      </c>
      <c r="M1478" s="131"/>
      <c r="N1478" s="131"/>
      <c r="O1478" s="131">
        <v>35</v>
      </c>
      <c r="P1478" s="131"/>
      <c r="Q1478" s="131"/>
      <c r="R1478" s="131"/>
      <c r="S1478" s="131"/>
      <c r="T1478" s="131"/>
      <c r="U1478" s="131"/>
      <c r="V1478" s="131"/>
      <c r="W1478" s="131"/>
      <c r="X1478" s="131"/>
      <c r="Y1478" s="131"/>
      <c r="Z1478" s="131"/>
      <c r="AA1478" s="131"/>
      <c r="AB1478" s="131"/>
      <c r="AC1478" s="131"/>
      <c r="AD1478" s="131"/>
      <c r="AE1478" s="131"/>
      <c r="AF1478" s="131"/>
      <c r="AG1478" s="131"/>
      <c r="AH1478" s="155"/>
    </row>
    <row r="1479" spans="1:34" ht="15" customHeight="1" x14ac:dyDescent="0.25">
      <c r="A1479" s="124" t="s">
        <v>127</v>
      </c>
      <c r="B1479" s="157">
        <v>273622000683</v>
      </c>
      <c r="C1479" s="124" t="s">
        <v>128</v>
      </c>
      <c r="D1479" s="157">
        <v>173622000743</v>
      </c>
      <c r="E1479" s="157">
        <v>27362200068318</v>
      </c>
      <c r="F1479" s="124" t="s">
        <v>417</v>
      </c>
      <c r="G1479" s="124" t="s">
        <v>1685</v>
      </c>
      <c r="H1479" s="131"/>
      <c r="I1479" s="131"/>
      <c r="J1479" s="131">
        <v>14</v>
      </c>
      <c r="K1479" s="131">
        <v>19</v>
      </c>
      <c r="L1479" s="131"/>
      <c r="M1479" s="131">
        <v>32</v>
      </c>
      <c r="N1479" s="131">
        <v>30</v>
      </c>
      <c r="O1479" s="131"/>
      <c r="P1479" s="131"/>
      <c r="Q1479" s="131"/>
      <c r="R1479" s="131"/>
      <c r="S1479" s="131"/>
      <c r="T1479" s="131"/>
      <c r="U1479" s="131"/>
      <c r="V1479" s="131"/>
      <c r="W1479" s="131"/>
      <c r="X1479" s="131"/>
      <c r="Y1479" s="131"/>
      <c r="Z1479" s="131"/>
      <c r="AA1479" s="131"/>
      <c r="AB1479" s="131"/>
      <c r="AC1479" s="131"/>
      <c r="AD1479" s="131"/>
      <c r="AE1479" s="131"/>
      <c r="AF1479" s="131"/>
      <c r="AG1479" s="131"/>
      <c r="AH1479" s="155"/>
    </row>
    <row r="1480" spans="1:34" ht="15" customHeight="1" x14ac:dyDescent="0.25">
      <c r="A1480" s="124" t="s">
        <v>127</v>
      </c>
      <c r="B1480" s="157">
        <v>273622000683</v>
      </c>
      <c r="C1480" s="124" t="s">
        <v>128</v>
      </c>
      <c r="D1480" s="157">
        <v>273622000055</v>
      </c>
      <c r="E1480" s="157">
        <v>27362200068303</v>
      </c>
      <c r="F1480" s="124" t="s">
        <v>685</v>
      </c>
      <c r="G1480" s="124" t="s">
        <v>1686</v>
      </c>
      <c r="H1480" s="131"/>
      <c r="I1480" s="131"/>
      <c r="J1480" s="131">
        <v>2</v>
      </c>
      <c r="K1480" s="131"/>
      <c r="L1480" s="131">
        <v>5</v>
      </c>
      <c r="M1480" s="131"/>
      <c r="N1480" s="131"/>
      <c r="O1480" s="131">
        <v>2</v>
      </c>
      <c r="P1480" s="131"/>
      <c r="Q1480" s="131"/>
      <c r="R1480" s="131"/>
      <c r="S1480" s="131"/>
      <c r="T1480" s="131"/>
      <c r="U1480" s="131"/>
      <c r="V1480" s="131"/>
      <c r="W1480" s="131"/>
      <c r="X1480" s="131"/>
      <c r="Y1480" s="131"/>
      <c r="Z1480" s="131"/>
      <c r="AA1480" s="131"/>
      <c r="AB1480" s="131"/>
      <c r="AC1480" s="131"/>
      <c r="AD1480" s="131"/>
      <c r="AE1480" s="131"/>
      <c r="AF1480" s="131"/>
      <c r="AG1480" s="131"/>
      <c r="AH1480" s="155"/>
    </row>
    <row r="1481" spans="1:34" ht="15" customHeight="1" x14ac:dyDescent="0.25">
      <c r="A1481" s="124" t="s">
        <v>127</v>
      </c>
      <c r="B1481" s="157">
        <v>273622000683</v>
      </c>
      <c r="C1481" s="124" t="s">
        <v>128</v>
      </c>
      <c r="D1481" s="157">
        <v>273622000136</v>
      </c>
      <c r="E1481" s="157">
        <v>27362200068316</v>
      </c>
      <c r="F1481" s="124" t="s">
        <v>1447</v>
      </c>
      <c r="G1481" s="124" t="s">
        <v>1686</v>
      </c>
      <c r="H1481" s="131"/>
      <c r="I1481" s="131"/>
      <c r="J1481" s="131">
        <v>6</v>
      </c>
      <c r="K1481" s="131">
        <v>2</v>
      </c>
      <c r="L1481" s="131">
        <v>4</v>
      </c>
      <c r="M1481" s="131">
        <v>5</v>
      </c>
      <c r="N1481" s="131">
        <v>3</v>
      </c>
      <c r="O1481" s="131">
        <v>5</v>
      </c>
      <c r="P1481" s="131">
        <v>4</v>
      </c>
      <c r="Q1481" s="131">
        <v>5</v>
      </c>
      <c r="R1481" s="131">
        <v>10</v>
      </c>
      <c r="S1481" s="131">
        <v>2</v>
      </c>
      <c r="T1481" s="131">
        <v>7</v>
      </c>
      <c r="U1481" s="131">
        <v>8</v>
      </c>
      <c r="V1481" s="131"/>
      <c r="W1481" s="131"/>
      <c r="X1481" s="131"/>
      <c r="Y1481" s="131"/>
      <c r="Z1481" s="131"/>
      <c r="AA1481" s="131"/>
      <c r="AB1481" s="131"/>
      <c r="AC1481" s="131"/>
      <c r="AD1481" s="131"/>
      <c r="AE1481" s="131"/>
      <c r="AF1481" s="131"/>
      <c r="AG1481" s="131"/>
      <c r="AH1481" s="155"/>
    </row>
    <row r="1482" spans="1:34" ht="15" customHeight="1" x14ac:dyDescent="0.25">
      <c r="A1482" s="124" t="s">
        <v>127</v>
      </c>
      <c r="B1482" s="157">
        <v>273622000683</v>
      </c>
      <c r="C1482" s="124" t="s">
        <v>128</v>
      </c>
      <c r="D1482" s="157">
        <v>273622000357</v>
      </c>
      <c r="E1482" s="157">
        <v>27362200068314</v>
      </c>
      <c r="F1482" s="124" t="s">
        <v>426</v>
      </c>
      <c r="G1482" s="124" t="s">
        <v>1686</v>
      </c>
      <c r="H1482" s="131"/>
      <c r="I1482" s="131"/>
      <c r="J1482" s="131"/>
      <c r="K1482" s="131"/>
      <c r="L1482" s="131">
        <v>4</v>
      </c>
      <c r="M1482" s="131">
        <v>3</v>
      </c>
      <c r="N1482" s="131">
        <v>2</v>
      </c>
      <c r="O1482" s="131">
        <v>2</v>
      </c>
      <c r="P1482" s="131"/>
      <c r="Q1482" s="131"/>
      <c r="R1482" s="131"/>
      <c r="S1482" s="131"/>
      <c r="T1482" s="131"/>
      <c r="U1482" s="131"/>
      <c r="V1482" s="131"/>
      <c r="W1482" s="131"/>
      <c r="X1482" s="131"/>
      <c r="Y1482" s="131"/>
      <c r="Z1482" s="131"/>
      <c r="AA1482" s="131"/>
      <c r="AB1482" s="131"/>
      <c r="AC1482" s="131"/>
      <c r="AD1482" s="131"/>
      <c r="AE1482" s="131"/>
      <c r="AF1482" s="131"/>
      <c r="AG1482" s="131"/>
      <c r="AH1482" s="155"/>
    </row>
    <row r="1483" spans="1:34" ht="15" customHeight="1" x14ac:dyDescent="0.25">
      <c r="A1483" s="124" t="s">
        <v>127</v>
      </c>
      <c r="B1483" s="157">
        <v>273622000683</v>
      </c>
      <c r="C1483" s="124" t="s">
        <v>128</v>
      </c>
      <c r="D1483" s="157">
        <v>273622000365</v>
      </c>
      <c r="E1483" s="157">
        <v>27362200068305</v>
      </c>
      <c r="F1483" s="124" t="s">
        <v>1448</v>
      </c>
      <c r="G1483" s="124" t="s">
        <v>1686</v>
      </c>
      <c r="H1483" s="131"/>
      <c r="I1483" s="131"/>
      <c r="J1483" s="131">
        <v>1</v>
      </c>
      <c r="K1483" s="131"/>
      <c r="L1483" s="131">
        <v>7</v>
      </c>
      <c r="M1483" s="131">
        <v>6</v>
      </c>
      <c r="N1483" s="131">
        <v>2</v>
      </c>
      <c r="O1483" s="131">
        <v>2</v>
      </c>
      <c r="P1483" s="131"/>
      <c r="Q1483" s="131"/>
      <c r="R1483" s="131"/>
      <c r="S1483" s="131"/>
      <c r="T1483" s="131"/>
      <c r="U1483" s="131"/>
      <c r="V1483" s="131"/>
      <c r="W1483" s="131"/>
      <c r="X1483" s="131"/>
      <c r="Y1483" s="131"/>
      <c r="Z1483" s="131"/>
      <c r="AA1483" s="131"/>
      <c r="AB1483" s="131"/>
      <c r="AC1483" s="131"/>
      <c r="AD1483" s="131"/>
      <c r="AE1483" s="131"/>
      <c r="AF1483" s="131"/>
      <c r="AG1483" s="131"/>
      <c r="AH1483" s="155"/>
    </row>
    <row r="1484" spans="1:34" ht="15" customHeight="1" x14ac:dyDescent="0.25">
      <c r="A1484" s="124" t="s">
        <v>127</v>
      </c>
      <c r="B1484" s="157">
        <v>273622000683</v>
      </c>
      <c r="C1484" s="124" t="s">
        <v>128</v>
      </c>
      <c r="D1484" s="157">
        <v>273622000438</v>
      </c>
      <c r="E1484" s="157">
        <v>27362200068311</v>
      </c>
      <c r="F1484" s="124" t="s">
        <v>498</v>
      </c>
      <c r="G1484" s="124" t="s">
        <v>1686</v>
      </c>
      <c r="H1484" s="131"/>
      <c r="I1484" s="131"/>
      <c r="J1484" s="131">
        <v>1</v>
      </c>
      <c r="K1484" s="131">
        <v>1</v>
      </c>
      <c r="L1484" s="131">
        <v>1</v>
      </c>
      <c r="M1484" s="131">
        <v>2</v>
      </c>
      <c r="N1484" s="131"/>
      <c r="O1484" s="131">
        <v>1</v>
      </c>
      <c r="P1484" s="131"/>
      <c r="Q1484" s="131"/>
      <c r="R1484" s="131"/>
      <c r="S1484" s="131"/>
      <c r="T1484" s="131"/>
      <c r="U1484" s="131"/>
      <c r="V1484" s="131"/>
      <c r="W1484" s="131"/>
      <c r="X1484" s="131"/>
      <c r="Y1484" s="131"/>
      <c r="Z1484" s="131"/>
      <c r="AA1484" s="131"/>
      <c r="AB1484" s="131"/>
      <c r="AC1484" s="131"/>
      <c r="AD1484" s="131"/>
      <c r="AE1484" s="131"/>
      <c r="AF1484" s="131"/>
      <c r="AG1484" s="131"/>
      <c r="AH1484" s="155"/>
    </row>
    <row r="1485" spans="1:34" ht="15" customHeight="1" x14ac:dyDescent="0.25">
      <c r="A1485" s="124" t="s">
        <v>127</v>
      </c>
      <c r="B1485" s="157">
        <v>273622000683</v>
      </c>
      <c r="C1485" s="124" t="s">
        <v>128</v>
      </c>
      <c r="D1485" s="157">
        <v>273622000462</v>
      </c>
      <c r="E1485" s="157">
        <v>27362200068309</v>
      </c>
      <c r="F1485" s="124" t="s">
        <v>1446</v>
      </c>
      <c r="G1485" s="124" t="s">
        <v>1686</v>
      </c>
      <c r="H1485" s="131"/>
      <c r="I1485" s="131"/>
      <c r="J1485" s="131">
        <v>2</v>
      </c>
      <c r="K1485" s="131"/>
      <c r="L1485" s="131">
        <v>2</v>
      </c>
      <c r="M1485" s="131"/>
      <c r="N1485" s="131">
        <v>2</v>
      </c>
      <c r="O1485" s="131">
        <v>3</v>
      </c>
      <c r="P1485" s="131"/>
      <c r="Q1485" s="131"/>
      <c r="R1485" s="131"/>
      <c r="S1485" s="131"/>
      <c r="T1485" s="131"/>
      <c r="U1485" s="131"/>
      <c r="V1485" s="131"/>
      <c r="W1485" s="131"/>
      <c r="X1485" s="131"/>
      <c r="Y1485" s="131"/>
      <c r="Z1485" s="131"/>
      <c r="AA1485" s="131"/>
      <c r="AB1485" s="131"/>
      <c r="AC1485" s="131"/>
      <c r="AD1485" s="131"/>
      <c r="AE1485" s="131"/>
      <c r="AF1485" s="131"/>
      <c r="AG1485" s="131"/>
      <c r="AH1485" s="155"/>
    </row>
    <row r="1486" spans="1:34" ht="15" customHeight="1" x14ac:dyDescent="0.25">
      <c r="A1486" s="124" t="s">
        <v>127</v>
      </c>
      <c r="B1486" s="157">
        <v>273622000683</v>
      </c>
      <c r="C1486" s="124" t="s">
        <v>128</v>
      </c>
      <c r="D1486" s="157">
        <v>273622000497</v>
      </c>
      <c r="E1486" s="157">
        <v>27362200068306</v>
      </c>
      <c r="F1486" s="124" t="s">
        <v>546</v>
      </c>
      <c r="G1486" s="124" t="s">
        <v>1686</v>
      </c>
      <c r="H1486" s="131"/>
      <c r="I1486" s="131"/>
      <c r="J1486" s="131"/>
      <c r="K1486" s="131">
        <v>2</v>
      </c>
      <c r="L1486" s="131"/>
      <c r="M1486" s="131">
        <v>1</v>
      </c>
      <c r="N1486" s="131">
        <v>1</v>
      </c>
      <c r="O1486" s="131">
        <v>2</v>
      </c>
      <c r="P1486" s="131"/>
      <c r="Q1486" s="131"/>
      <c r="R1486" s="131"/>
      <c r="S1486" s="131"/>
      <c r="T1486" s="131"/>
      <c r="U1486" s="131"/>
      <c r="V1486" s="131"/>
      <c r="W1486" s="131"/>
      <c r="X1486" s="131"/>
      <c r="Y1486" s="131"/>
      <c r="Z1486" s="131"/>
      <c r="AA1486" s="131"/>
      <c r="AB1486" s="131"/>
      <c r="AC1486" s="131"/>
      <c r="AD1486" s="131"/>
      <c r="AE1486" s="131"/>
      <c r="AF1486" s="131"/>
      <c r="AG1486" s="131"/>
      <c r="AH1486" s="155"/>
    </row>
    <row r="1487" spans="1:34" ht="15" customHeight="1" x14ac:dyDescent="0.25">
      <c r="A1487" s="124" t="s">
        <v>127</v>
      </c>
      <c r="B1487" s="157">
        <v>273622000683</v>
      </c>
      <c r="C1487" s="124" t="s">
        <v>128</v>
      </c>
      <c r="D1487" s="157">
        <v>273622000535</v>
      </c>
      <c r="E1487" s="157">
        <v>27362200068312</v>
      </c>
      <c r="F1487" s="124" t="s">
        <v>470</v>
      </c>
      <c r="G1487" s="124" t="s">
        <v>1686</v>
      </c>
      <c r="H1487" s="131"/>
      <c r="I1487" s="131"/>
      <c r="J1487" s="131"/>
      <c r="K1487" s="131"/>
      <c r="L1487" s="131">
        <v>2</v>
      </c>
      <c r="M1487" s="131">
        <v>2</v>
      </c>
      <c r="N1487" s="131">
        <v>1</v>
      </c>
      <c r="O1487" s="131">
        <v>1</v>
      </c>
      <c r="P1487" s="131"/>
      <c r="Q1487" s="131"/>
      <c r="R1487" s="131"/>
      <c r="S1487" s="131"/>
      <c r="T1487" s="131"/>
      <c r="U1487" s="131"/>
      <c r="V1487" s="131"/>
      <c r="W1487" s="131"/>
      <c r="X1487" s="131"/>
      <c r="Y1487" s="131"/>
      <c r="Z1487" s="131"/>
      <c r="AA1487" s="131"/>
      <c r="AB1487" s="131"/>
      <c r="AC1487" s="131"/>
      <c r="AD1487" s="131"/>
      <c r="AE1487" s="131"/>
      <c r="AF1487" s="131"/>
      <c r="AG1487" s="131"/>
      <c r="AH1487" s="155"/>
    </row>
    <row r="1488" spans="1:34" ht="15" customHeight="1" x14ac:dyDescent="0.25">
      <c r="A1488" s="124" t="s">
        <v>127</v>
      </c>
      <c r="B1488" s="157">
        <v>273622000683</v>
      </c>
      <c r="C1488" s="124" t="s">
        <v>128</v>
      </c>
      <c r="D1488" s="157">
        <v>273622000543</v>
      </c>
      <c r="E1488" s="157">
        <v>27362200068317</v>
      </c>
      <c r="F1488" s="124" t="s">
        <v>1453</v>
      </c>
      <c r="G1488" s="124" t="s">
        <v>1686</v>
      </c>
      <c r="H1488" s="131"/>
      <c r="I1488" s="131"/>
      <c r="J1488" s="131">
        <v>2</v>
      </c>
      <c r="K1488" s="131">
        <v>2</v>
      </c>
      <c r="L1488" s="131">
        <v>2</v>
      </c>
      <c r="M1488" s="131">
        <v>3</v>
      </c>
      <c r="N1488" s="131"/>
      <c r="O1488" s="131"/>
      <c r="P1488" s="131"/>
      <c r="Q1488" s="131"/>
      <c r="R1488" s="131"/>
      <c r="S1488" s="131"/>
      <c r="T1488" s="131"/>
      <c r="U1488" s="131"/>
      <c r="V1488" s="131"/>
      <c r="W1488" s="131"/>
      <c r="X1488" s="131"/>
      <c r="Y1488" s="131"/>
      <c r="Z1488" s="131"/>
      <c r="AA1488" s="131"/>
      <c r="AB1488" s="131"/>
      <c r="AC1488" s="131"/>
      <c r="AD1488" s="131"/>
      <c r="AE1488" s="131"/>
      <c r="AF1488" s="131"/>
      <c r="AG1488" s="131"/>
      <c r="AH1488" s="155"/>
    </row>
    <row r="1489" spans="1:34" ht="15" customHeight="1" x14ac:dyDescent="0.25">
      <c r="A1489" s="124" t="s">
        <v>127</v>
      </c>
      <c r="B1489" s="157">
        <v>273622000683</v>
      </c>
      <c r="C1489" s="124" t="s">
        <v>128</v>
      </c>
      <c r="D1489" s="157">
        <v>273622000608</v>
      </c>
      <c r="E1489" s="157">
        <v>27362200068304</v>
      </c>
      <c r="F1489" s="124" t="s">
        <v>1451</v>
      </c>
      <c r="G1489" s="124" t="s">
        <v>1686</v>
      </c>
      <c r="H1489" s="131"/>
      <c r="I1489" s="131"/>
      <c r="J1489" s="131"/>
      <c r="K1489" s="131">
        <v>4</v>
      </c>
      <c r="L1489" s="131">
        <v>4</v>
      </c>
      <c r="M1489" s="131"/>
      <c r="N1489" s="131">
        <v>1</v>
      </c>
      <c r="O1489" s="131">
        <v>1</v>
      </c>
      <c r="P1489" s="131"/>
      <c r="Q1489" s="131"/>
      <c r="R1489" s="131"/>
      <c r="S1489" s="131"/>
      <c r="T1489" s="131"/>
      <c r="U1489" s="131"/>
      <c r="V1489" s="131"/>
      <c r="W1489" s="131"/>
      <c r="X1489" s="131"/>
      <c r="Y1489" s="131"/>
      <c r="Z1489" s="131"/>
      <c r="AA1489" s="131"/>
      <c r="AB1489" s="131"/>
      <c r="AC1489" s="131"/>
      <c r="AD1489" s="131"/>
      <c r="AE1489" s="131"/>
      <c r="AF1489" s="131"/>
      <c r="AG1489" s="131"/>
      <c r="AH1489" s="155"/>
    </row>
    <row r="1490" spans="1:34" ht="15" customHeight="1" x14ac:dyDescent="0.25">
      <c r="A1490" s="124" t="s">
        <v>127</v>
      </c>
      <c r="B1490" s="157">
        <v>273622000683</v>
      </c>
      <c r="C1490" s="124" t="s">
        <v>128</v>
      </c>
      <c r="D1490" s="157">
        <v>273622000624</v>
      </c>
      <c r="E1490" s="157">
        <v>27362200068310</v>
      </c>
      <c r="F1490" s="124" t="s">
        <v>1452</v>
      </c>
      <c r="G1490" s="124" t="s">
        <v>1686</v>
      </c>
      <c r="H1490" s="131"/>
      <c r="I1490" s="131"/>
      <c r="J1490" s="131"/>
      <c r="K1490" s="131"/>
      <c r="L1490" s="131"/>
      <c r="M1490" s="131">
        <v>2</v>
      </c>
      <c r="N1490" s="131"/>
      <c r="O1490" s="131">
        <v>1</v>
      </c>
      <c r="P1490" s="131"/>
      <c r="Q1490" s="131"/>
      <c r="R1490" s="131"/>
      <c r="S1490" s="131"/>
      <c r="T1490" s="131"/>
      <c r="U1490" s="131"/>
      <c r="V1490" s="131"/>
      <c r="W1490" s="131"/>
      <c r="X1490" s="131"/>
      <c r="Y1490" s="131"/>
      <c r="Z1490" s="131"/>
      <c r="AA1490" s="131"/>
      <c r="AB1490" s="131"/>
      <c r="AC1490" s="131"/>
      <c r="AD1490" s="131"/>
      <c r="AE1490" s="131"/>
      <c r="AF1490" s="131"/>
      <c r="AG1490" s="131"/>
      <c r="AH1490" s="155"/>
    </row>
    <row r="1491" spans="1:34" ht="15" customHeight="1" x14ac:dyDescent="0.25">
      <c r="A1491" s="124" t="s">
        <v>127</v>
      </c>
      <c r="B1491" s="157">
        <v>273622000683</v>
      </c>
      <c r="C1491" s="124" t="s">
        <v>128</v>
      </c>
      <c r="D1491" s="157">
        <v>273622000641</v>
      </c>
      <c r="E1491" s="157">
        <v>27362200068313</v>
      </c>
      <c r="F1491" s="124" t="s">
        <v>1449</v>
      </c>
      <c r="G1491" s="124" t="s">
        <v>1686</v>
      </c>
      <c r="H1491" s="131"/>
      <c r="I1491" s="131"/>
      <c r="J1491" s="131">
        <v>3</v>
      </c>
      <c r="K1491" s="131">
        <v>3</v>
      </c>
      <c r="L1491" s="131"/>
      <c r="M1491" s="131">
        <v>1</v>
      </c>
      <c r="N1491" s="131"/>
      <c r="O1491" s="131">
        <v>3</v>
      </c>
      <c r="P1491" s="131"/>
      <c r="Q1491" s="131"/>
      <c r="R1491" s="131"/>
      <c r="S1491" s="131"/>
      <c r="T1491" s="131"/>
      <c r="U1491" s="131"/>
      <c r="V1491" s="131"/>
      <c r="W1491" s="131"/>
      <c r="X1491" s="131"/>
      <c r="Y1491" s="131"/>
      <c r="Z1491" s="131"/>
      <c r="AA1491" s="131"/>
      <c r="AB1491" s="131"/>
      <c r="AC1491" s="131"/>
      <c r="AD1491" s="131"/>
      <c r="AE1491" s="131"/>
      <c r="AF1491" s="131"/>
      <c r="AG1491" s="131"/>
      <c r="AH1491" s="155"/>
    </row>
    <row r="1492" spans="1:34" ht="15" customHeight="1" x14ac:dyDescent="0.25">
      <c r="A1492" s="124" t="s">
        <v>127</v>
      </c>
      <c r="B1492" s="157">
        <v>273622000683</v>
      </c>
      <c r="C1492" s="124" t="s">
        <v>128</v>
      </c>
      <c r="D1492" s="157">
        <v>273622000667</v>
      </c>
      <c r="E1492" s="157">
        <v>27362200068315</v>
      </c>
      <c r="F1492" s="124" t="s">
        <v>1263</v>
      </c>
      <c r="G1492" s="124" t="s">
        <v>1686</v>
      </c>
      <c r="H1492" s="131"/>
      <c r="I1492" s="131"/>
      <c r="J1492" s="131">
        <v>1</v>
      </c>
      <c r="K1492" s="131">
        <v>4</v>
      </c>
      <c r="L1492" s="131">
        <v>2</v>
      </c>
      <c r="M1492" s="131"/>
      <c r="N1492" s="131">
        <v>4</v>
      </c>
      <c r="O1492" s="131">
        <v>2</v>
      </c>
      <c r="P1492" s="131"/>
      <c r="Q1492" s="131"/>
      <c r="R1492" s="131"/>
      <c r="S1492" s="131"/>
      <c r="T1492" s="131"/>
      <c r="U1492" s="131"/>
      <c r="V1492" s="131"/>
      <c r="W1492" s="131"/>
      <c r="X1492" s="131"/>
      <c r="Y1492" s="131"/>
      <c r="Z1492" s="131"/>
      <c r="AA1492" s="131"/>
      <c r="AB1492" s="131"/>
      <c r="AC1492" s="131"/>
      <c r="AD1492" s="131"/>
      <c r="AE1492" s="131"/>
      <c r="AF1492" s="131"/>
      <c r="AG1492" s="131"/>
      <c r="AH1492" s="155"/>
    </row>
    <row r="1493" spans="1:34" ht="15" customHeight="1" x14ac:dyDescent="0.25">
      <c r="A1493" s="124" t="s">
        <v>127</v>
      </c>
      <c r="B1493" s="157">
        <v>273622000683</v>
      </c>
      <c r="C1493" s="124" t="s">
        <v>128</v>
      </c>
      <c r="D1493" s="157">
        <v>273622000683</v>
      </c>
      <c r="E1493" s="157">
        <v>27362200068301</v>
      </c>
      <c r="F1493" s="124" t="s">
        <v>1450</v>
      </c>
      <c r="G1493" s="124" t="s">
        <v>1686</v>
      </c>
      <c r="H1493" s="131"/>
      <c r="I1493" s="131"/>
      <c r="J1493" s="131"/>
      <c r="K1493" s="131"/>
      <c r="L1493" s="131"/>
      <c r="M1493" s="131"/>
      <c r="N1493" s="131"/>
      <c r="O1493" s="131"/>
      <c r="P1493" s="131">
        <v>52</v>
      </c>
      <c r="Q1493" s="131">
        <v>63</v>
      </c>
      <c r="R1493" s="131">
        <v>36</v>
      </c>
      <c r="S1493" s="131">
        <v>36</v>
      </c>
      <c r="T1493" s="131">
        <v>36</v>
      </c>
      <c r="U1493" s="131">
        <v>26</v>
      </c>
      <c r="V1493" s="131"/>
      <c r="W1493" s="131"/>
      <c r="X1493" s="131"/>
      <c r="Y1493" s="131"/>
      <c r="Z1493" s="131"/>
      <c r="AA1493" s="131"/>
      <c r="AB1493" s="131"/>
      <c r="AC1493" s="131"/>
      <c r="AD1493" s="131"/>
      <c r="AE1493" s="131"/>
      <c r="AF1493" s="131"/>
      <c r="AG1493" s="131"/>
      <c r="AH1493" s="155"/>
    </row>
    <row r="1494" spans="1:34" ht="15" customHeight="1" x14ac:dyDescent="0.25">
      <c r="A1494" s="124" t="s">
        <v>127</v>
      </c>
      <c r="B1494" s="157">
        <v>273622000683</v>
      </c>
      <c r="C1494" s="124" t="s">
        <v>128</v>
      </c>
      <c r="D1494" s="157">
        <v>273622000705</v>
      </c>
      <c r="E1494" s="157">
        <v>27362200068308</v>
      </c>
      <c r="F1494" s="124" t="s">
        <v>603</v>
      </c>
      <c r="G1494" s="124" t="s">
        <v>1686</v>
      </c>
      <c r="H1494" s="131"/>
      <c r="I1494" s="131"/>
      <c r="J1494" s="131">
        <v>1</v>
      </c>
      <c r="K1494" s="131">
        <v>1</v>
      </c>
      <c r="L1494" s="131">
        <v>3</v>
      </c>
      <c r="M1494" s="131">
        <v>1</v>
      </c>
      <c r="N1494" s="131">
        <v>1</v>
      </c>
      <c r="O1494" s="131">
        <v>3</v>
      </c>
      <c r="P1494" s="131"/>
      <c r="Q1494" s="131"/>
      <c r="R1494" s="131"/>
      <c r="S1494" s="131"/>
      <c r="T1494" s="131"/>
      <c r="U1494" s="131"/>
      <c r="V1494" s="131"/>
      <c r="W1494" s="131"/>
      <c r="X1494" s="131"/>
      <c r="Y1494" s="131"/>
      <c r="Z1494" s="131"/>
      <c r="AA1494" s="131"/>
      <c r="AB1494" s="131"/>
      <c r="AC1494" s="131"/>
      <c r="AD1494" s="131"/>
      <c r="AE1494" s="131"/>
      <c r="AF1494" s="131"/>
      <c r="AG1494" s="131"/>
      <c r="AH1494" s="155"/>
    </row>
    <row r="1495" spans="1:34" ht="15" customHeight="1" x14ac:dyDescent="0.25">
      <c r="A1495" s="124" t="s">
        <v>29</v>
      </c>
      <c r="B1495" s="157">
        <v>173624000015</v>
      </c>
      <c r="C1495" s="124" t="s">
        <v>254</v>
      </c>
      <c r="D1495" s="157">
        <v>173624000015</v>
      </c>
      <c r="E1495" s="157">
        <v>17362400001501</v>
      </c>
      <c r="F1495" s="124" t="s">
        <v>1454</v>
      </c>
      <c r="G1495" s="124" t="s">
        <v>1685</v>
      </c>
      <c r="H1495" s="131"/>
      <c r="I1495" s="131"/>
      <c r="J1495" s="131"/>
      <c r="K1495" s="131"/>
      <c r="L1495" s="131"/>
      <c r="M1495" s="131"/>
      <c r="N1495" s="131"/>
      <c r="O1495" s="131"/>
      <c r="P1495" s="131">
        <v>169</v>
      </c>
      <c r="Q1495" s="131">
        <v>166</v>
      </c>
      <c r="R1495" s="131">
        <v>134</v>
      </c>
      <c r="S1495" s="131">
        <v>143</v>
      </c>
      <c r="T1495" s="131">
        <v>107</v>
      </c>
      <c r="U1495" s="131">
        <v>126</v>
      </c>
      <c r="V1495" s="131"/>
      <c r="W1495" s="131"/>
      <c r="X1495" s="131"/>
      <c r="Y1495" s="131"/>
      <c r="Z1495" s="131"/>
      <c r="AA1495" s="131"/>
      <c r="AB1495" s="131"/>
      <c r="AC1495" s="131"/>
      <c r="AD1495" s="131">
        <v>85</v>
      </c>
      <c r="AE1495" s="131">
        <v>107</v>
      </c>
      <c r="AF1495" s="131">
        <v>14</v>
      </c>
      <c r="AG1495" s="131">
        <v>92</v>
      </c>
      <c r="AH1495" s="155"/>
    </row>
    <row r="1496" spans="1:34" ht="15" customHeight="1" x14ac:dyDescent="0.25">
      <c r="A1496" s="124" t="s">
        <v>29</v>
      </c>
      <c r="B1496" s="157">
        <v>173624000015</v>
      </c>
      <c r="C1496" s="124" t="s">
        <v>254</v>
      </c>
      <c r="D1496" s="157">
        <v>173624000040</v>
      </c>
      <c r="E1496" s="157">
        <v>17362400001502</v>
      </c>
      <c r="F1496" s="124" t="s">
        <v>614</v>
      </c>
      <c r="G1496" s="124" t="s">
        <v>1685</v>
      </c>
      <c r="H1496" s="131"/>
      <c r="I1496" s="131"/>
      <c r="J1496" s="131">
        <v>51</v>
      </c>
      <c r="K1496" s="131">
        <v>48</v>
      </c>
      <c r="L1496" s="131">
        <v>50</v>
      </c>
      <c r="M1496" s="131">
        <v>43</v>
      </c>
      <c r="N1496" s="131">
        <v>35</v>
      </c>
      <c r="O1496" s="131">
        <v>24</v>
      </c>
      <c r="P1496" s="131"/>
      <c r="Q1496" s="131"/>
      <c r="R1496" s="131"/>
      <c r="S1496" s="131"/>
      <c r="T1496" s="131"/>
      <c r="U1496" s="131"/>
      <c r="V1496" s="131"/>
      <c r="W1496" s="131"/>
      <c r="X1496" s="131"/>
      <c r="Y1496" s="131"/>
      <c r="Z1496" s="131"/>
      <c r="AA1496" s="131"/>
      <c r="AB1496" s="131"/>
      <c r="AC1496" s="131"/>
      <c r="AD1496" s="131"/>
      <c r="AE1496" s="131"/>
      <c r="AF1496" s="131"/>
      <c r="AG1496" s="131"/>
      <c r="AH1496" s="155"/>
    </row>
    <row r="1497" spans="1:34" ht="15" customHeight="1" x14ac:dyDescent="0.25">
      <c r="A1497" s="124" t="s">
        <v>29</v>
      </c>
      <c r="B1497" s="157">
        <v>173624000015</v>
      </c>
      <c r="C1497" s="124" t="s">
        <v>254</v>
      </c>
      <c r="D1497" s="157">
        <v>173624000058</v>
      </c>
      <c r="E1497" s="157">
        <v>17362400001503</v>
      </c>
      <c r="F1497" s="124" t="s">
        <v>1455</v>
      </c>
      <c r="G1497" s="124" t="s">
        <v>1685</v>
      </c>
      <c r="H1497" s="131"/>
      <c r="I1497" s="131"/>
      <c r="J1497" s="131">
        <v>40</v>
      </c>
      <c r="K1497" s="131">
        <v>63</v>
      </c>
      <c r="L1497" s="131">
        <v>53</v>
      </c>
      <c r="M1497" s="131">
        <v>31</v>
      </c>
      <c r="N1497" s="131">
        <v>67</v>
      </c>
      <c r="O1497" s="131">
        <v>57</v>
      </c>
      <c r="P1497" s="131"/>
      <c r="Q1497" s="131"/>
      <c r="R1497" s="131"/>
      <c r="S1497" s="131"/>
      <c r="T1497" s="131"/>
      <c r="U1497" s="131"/>
      <c r="V1497" s="131"/>
      <c r="W1497" s="131"/>
      <c r="X1497" s="131"/>
      <c r="Y1497" s="131"/>
      <c r="Z1497" s="131"/>
      <c r="AA1497" s="131"/>
      <c r="AB1497" s="131"/>
      <c r="AC1497" s="131"/>
      <c r="AD1497" s="131"/>
      <c r="AE1497" s="131"/>
      <c r="AF1497" s="131"/>
      <c r="AG1497" s="131"/>
      <c r="AH1497" s="155"/>
    </row>
    <row r="1498" spans="1:34" ht="15" customHeight="1" x14ac:dyDescent="0.25">
      <c r="A1498" s="124" t="s">
        <v>29</v>
      </c>
      <c r="B1498" s="157">
        <v>173624000015</v>
      </c>
      <c r="C1498" s="124" t="s">
        <v>254</v>
      </c>
      <c r="D1498" s="157">
        <v>173624000066</v>
      </c>
      <c r="E1498" s="157">
        <v>17362400001504</v>
      </c>
      <c r="F1498" s="124" t="s">
        <v>1456</v>
      </c>
      <c r="G1498" s="124" t="s">
        <v>1685</v>
      </c>
      <c r="H1498" s="131"/>
      <c r="I1498" s="131"/>
      <c r="J1498" s="131">
        <v>51</v>
      </c>
      <c r="K1498" s="131">
        <v>49</v>
      </c>
      <c r="L1498" s="131">
        <v>48</v>
      </c>
      <c r="M1498" s="131">
        <v>54</v>
      </c>
      <c r="N1498" s="131">
        <v>62</v>
      </c>
      <c r="O1498" s="131">
        <v>48</v>
      </c>
      <c r="P1498" s="131"/>
      <c r="Q1498" s="131"/>
      <c r="R1498" s="131"/>
      <c r="S1498" s="131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55"/>
    </row>
    <row r="1499" spans="1:34" ht="15" customHeight="1" x14ac:dyDescent="0.25">
      <c r="A1499" s="124" t="s">
        <v>29</v>
      </c>
      <c r="B1499" s="157">
        <v>173624001704</v>
      </c>
      <c r="C1499" s="124" t="s">
        <v>30</v>
      </c>
      <c r="D1499" s="157">
        <v>173624001046</v>
      </c>
      <c r="E1499" s="157">
        <v>17362400170402</v>
      </c>
      <c r="F1499" s="124" t="s">
        <v>1511</v>
      </c>
      <c r="G1499" s="124" t="s">
        <v>1685</v>
      </c>
      <c r="H1499" s="131"/>
      <c r="I1499" s="131"/>
      <c r="J1499" s="131">
        <v>23</v>
      </c>
      <c r="K1499" s="131">
        <v>30</v>
      </c>
      <c r="L1499" s="131">
        <v>20</v>
      </c>
      <c r="M1499" s="131">
        <v>25</v>
      </c>
      <c r="N1499" s="131">
        <v>27</v>
      </c>
      <c r="O1499" s="131">
        <v>24</v>
      </c>
      <c r="P1499" s="131"/>
      <c r="Q1499" s="131"/>
      <c r="R1499" s="131"/>
      <c r="S1499" s="131"/>
      <c r="T1499" s="131"/>
      <c r="U1499" s="131"/>
      <c r="V1499" s="131"/>
      <c r="W1499" s="131"/>
      <c r="X1499" s="131"/>
      <c r="Y1499" s="131"/>
      <c r="Z1499" s="131"/>
      <c r="AA1499" s="131"/>
      <c r="AB1499" s="131"/>
      <c r="AC1499" s="131"/>
      <c r="AD1499" s="131"/>
      <c r="AE1499" s="131"/>
      <c r="AF1499" s="131"/>
      <c r="AG1499" s="131"/>
      <c r="AH1499" s="155"/>
    </row>
    <row r="1500" spans="1:34" ht="15" customHeight="1" x14ac:dyDescent="0.25">
      <c r="A1500" s="124" t="s">
        <v>29</v>
      </c>
      <c r="B1500" s="157">
        <v>173624001704</v>
      </c>
      <c r="C1500" s="124" t="s">
        <v>30</v>
      </c>
      <c r="D1500" s="157">
        <v>173624001704</v>
      </c>
      <c r="E1500" s="157">
        <v>17362400170401</v>
      </c>
      <c r="F1500" s="124" t="s">
        <v>1510</v>
      </c>
      <c r="G1500" s="124" t="s">
        <v>1685</v>
      </c>
      <c r="H1500" s="131"/>
      <c r="I1500" s="131"/>
      <c r="J1500" s="131"/>
      <c r="K1500" s="131"/>
      <c r="L1500" s="131"/>
      <c r="M1500" s="131"/>
      <c r="N1500" s="131"/>
      <c r="O1500" s="131"/>
      <c r="P1500" s="131">
        <v>26</v>
      </c>
      <c r="Q1500" s="131">
        <v>56</v>
      </c>
      <c r="R1500" s="131">
        <v>53</v>
      </c>
      <c r="S1500" s="131">
        <v>34</v>
      </c>
      <c r="T1500" s="131">
        <v>40</v>
      </c>
      <c r="U1500" s="131">
        <v>45</v>
      </c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55"/>
    </row>
    <row r="1501" spans="1:34" ht="15" customHeight="1" x14ac:dyDescent="0.25">
      <c r="A1501" s="124" t="s">
        <v>29</v>
      </c>
      <c r="B1501" s="157">
        <v>173624001704</v>
      </c>
      <c r="C1501" s="124" t="s">
        <v>30</v>
      </c>
      <c r="D1501" s="157">
        <v>273624000176</v>
      </c>
      <c r="E1501" s="157">
        <v>17362400170407</v>
      </c>
      <c r="F1501" s="124" t="s">
        <v>1513</v>
      </c>
      <c r="G1501" s="124" t="s">
        <v>1686</v>
      </c>
      <c r="H1501" s="131"/>
      <c r="I1501" s="131"/>
      <c r="J1501" s="131"/>
      <c r="K1501" s="131">
        <v>3</v>
      </c>
      <c r="L1501" s="131">
        <v>1</v>
      </c>
      <c r="M1501" s="131">
        <v>1</v>
      </c>
      <c r="N1501" s="131">
        <v>1</v>
      </c>
      <c r="O1501" s="131">
        <v>2</v>
      </c>
      <c r="P1501" s="131"/>
      <c r="Q1501" s="131"/>
      <c r="R1501" s="131"/>
      <c r="S1501" s="131"/>
      <c r="T1501" s="131"/>
      <c r="U1501" s="131"/>
      <c r="V1501" s="131"/>
      <c r="W1501" s="131"/>
      <c r="X1501" s="131"/>
      <c r="Y1501" s="131"/>
      <c r="Z1501" s="131"/>
      <c r="AA1501" s="131"/>
      <c r="AB1501" s="131"/>
      <c r="AC1501" s="131"/>
      <c r="AD1501" s="131"/>
      <c r="AE1501" s="131"/>
      <c r="AF1501" s="131"/>
      <c r="AG1501" s="131"/>
      <c r="AH1501" s="155"/>
    </row>
    <row r="1502" spans="1:34" ht="15" customHeight="1" x14ac:dyDescent="0.25">
      <c r="A1502" s="124" t="s">
        <v>29</v>
      </c>
      <c r="B1502" s="157">
        <v>173624001704</v>
      </c>
      <c r="C1502" s="124" t="s">
        <v>30</v>
      </c>
      <c r="D1502" s="157">
        <v>273624000281</v>
      </c>
      <c r="E1502" s="157">
        <v>17362400170403</v>
      </c>
      <c r="F1502" s="124" t="s">
        <v>1514</v>
      </c>
      <c r="G1502" s="124" t="s">
        <v>1686</v>
      </c>
      <c r="H1502" s="131"/>
      <c r="I1502" s="131"/>
      <c r="J1502" s="131">
        <v>3</v>
      </c>
      <c r="K1502" s="131">
        <v>3</v>
      </c>
      <c r="L1502" s="131">
        <v>4</v>
      </c>
      <c r="M1502" s="131">
        <v>3</v>
      </c>
      <c r="N1502" s="131">
        <v>3</v>
      </c>
      <c r="O1502" s="131">
        <v>6</v>
      </c>
      <c r="P1502" s="131"/>
      <c r="Q1502" s="131"/>
      <c r="R1502" s="131"/>
      <c r="S1502" s="131"/>
      <c r="T1502" s="131"/>
      <c r="U1502" s="131"/>
      <c r="V1502" s="131"/>
      <c r="W1502" s="131"/>
      <c r="X1502" s="131"/>
      <c r="Y1502" s="131"/>
      <c r="Z1502" s="131"/>
      <c r="AA1502" s="131"/>
      <c r="AB1502" s="131"/>
      <c r="AC1502" s="131"/>
      <c r="AD1502" s="131"/>
      <c r="AE1502" s="131"/>
      <c r="AF1502" s="131"/>
      <c r="AG1502" s="131"/>
      <c r="AH1502" s="155"/>
    </row>
    <row r="1503" spans="1:34" ht="15" customHeight="1" x14ac:dyDescent="0.25">
      <c r="A1503" s="124" t="s">
        <v>29</v>
      </c>
      <c r="B1503" s="157">
        <v>173624001704</v>
      </c>
      <c r="C1503" s="124" t="s">
        <v>30</v>
      </c>
      <c r="D1503" s="157">
        <v>273624000427</v>
      </c>
      <c r="E1503" s="157">
        <v>17362400170408</v>
      </c>
      <c r="F1503" s="124" t="s">
        <v>1508</v>
      </c>
      <c r="G1503" s="124" t="s">
        <v>1686</v>
      </c>
      <c r="H1503" s="131"/>
      <c r="I1503" s="131"/>
      <c r="J1503" s="131">
        <v>2</v>
      </c>
      <c r="K1503" s="131">
        <v>3</v>
      </c>
      <c r="L1503" s="131">
        <v>2</v>
      </c>
      <c r="M1503" s="131"/>
      <c r="N1503" s="131">
        <v>2</v>
      </c>
      <c r="O1503" s="131">
        <v>1</v>
      </c>
      <c r="P1503" s="131"/>
      <c r="Q1503" s="131"/>
      <c r="R1503" s="131"/>
      <c r="S1503" s="131"/>
      <c r="T1503" s="131"/>
      <c r="U1503" s="131"/>
      <c r="V1503" s="131"/>
      <c r="W1503" s="131"/>
      <c r="X1503" s="131"/>
      <c r="Y1503" s="131"/>
      <c r="Z1503" s="131"/>
      <c r="AA1503" s="131"/>
      <c r="AB1503" s="131"/>
      <c r="AC1503" s="131"/>
      <c r="AD1503" s="131"/>
      <c r="AE1503" s="131"/>
      <c r="AF1503" s="131"/>
      <c r="AG1503" s="131"/>
      <c r="AH1503" s="155"/>
    </row>
    <row r="1504" spans="1:34" ht="15" customHeight="1" x14ac:dyDescent="0.25">
      <c r="A1504" s="124" t="s">
        <v>29</v>
      </c>
      <c r="B1504" s="157">
        <v>173624001704</v>
      </c>
      <c r="C1504" s="124" t="s">
        <v>30</v>
      </c>
      <c r="D1504" s="157">
        <v>273624001792</v>
      </c>
      <c r="E1504" s="157">
        <v>17362400170410</v>
      </c>
      <c r="F1504" s="124" t="s">
        <v>1509</v>
      </c>
      <c r="G1504" s="124" t="s">
        <v>1686</v>
      </c>
      <c r="H1504" s="131"/>
      <c r="I1504" s="131"/>
      <c r="J1504" s="131">
        <v>1</v>
      </c>
      <c r="K1504" s="131">
        <v>1</v>
      </c>
      <c r="L1504" s="131">
        <v>1</v>
      </c>
      <c r="M1504" s="131">
        <v>1</v>
      </c>
      <c r="N1504" s="131">
        <v>3</v>
      </c>
      <c r="O1504" s="131">
        <v>2</v>
      </c>
      <c r="P1504" s="131"/>
      <c r="Q1504" s="131"/>
      <c r="R1504" s="131"/>
      <c r="S1504" s="131"/>
      <c r="T1504" s="131"/>
      <c r="U1504" s="131"/>
      <c r="V1504" s="131"/>
      <c r="W1504" s="131"/>
      <c r="X1504" s="131"/>
      <c r="Y1504" s="131"/>
      <c r="Z1504" s="131"/>
      <c r="AA1504" s="131"/>
      <c r="AB1504" s="131"/>
      <c r="AC1504" s="131"/>
      <c r="AD1504" s="131"/>
      <c r="AE1504" s="131"/>
      <c r="AF1504" s="131"/>
      <c r="AG1504" s="131"/>
      <c r="AH1504" s="155"/>
    </row>
    <row r="1505" spans="1:34" ht="15" customHeight="1" x14ac:dyDescent="0.25">
      <c r="A1505" s="124" t="s">
        <v>29</v>
      </c>
      <c r="B1505" s="157">
        <v>173624001704</v>
      </c>
      <c r="C1505" s="124" t="s">
        <v>30</v>
      </c>
      <c r="D1505" s="157">
        <v>273624001814</v>
      </c>
      <c r="E1505" s="157">
        <v>17362400170406</v>
      </c>
      <c r="F1505" s="124" t="s">
        <v>1512</v>
      </c>
      <c r="G1505" s="124" t="s">
        <v>1686</v>
      </c>
      <c r="H1505" s="131"/>
      <c r="I1505" s="131"/>
      <c r="J1505" s="131"/>
      <c r="K1505" s="131">
        <v>2</v>
      </c>
      <c r="L1505" s="131">
        <v>2</v>
      </c>
      <c r="M1505" s="131">
        <v>1</v>
      </c>
      <c r="N1505" s="131">
        <v>1</v>
      </c>
      <c r="O1505" s="131">
        <v>1</v>
      </c>
      <c r="P1505" s="131"/>
      <c r="Q1505" s="131"/>
      <c r="R1505" s="131"/>
      <c r="S1505" s="131"/>
      <c r="T1505" s="131"/>
      <c r="U1505" s="131"/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1"/>
      <c r="AG1505" s="131"/>
      <c r="AH1505" s="155"/>
    </row>
    <row r="1506" spans="1:34" ht="15" customHeight="1" x14ac:dyDescent="0.25">
      <c r="A1506" s="124" t="s">
        <v>29</v>
      </c>
      <c r="B1506" s="157">
        <v>273624000389</v>
      </c>
      <c r="C1506" s="124" t="s">
        <v>237</v>
      </c>
      <c r="D1506" s="157">
        <v>273624000303</v>
      </c>
      <c r="E1506" s="157">
        <v>27362400038904</v>
      </c>
      <c r="F1506" s="124" t="s">
        <v>1478</v>
      </c>
      <c r="G1506" s="124" t="s">
        <v>1686</v>
      </c>
      <c r="H1506" s="131"/>
      <c r="I1506" s="131"/>
      <c r="J1506" s="131">
        <v>5</v>
      </c>
      <c r="K1506" s="131"/>
      <c r="L1506" s="131">
        <v>4</v>
      </c>
      <c r="M1506" s="131">
        <v>3</v>
      </c>
      <c r="N1506" s="131">
        <v>3</v>
      </c>
      <c r="O1506" s="131">
        <v>1</v>
      </c>
      <c r="P1506" s="131"/>
      <c r="Q1506" s="131"/>
      <c r="R1506" s="131"/>
      <c r="S1506" s="131"/>
      <c r="T1506" s="131"/>
      <c r="U1506" s="131"/>
      <c r="V1506" s="131"/>
      <c r="W1506" s="131"/>
      <c r="X1506" s="131"/>
      <c r="Y1506" s="131"/>
      <c r="Z1506" s="131"/>
      <c r="AA1506" s="131"/>
      <c r="AB1506" s="131"/>
      <c r="AC1506" s="131"/>
      <c r="AD1506" s="131"/>
      <c r="AE1506" s="131"/>
      <c r="AF1506" s="131"/>
      <c r="AG1506" s="131"/>
      <c r="AH1506" s="155"/>
    </row>
    <row r="1507" spans="1:34" ht="15" customHeight="1" x14ac:dyDescent="0.25">
      <c r="A1507" s="124" t="s">
        <v>29</v>
      </c>
      <c r="B1507" s="157">
        <v>273624000389</v>
      </c>
      <c r="C1507" s="124" t="s">
        <v>237</v>
      </c>
      <c r="D1507" s="157">
        <v>273624000389</v>
      </c>
      <c r="E1507" s="157">
        <v>27362400038901</v>
      </c>
      <c r="F1507" s="124" t="s">
        <v>1479</v>
      </c>
      <c r="G1507" s="124" t="s">
        <v>1686</v>
      </c>
      <c r="H1507" s="131"/>
      <c r="I1507" s="131"/>
      <c r="J1507" s="131">
        <v>8</v>
      </c>
      <c r="K1507" s="131">
        <v>4</v>
      </c>
      <c r="L1507" s="131">
        <v>10</v>
      </c>
      <c r="M1507" s="131">
        <v>5</v>
      </c>
      <c r="N1507" s="131">
        <v>9</v>
      </c>
      <c r="O1507" s="131">
        <v>10</v>
      </c>
      <c r="P1507" s="131">
        <v>21</v>
      </c>
      <c r="Q1507" s="131">
        <v>11</v>
      </c>
      <c r="R1507" s="131">
        <v>12</v>
      </c>
      <c r="S1507" s="131">
        <v>18</v>
      </c>
      <c r="T1507" s="131">
        <v>28</v>
      </c>
      <c r="U1507" s="131">
        <v>22</v>
      </c>
      <c r="V1507" s="131"/>
      <c r="W1507" s="131"/>
      <c r="X1507" s="131"/>
      <c r="Y1507" s="131"/>
      <c r="Z1507" s="131"/>
      <c r="AA1507" s="131"/>
      <c r="AB1507" s="131"/>
      <c r="AC1507" s="131"/>
      <c r="AD1507" s="131"/>
      <c r="AE1507" s="131"/>
      <c r="AF1507" s="131"/>
      <c r="AG1507" s="131"/>
      <c r="AH1507" s="155"/>
    </row>
    <row r="1508" spans="1:34" ht="15" customHeight="1" x14ac:dyDescent="0.25">
      <c r="A1508" s="124" t="s">
        <v>29</v>
      </c>
      <c r="B1508" s="157">
        <v>273624000389</v>
      </c>
      <c r="C1508" s="124" t="s">
        <v>237</v>
      </c>
      <c r="D1508" s="157">
        <v>273624000397</v>
      </c>
      <c r="E1508" s="157">
        <v>27362400038911</v>
      </c>
      <c r="F1508" s="124" t="s">
        <v>1483</v>
      </c>
      <c r="G1508" s="124" t="s">
        <v>1686</v>
      </c>
      <c r="H1508" s="131"/>
      <c r="I1508" s="131"/>
      <c r="J1508" s="131">
        <v>1</v>
      </c>
      <c r="K1508" s="131">
        <v>4</v>
      </c>
      <c r="L1508" s="131">
        <v>2</v>
      </c>
      <c r="M1508" s="131">
        <v>1</v>
      </c>
      <c r="N1508" s="131">
        <v>2</v>
      </c>
      <c r="O1508" s="131">
        <v>4</v>
      </c>
      <c r="P1508" s="131"/>
      <c r="Q1508" s="131"/>
      <c r="R1508" s="131"/>
      <c r="S1508" s="131"/>
      <c r="T1508" s="131"/>
      <c r="U1508" s="131"/>
      <c r="V1508" s="131"/>
      <c r="W1508" s="131"/>
      <c r="X1508" s="131"/>
      <c r="Y1508" s="131"/>
      <c r="Z1508" s="131"/>
      <c r="AA1508" s="131"/>
      <c r="AB1508" s="131"/>
      <c r="AC1508" s="131"/>
      <c r="AD1508" s="131"/>
      <c r="AE1508" s="131"/>
      <c r="AF1508" s="131"/>
      <c r="AG1508" s="131"/>
      <c r="AH1508" s="155"/>
    </row>
    <row r="1509" spans="1:34" ht="15" customHeight="1" x14ac:dyDescent="0.25">
      <c r="A1509" s="124" t="s">
        <v>29</v>
      </c>
      <c r="B1509" s="157">
        <v>273624000389</v>
      </c>
      <c r="C1509" s="124" t="s">
        <v>237</v>
      </c>
      <c r="D1509" s="157">
        <v>273624000516</v>
      </c>
      <c r="E1509" s="157">
        <v>27362400038907</v>
      </c>
      <c r="F1509" s="124" t="s">
        <v>850</v>
      </c>
      <c r="G1509" s="124" t="s">
        <v>1686</v>
      </c>
      <c r="H1509" s="131"/>
      <c r="I1509" s="131"/>
      <c r="J1509" s="131">
        <v>1</v>
      </c>
      <c r="K1509" s="131">
        <v>2</v>
      </c>
      <c r="L1509" s="131">
        <v>2</v>
      </c>
      <c r="M1509" s="131">
        <v>1</v>
      </c>
      <c r="N1509" s="131">
        <v>3</v>
      </c>
      <c r="O1509" s="131">
        <v>4</v>
      </c>
      <c r="P1509" s="131"/>
      <c r="Q1509" s="131"/>
      <c r="R1509" s="131"/>
      <c r="S1509" s="131"/>
      <c r="T1509" s="131"/>
      <c r="U1509" s="131"/>
      <c r="V1509" s="131"/>
      <c r="W1509" s="131"/>
      <c r="X1509" s="131"/>
      <c r="Y1509" s="131"/>
      <c r="Z1509" s="131"/>
      <c r="AA1509" s="131"/>
      <c r="AB1509" s="131"/>
      <c r="AC1509" s="131"/>
      <c r="AD1509" s="131"/>
      <c r="AE1509" s="131"/>
      <c r="AF1509" s="131"/>
      <c r="AG1509" s="131"/>
      <c r="AH1509" s="155"/>
    </row>
    <row r="1510" spans="1:34" ht="15" customHeight="1" x14ac:dyDescent="0.25">
      <c r="A1510" s="124" t="s">
        <v>29</v>
      </c>
      <c r="B1510" s="157">
        <v>273624000389</v>
      </c>
      <c r="C1510" s="124" t="s">
        <v>237</v>
      </c>
      <c r="D1510" s="157">
        <v>273624000559</v>
      </c>
      <c r="E1510" s="157">
        <v>27362400038903</v>
      </c>
      <c r="F1510" s="124" t="s">
        <v>1477</v>
      </c>
      <c r="G1510" s="124" t="s">
        <v>1686</v>
      </c>
      <c r="H1510" s="131"/>
      <c r="I1510" s="131"/>
      <c r="J1510" s="131">
        <v>1</v>
      </c>
      <c r="K1510" s="131">
        <v>3</v>
      </c>
      <c r="L1510" s="131">
        <v>1</v>
      </c>
      <c r="M1510" s="131">
        <v>2</v>
      </c>
      <c r="N1510" s="131">
        <v>1</v>
      </c>
      <c r="O1510" s="131">
        <v>2</v>
      </c>
      <c r="P1510" s="131"/>
      <c r="Q1510" s="131"/>
      <c r="R1510" s="131"/>
      <c r="S1510" s="131"/>
      <c r="T1510" s="131"/>
      <c r="U1510" s="131"/>
      <c r="V1510" s="131"/>
      <c r="W1510" s="131"/>
      <c r="X1510" s="131"/>
      <c r="Y1510" s="131"/>
      <c r="Z1510" s="131"/>
      <c r="AA1510" s="131"/>
      <c r="AB1510" s="131"/>
      <c r="AC1510" s="131"/>
      <c r="AD1510" s="131"/>
      <c r="AE1510" s="131"/>
      <c r="AF1510" s="131"/>
      <c r="AG1510" s="131"/>
      <c r="AH1510" s="155"/>
    </row>
    <row r="1511" spans="1:34" ht="15" customHeight="1" x14ac:dyDescent="0.25">
      <c r="A1511" s="124" t="s">
        <v>29</v>
      </c>
      <c r="B1511" s="157">
        <v>273624000389</v>
      </c>
      <c r="C1511" s="124" t="s">
        <v>237</v>
      </c>
      <c r="D1511" s="157">
        <v>273624000737</v>
      </c>
      <c r="E1511" s="157">
        <v>27362400038908</v>
      </c>
      <c r="F1511" s="124" t="s">
        <v>326</v>
      </c>
      <c r="G1511" s="124" t="s">
        <v>1686</v>
      </c>
      <c r="H1511" s="131"/>
      <c r="I1511" s="131"/>
      <c r="J1511" s="131">
        <v>2</v>
      </c>
      <c r="K1511" s="131">
        <v>3</v>
      </c>
      <c r="L1511" s="131">
        <v>5</v>
      </c>
      <c r="M1511" s="131">
        <v>3</v>
      </c>
      <c r="N1511" s="131">
        <v>5</v>
      </c>
      <c r="O1511" s="131">
        <v>3</v>
      </c>
      <c r="P1511" s="131">
        <v>4</v>
      </c>
      <c r="Q1511" s="131">
        <v>3</v>
      </c>
      <c r="R1511" s="131"/>
      <c r="S1511" s="131"/>
      <c r="T1511" s="131"/>
      <c r="U1511" s="131"/>
      <c r="V1511" s="131"/>
      <c r="W1511" s="131"/>
      <c r="X1511" s="131"/>
      <c r="Y1511" s="131"/>
      <c r="Z1511" s="131"/>
      <c r="AA1511" s="131"/>
      <c r="AB1511" s="131"/>
      <c r="AC1511" s="131"/>
      <c r="AD1511" s="131"/>
      <c r="AE1511" s="131"/>
      <c r="AF1511" s="131"/>
      <c r="AG1511" s="131"/>
      <c r="AH1511" s="155"/>
    </row>
    <row r="1512" spans="1:34" ht="15" customHeight="1" x14ac:dyDescent="0.25">
      <c r="A1512" s="124" t="s">
        <v>29</v>
      </c>
      <c r="B1512" s="157">
        <v>273624000389</v>
      </c>
      <c r="C1512" s="124" t="s">
        <v>237</v>
      </c>
      <c r="D1512" s="157">
        <v>273624000818</v>
      </c>
      <c r="E1512" s="157">
        <v>27362400038902</v>
      </c>
      <c r="F1512" s="124" t="s">
        <v>1484</v>
      </c>
      <c r="G1512" s="124" t="s">
        <v>1686</v>
      </c>
      <c r="H1512" s="131"/>
      <c r="I1512" s="131"/>
      <c r="J1512" s="131">
        <v>4</v>
      </c>
      <c r="K1512" s="131">
        <v>11</v>
      </c>
      <c r="L1512" s="131">
        <v>8</v>
      </c>
      <c r="M1512" s="131">
        <v>11</v>
      </c>
      <c r="N1512" s="131">
        <v>5</v>
      </c>
      <c r="O1512" s="131">
        <v>5</v>
      </c>
      <c r="P1512" s="131">
        <v>14</v>
      </c>
      <c r="Q1512" s="131">
        <v>15</v>
      </c>
      <c r="R1512" s="131">
        <v>10</v>
      </c>
      <c r="S1512" s="131">
        <v>2</v>
      </c>
      <c r="T1512" s="131"/>
      <c r="U1512" s="131"/>
      <c r="V1512" s="131"/>
      <c r="W1512" s="131"/>
      <c r="X1512" s="131"/>
      <c r="Y1512" s="131"/>
      <c r="Z1512" s="131"/>
      <c r="AA1512" s="131"/>
      <c r="AB1512" s="131"/>
      <c r="AC1512" s="131"/>
      <c r="AD1512" s="131"/>
      <c r="AE1512" s="131"/>
      <c r="AF1512" s="131"/>
      <c r="AG1512" s="131"/>
      <c r="AH1512" s="155"/>
    </row>
    <row r="1513" spans="1:34" ht="15" customHeight="1" x14ac:dyDescent="0.25">
      <c r="A1513" s="124" t="s">
        <v>29</v>
      </c>
      <c r="B1513" s="157">
        <v>273624000389</v>
      </c>
      <c r="C1513" s="124" t="s">
        <v>237</v>
      </c>
      <c r="D1513" s="157">
        <v>273624001342</v>
      </c>
      <c r="E1513" s="157">
        <v>27362400038910</v>
      </c>
      <c r="F1513" s="124" t="s">
        <v>1140</v>
      </c>
      <c r="G1513" s="124" t="s">
        <v>1686</v>
      </c>
      <c r="H1513" s="131"/>
      <c r="I1513" s="131"/>
      <c r="J1513" s="131">
        <v>3</v>
      </c>
      <c r="K1513" s="131">
        <v>7</v>
      </c>
      <c r="L1513" s="131">
        <v>2</v>
      </c>
      <c r="M1513" s="131">
        <v>1</v>
      </c>
      <c r="N1513" s="131">
        <v>2</v>
      </c>
      <c r="O1513" s="131">
        <v>2</v>
      </c>
      <c r="P1513" s="131">
        <v>5</v>
      </c>
      <c r="Q1513" s="131">
        <v>4</v>
      </c>
      <c r="R1513" s="131">
        <v>9</v>
      </c>
      <c r="S1513" s="131">
        <v>3</v>
      </c>
      <c r="T1513" s="131"/>
      <c r="U1513" s="131"/>
      <c r="V1513" s="131"/>
      <c r="W1513" s="131"/>
      <c r="X1513" s="131"/>
      <c r="Y1513" s="131"/>
      <c r="Z1513" s="131"/>
      <c r="AA1513" s="131"/>
      <c r="AB1513" s="131"/>
      <c r="AC1513" s="131"/>
      <c r="AD1513" s="131"/>
      <c r="AE1513" s="131"/>
      <c r="AF1513" s="131"/>
      <c r="AG1513" s="131"/>
      <c r="AH1513" s="155"/>
    </row>
    <row r="1514" spans="1:34" ht="15" customHeight="1" x14ac:dyDescent="0.25">
      <c r="A1514" s="124" t="s">
        <v>29</v>
      </c>
      <c r="B1514" s="157">
        <v>273624000389</v>
      </c>
      <c r="C1514" s="124" t="s">
        <v>237</v>
      </c>
      <c r="D1514" s="157">
        <v>273624001482</v>
      </c>
      <c r="E1514" s="157">
        <v>27362400038905</v>
      </c>
      <c r="F1514" s="124" t="s">
        <v>1482</v>
      </c>
      <c r="G1514" s="124" t="s">
        <v>1686</v>
      </c>
      <c r="H1514" s="131"/>
      <c r="I1514" s="131"/>
      <c r="J1514" s="131">
        <v>1</v>
      </c>
      <c r="K1514" s="131">
        <v>1</v>
      </c>
      <c r="L1514" s="131"/>
      <c r="M1514" s="131">
        <v>4</v>
      </c>
      <c r="N1514" s="131">
        <v>2</v>
      </c>
      <c r="O1514" s="131">
        <v>2</v>
      </c>
      <c r="P1514" s="131"/>
      <c r="Q1514" s="131"/>
      <c r="R1514" s="131"/>
      <c r="S1514" s="131"/>
      <c r="T1514" s="131"/>
      <c r="U1514" s="131"/>
      <c r="V1514" s="131"/>
      <c r="W1514" s="131"/>
      <c r="X1514" s="131"/>
      <c r="Y1514" s="131"/>
      <c r="Z1514" s="131"/>
      <c r="AA1514" s="131"/>
      <c r="AB1514" s="131"/>
      <c r="AC1514" s="131"/>
      <c r="AD1514" s="131"/>
      <c r="AE1514" s="131"/>
      <c r="AF1514" s="131"/>
      <c r="AG1514" s="131"/>
      <c r="AH1514" s="155"/>
    </row>
    <row r="1515" spans="1:34" ht="15" customHeight="1" x14ac:dyDescent="0.25">
      <c r="A1515" s="124" t="s">
        <v>29</v>
      </c>
      <c r="B1515" s="157">
        <v>273624000389</v>
      </c>
      <c r="C1515" s="124" t="s">
        <v>237</v>
      </c>
      <c r="D1515" s="157">
        <v>273624001547</v>
      </c>
      <c r="E1515" s="157">
        <v>27362400038912</v>
      </c>
      <c r="F1515" s="124" t="s">
        <v>1481</v>
      </c>
      <c r="G1515" s="124" t="s">
        <v>1686</v>
      </c>
      <c r="H1515" s="131"/>
      <c r="I1515" s="131"/>
      <c r="J1515" s="131">
        <v>5</v>
      </c>
      <c r="K1515" s="131">
        <v>10</v>
      </c>
      <c r="L1515" s="131">
        <v>8</v>
      </c>
      <c r="M1515" s="131">
        <v>4</v>
      </c>
      <c r="N1515" s="131">
        <v>3</v>
      </c>
      <c r="O1515" s="131">
        <v>2</v>
      </c>
      <c r="P1515" s="131"/>
      <c r="Q1515" s="131"/>
      <c r="R1515" s="131"/>
      <c r="S1515" s="131"/>
      <c r="T1515" s="131"/>
      <c r="U1515" s="131"/>
      <c r="V1515" s="131"/>
      <c r="W1515" s="131"/>
      <c r="X1515" s="131"/>
      <c r="Y1515" s="131"/>
      <c r="Z1515" s="131"/>
      <c r="AA1515" s="131"/>
      <c r="AB1515" s="131"/>
      <c r="AC1515" s="131"/>
      <c r="AD1515" s="131"/>
      <c r="AE1515" s="131"/>
      <c r="AF1515" s="131"/>
      <c r="AG1515" s="131"/>
      <c r="AH1515" s="155"/>
    </row>
    <row r="1516" spans="1:34" ht="15" customHeight="1" x14ac:dyDescent="0.25">
      <c r="A1516" s="124" t="s">
        <v>29</v>
      </c>
      <c r="B1516" s="157">
        <v>273624000389</v>
      </c>
      <c r="C1516" s="124" t="s">
        <v>237</v>
      </c>
      <c r="D1516" s="157">
        <v>273624001733</v>
      </c>
      <c r="E1516" s="157">
        <v>27362400038909</v>
      </c>
      <c r="F1516" s="124" t="s">
        <v>1480</v>
      </c>
      <c r="G1516" s="124" t="s">
        <v>1686</v>
      </c>
      <c r="H1516" s="131"/>
      <c r="I1516" s="131"/>
      <c r="J1516" s="131"/>
      <c r="K1516" s="131"/>
      <c r="L1516" s="131"/>
      <c r="M1516" s="131"/>
      <c r="N1516" s="131">
        <v>1</v>
      </c>
      <c r="O1516" s="131"/>
      <c r="P1516" s="131"/>
      <c r="Q1516" s="131"/>
      <c r="R1516" s="131"/>
      <c r="S1516" s="131"/>
      <c r="T1516" s="131"/>
      <c r="U1516" s="131"/>
      <c r="V1516" s="131"/>
      <c r="W1516" s="131"/>
      <c r="X1516" s="131"/>
      <c r="Y1516" s="131"/>
      <c r="Z1516" s="131"/>
      <c r="AA1516" s="131"/>
      <c r="AB1516" s="131"/>
      <c r="AC1516" s="131"/>
      <c r="AD1516" s="131"/>
      <c r="AE1516" s="131"/>
      <c r="AF1516" s="131"/>
      <c r="AG1516" s="131"/>
      <c r="AH1516" s="155"/>
    </row>
    <row r="1517" spans="1:34" ht="15" customHeight="1" x14ac:dyDescent="0.25">
      <c r="A1517" s="124" t="s">
        <v>29</v>
      </c>
      <c r="B1517" s="157">
        <v>273624000524</v>
      </c>
      <c r="C1517" s="124" t="s">
        <v>95</v>
      </c>
      <c r="D1517" s="157">
        <v>273624000117</v>
      </c>
      <c r="E1517" s="157">
        <v>27362400052403</v>
      </c>
      <c r="F1517" s="124" t="s">
        <v>701</v>
      </c>
      <c r="G1517" s="124" t="s">
        <v>1686</v>
      </c>
      <c r="H1517" s="131"/>
      <c r="I1517" s="131"/>
      <c r="J1517" s="131"/>
      <c r="K1517" s="131">
        <v>4</v>
      </c>
      <c r="L1517" s="131">
        <v>6</v>
      </c>
      <c r="M1517" s="131">
        <v>2</v>
      </c>
      <c r="N1517" s="131">
        <v>2</v>
      </c>
      <c r="O1517" s="131">
        <v>7</v>
      </c>
      <c r="P1517" s="131"/>
      <c r="Q1517" s="131"/>
      <c r="R1517" s="131"/>
      <c r="S1517" s="131"/>
      <c r="T1517" s="131"/>
      <c r="U1517" s="131"/>
      <c r="V1517" s="131"/>
      <c r="W1517" s="131"/>
      <c r="X1517" s="131"/>
      <c r="Y1517" s="131"/>
      <c r="Z1517" s="131"/>
      <c r="AA1517" s="131"/>
      <c r="AB1517" s="131"/>
      <c r="AC1517" s="131"/>
      <c r="AD1517" s="131"/>
      <c r="AE1517" s="131"/>
      <c r="AF1517" s="131"/>
      <c r="AG1517" s="131"/>
      <c r="AH1517" s="155"/>
    </row>
    <row r="1518" spans="1:34" ht="15" customHeight="1" x14ac:dyDescent="0.25">
      <c r="A1518" s="124" t="s">
        <v>29</v>
      </c>
      <c r="B1518" s="157">
        <v>273624000524</v>
      </c>
      <c r="C1518" s="124" t="s">
        <v>95</v>
      </c>
      <c r="D1518" s="157">
        <v>273624000214</v>
      </c>
      <c r="E1518" s="157">
        <v>27362400052415</v>
      </c>
      <c r="F1518" s="124" t="s">
        <v>1016</v>
      </c>
      <c r="G1518" s="124" t="s">
        <v>1686</v>
      </c>
      <c r="H1518" s="131"/>
      <c r="I1518" s="131"/>
      <c r="J1518" s="131">
        <v>2</v>
      </c>
      <c r="K1518" s="131">
        <v>1</v>
      </c>
      <c r="L1518" s="131">
        <v>2</v>
      </c>
      <c r="M1518" s="131">
        <v>1</v>
      </c>
      <c r="N1518" s="131"/>
      <c r="O1518" s="131">
        <v>1</v>
      </c>
      <c r="P1518" s="131"/>
      <c r="Q1518" s="131"/>
      <c r="R1518" s="131"/>
      <c r="S1518" s="131"/>
      <c r="T1518" s="131"/>
      <c r="U1518" s="131"/>
      <c r="V1518" s="131"/>
      <c r="W1518" s="131"/>
      <c r="X1518" s="131"/>
      <c r="Y1518" s="131"/>
      <c r="Z1518" s="131"/>
      <c r="AA1518" s="131"/>
      <c r="AB1518" s="131"/>
      <c r="AC1518" s="131"/>
      <c r="AD1518" s="131"/>
      <c r="AE1518" s="131"/>
      <c r="AF1518" s="131"/>
      <c r="AG1518" s="131"/>
      <c r="AH1518" s="155"/>
    </row>
    <row r="1519" spans="1:34" ht="15" customHeight="1" x14ac:dyDescent="0.25">
      <c r="A1519" s="124" t="s">
        <v>29</v>
      </c>
      <c r="B1519" s="157">
        <v>273624000524</v>
      </c>
      <c r="C1519" s="124" t="s">
        <v>95</v>
      </c>
      <c r="D1519" s="157">
        <v>273624000265</v>
      </c>
      <c r="E1519" s="157">
        <v>27362400052413</v>
      </c>
      <c r="F1519" s="124" t="s">
        <v>459</v>
      </c>
      <c r="G1519" s="124" t="s">
        <v>1686</v>
      </c>
      <c r="H1519" s="131"/>
      <c r="I1519" s="131"/>
      <c r="J1519" s="131"/>
      <c r="K1519" s="131">
        <v>3</v>
      </c>
      <c r="L1519" s="131">
        <v>3</v>
      </c>
      <c r="M1519" s="131">
        <v>3</v>
      </c>
      <c r="N1519" s="131">
        <v>3</v>
      </c>
      <c r="O1519" s="131">
        <v>2</v>
      </c>
      <c r="P1519" s="131"/>
      <c r="Q1519" s="131"/>
      <c r="R1519" s="131"/>
      <c r="S1519" s="131"/>
      <c r="T1519" s="131"/>
      <c r="U1519" s="131"/>
      <c r="V1519" s="131"/>
      <c r="W1519" s="131"/>
      <c r="X1519" s="131"/>
      <c r="Y1519" s="131"/>
      <c r="Z1519" s="131"/>
      <c r="AA1519" s="131"/>
      <c r="AB1519" s="131"/>
      <c r="AC1519" s="131"/>
      <c r="AD1519" s="131"/>
      <c r="AE1519" s="131"/>
      <c r="AF1519" s="131"/>
      <c r="AG1519" s="131"/>
      <c r="AH1519" s="155"/>
    </row>
    <row r="1520" spans="1:34" ht="15" customHeight="1" x14ac:dyDescent="0.25">
      <c r="A1520" s="124" t="s">
        <v>29</v>
      </c>
      <c r="B1520" s="157">
        <v>273624000524</v>
      </c>
      <c r="C1520" s="124" t="s">
        <v>95</v>
      </c>
      <c r="D1520" s="157">
        <v>273624000311</v>
      </c>
      <c r="E1520" s="157">
        <v>27362400052404</v>
      </c>
      <c r="F1520" s="124" t="s">
        <v>651</v>
      </c>
      <c r="G1520" s="124" t="s">
        <v>1686</v>
      </c>
      <c r="H1520" s="131"/>
      <c r="I1520" s="131"/>
      <c r="J1520" s="131">
        <v>1</v>
      </c>
      <c r="K1520" s="131">
        <v>3</v>
      </c>
      <c r="L1520" s="131"/>
      <c r="M1520" s="131"/>
      <c r="N1520" s="131">
        <v>2</v>
      </c>
      <c r="O1520" s="131">
        <v>2</v>
      </c>
      <c r="P1520" s="131"/>
      <c r="Q1520" s="131"/>
      <c r="R1520" s="131"/>
      <c r="S1520" s="131"/>
      <c r="T1520" s="131"/>
      <c r="U1520" s="131"/>
      <c r="V1520" s="131"/>
      <c r="W1520" s="131"/>
      <c r="X1520" s="131"/>
      <c r="Y1520" s="131"/>
      <c r="Z1520" s="131"/>
      <c r="AA1520" s="131"/>
      <c r="AB1520" s="131"/>
      <c r="AC1520" s="131"/>
      <c r="AD1520" s="131"/>
      <c r="AE1520" s="131"/>
      <c r="AF1520" s="131"/>
      <c r="AG1520" s="131"/>
      <c r="AH1520" s="155"/>
    </row>
    <row r="1521" spans="1:34" ht="15" customHeight="1" x14ac:dyDescent="0.25">
      <c r="A1521" s="124" t="s">
        <v>29</v>
      </c>
      <c r="B1521" s="157">
        <v>273624000524</v>
      </c>
      <c r="C1521" s="124" t="s">
        <v>95</v>
      </c>
      <c r="D1521" s="157">
        <v>273624000346</v>
      </c>
      <c r="E1521" s="157">
        <v>27362400052410</v>
      </c>
      <c r="F1521" s="124" t="s">
        <v>1488</v>
      </c>
      <c r="G1521" s="124" t="s">
        <v>1686</v>
      </c>
      <c r="H1521" s="131"/>
      <c r="I1521" s="131"/>
      <c r="J1521" s="131">
        <v>1</v>
      </c>
      <c r="K1521" s="131">
        <v>2</v>
      </c>
      <c r="L1521" s="131">
        <v>4</v>
      </c>
      <c r="M1521" s="131">
        <v>1</v>
      </c>
      <c r="N1521" s="131">
        <v>3</v>
      </c>
      <c r="O1521" s="131"/>
      <c r="P1521" s="131"/>
      <c r="Q1521" s="131"/>
      <c r="R1521" s="131"/>
      <c r="S1521" s="131"/>
      <c r="T1521" s="131"/>
      <c r="U1521" s="131"/>
      <c r="V1521" s="131"/>
      <c r="W1521" s="131"/>
      <c r="X1521" s="131"/>
      <c r="Y1521" s="131"/>
      <c r="Z1521" s="131"/>
      <c r="AA1521" s="131"/>
      <c r="AB1521" s="131"/>
      <c r="AC1521" s="131"/>
      <c r="AD1521" s="131"/>
      <c r="AE1521" s="131"/>
      <c r="AF1521" s="131"/>
      <c r="AG1521" s="131"/>
      <c r="AH1521" s="155"/>
    </row>
    <row r="1522" spans="1:34" ht="15" customHeight="1" x14ac:dyDescent="0.25">
      <c r="A1522" s="124" t="s">
        <v>29</v>
      </c>
      <c r="B1522" s="157">
        <v>273624000524</v>
      </c>
      <c r="C1522" s="124" t="s">
        <v>95</v>
      </c>
      <c r="D1522" s="157">
        <v>273624000401</v>
      </c>
      <c r="E1522" s="157">
        <v>27362400052406</v>
      </c>
      <c r="F1522" s="124" t="s">
        <v>1489</v>
      </c>
      <c r="G1522" s="124" t="s">
        <v>1686</v>
      </c>
      <c r="H1522" s="131"/>
      <c r="I1522" s="131"/>
      <c r="J1522" s="131">
        <v>2</v>
      </c>
      <c r="K1522" s="131">
        <v>3</v>
      </c>
      <c r="L1522" s="131">
        <v>6</v>
      </c>
      <c r="M1522" s="131">
        <v>8</v>
      </c>
      <c r="N1522" s="131">
        <v>2</v>
      </c>
      <c r="O1522" s="131">
        <v>6</v>
      </c>
      <c r="P1522" s="131">
        <v>5</v>
      </c>
      <c r="Q1522" s="131">
        <v>7</v>
      </c>
      <c r="R1522" s="131">
        <v>3</v>
      </c>
      <c r="S1522" s="131"/>
      <c r="T1522" s="131"/>
      <c r="U1522" s="131"/>
      <c r="V1522" s="131"/>
      <c r="W1522" s="131"/>
      <c r="X1522" s="131"/>
      <c r="Y1522" s="131"/>
      <c r="Z1522" s="131"/>
      <c r="AA1522" s="131"/>
      <c r="AB1522" s="131"/>
      <c r="AC1522" s="131"/>
      <c r="AD1522" s="131"/>
      <c r="AE1522" s="131"/>
      <c r="AF1522" s="131"/>
      <c r="AG1522" s="131"/>
      <c r="AH1522" s="155"/>
    </row>
    <row r="1523" spans="1:34" ht="15" customHeight="1" x14ac:dyDescent="0.25">
      <c r="A1523" s="124" t="s">
        <v>29</v>
      </c>
      <c r="B1523" s="157">
        <v>273624000524</v>
      </c>
      <c r="C1523" s="124" t="s">
        <v>95</v>
      </c>
      <c r="D1523" s="157">
        <v>273624000478</v>
      </c>
      <c r="E1523" s="157">
        <v>27362400052405</v>
      </c>
      <c r="F1523" s="124" t="s">
        <v>1485</v>
      </c>
      <c r="G1523" s="124" t="s">
        <v>1686</v>
      </c>
      <c r="H1523" s="131"/>
      <c r="I1523" s="131"/>
      <c r="J1523" s="131">
        <v>2</v>
      </c>
      <c r="K1523" s="131">
        <v>2</v>
      </c>
      <c r="L1523" s="131">
        <v>1</v>
      </c>
      <c r="M1523" s="131">
        <v>4</v>
      </c>
      <c r="N1523" s="131">
        <v>3</v>
      </c>
      <c r="O1523" s="131">
        <v>5</v>
      </c>
      <c r="P1523" s="131"/>
      <c r="Q1523" s="131"/>
      <c r="R1523" s="131"/>
      <c r="S1523" s="131"/>
      <c r="T1523" s="131"/>
      <c r="U1523" s="131"/>
      <c r="V1523" s="131"/>
      <c r="W1523" s="131"/>
      <c r="X1523" s="131"/>
      <c r="Y1523" s="131"/>
      <c r="Z1523" s="131"/>
      <c r="AA1523" s="131"/>
      <c r="AB1523" s="131"/>
      <c r="AC1523" s="131"/>
      <c r="AD1523" s="131"/>
      <c r="AE1523" s="131"/>
      <c r="AF1523" s="131"/>
      <c r="AG1523" s="131"/>
      <c r="AH1523" s="155"/>
    </row>
    <row r="1524" spans="1:34" ht="15" customHeight="1" x14ac:dyDescent="0.25">
      <c r="A1524" s="124" t="s">
        <v>29</v>
      </c>
      <c r="B1524" s="157">
        <v>273624000524</v>
      </c>
      <c r="C1524" s="124" t="s">
        <v>95</v>
      </c>
      <c r="D1524" s="157">
        <v>273624000524</v>
      </c>
      <c r="E1524" s="157">
        <v>27362400052401</v>
      </c>
      <c r="F1524" s="124" t="s">
        <v>1491</v>
      </c>
      <c r="G1524" s="124" t="s">
        <v>1686</v>
      </c>
      <c r="H1524" s="131"/>
      <c r="I1524" s="131"/>
      <c r="J1524" s="131">
        <v>4</v>
      </c>
      <c r="K1524" s="131">
        <v>6</v>
      </c>
      <c r="L1524" s="131">
        <v>4</v>
      </c>
      <c r="M1524" s="131">
        <v>6</v>
      </c>
      <c r="N1524" s="131">
        <v>3</v>
      </c>
      <c r="O1524" s="131">
        <v>5</v>
      </c>
      <c r="P1524" s="131">
        <v>20</v>
      </c>
      <c r="Q1524" s="131">
        <v>19</v>
      </c>
      <c r="R1524" s="131">
        <v>11</v>
      </c>
      <c r="S1524" s="131">
        <v>20</v>
      </c>
      <c r="T1524" s="131">
        <v>14</v>
      </c>
      <c r="U1524" s="131">
        <v>13</v>
      </c>
      <c r="V1524" s="131"/>
      <c r="W1524" s="131"/>
      <c r="X1524" s="131"/>
      <c r="Y1524" s="131"/>
      <c r="Z1524" s="131"/>
      <c r="AA1524" s="131"/>
      <c r="AB1524" s="131"/>
      <c r="AC1524" s="131"/>
      <c r="AD1524" s="131"/>
      <c r="AE1524" s="131"/>
      <c r="AF1524" s="131"/>
      <c r="AG1524" s="131"/>
      <c r="AH1524" s="155"/>
    </row>
    <row r="1525" spans="1:34" ht="15" customHeight="1" x14ac:dyDescent="0.25">
      <c r="A1525" s="124" t="s">
        <v>29</v>
      </c>
      <c r="B1525" s="157">
        <v>273624000524</v>
      </c>
      <c r="C1525" s="124" t="s">
        <v>95</v>
      </c>
      <c r="D1525" s="157">
        <v>273624000532</v>
      </c>
      <c r="E1525" s="157">
        <v>27362400052407</v>
      </c>
      <c r="F1525" s="124" t="s">
        <v>1486</v>
      </c>
      <c r="G1525" s="124" t="s">
        <v>1686</v>
      </c>
      <c r="H1525" s="131"/>
      <c r="I1525" s="131"/>
      <c r="J1525" s="131">
        <v>1</v>
      </c>
      <c r="K1525" s="131">
        <v>4</v>
      </c>
      <c r="L1525" s="131">
        <v>2</v>
      </c>
      <c r="M1525" s="131">
        <v>2</v>
      </c>
      <c r="N1525" s="131">
        <v>4</v>
      </c>
      <c r="O1525" s="131">
        <v>4</v>
      </c>
      <c r="P1525" s="131"/>
      <c r="Q1525" s="131"/>
      <c r="R1525" s="131"/>
      <c r="S1525" s="131"/>
      <c r="T1525" s="131"/>
      <c r="U1525" s="131"/>
      <c r="V1525" s="131"/>
      <c r="W1525" s="131"/>
      <c r="X1525" s="131"/>
      <c r="Y1525" s="131"/>
      <c r="Z1525" s="131"/>
      <c r="AA1525" s="131"/>
      <c r="AB1525" s="131"/>
      <c r="AC1525" s="131"/>
      <c r="AD1525" s="131"/>
      <c r="AE1525" s="131"/>
      <c r="AF1525" s="131"/>
      <c r="AG1525" s="131"/>
      <c r="AH1525" s="155"/>
    </row>
    <row r="1526" spans="1:34" ht="15" customHeight="1" x14ac:dyDescent="0.25">
      <c r="A1526" s="124" t="s">
        <v>29</v>
      </c>
      <c r="B1526" s="157">
        <v>273624000524</v>
      </c>
      <c r="C1526" s="124" t="s">
        <v>95</v>
      </c>
      <c r="D1526" s="157">
        <v>273624000575</v>
      </c>
      <c r="E1526" s="157">
        <v>27362400052402</v>
      </c>
      <c r="F1526" s="124" t="s">
        <v>1494</v>
      </c>
      <c r="G1526" s="124" t="s">
        <v>1686</v>
      </c>
      <c r="H1526" s="131"/>
      <c r="I1526" s="131"/>
      <c r="J1526" s="131">
        <v>7</v>
      </c>
      <c r="K1526" s="131">
        <v>6</v>
      </c>
      <c r="L1526" s="131">
        <v>8</v>
      </c>
      <c r="M1526" s="131">
        <v>9</v>
      </c>
      <c r="N1526" s="131">
        <v>6</v>
      </c>
      <c r="O1526" s="131">
        <v>8</v>
      </c>
      <c r="P1526" s="131">
        <v>14</v>
      </c>
      <c r="Q1526" s="131">
        <v>11</v>
      </c>
      <c r="R1526" s="131">
        <v>8</v>
      </c>
      <c r="S1526" s="131">
        <v>5</v>
      </c>
      <c r="T1526" s="131">
        <v>3</v>
      </c>
      <c r="U1526" s="131">
        <v>6</v>
      </c>
      <c r="V1526" s="131"/>
      <c r="W1526" s="131"/>
      <c r="X1526" s="131"/>
      <c r="Y1526" s="131"/>
      <c r="Z1526" s="131"/>
      <c r="AA1526" s="131"/>
      <c r="AB1526" s="131"/>
      <c r="AC1526" s="131"/>
      <c r="AD1526" s="131"/>
      <c r="AE1526" s="131"/>
      <c r="AF1526" s="131"/>
      <c r="AG1526" s="131"/>
      <c r="AH1526" s="155"/>
    </row>
    <row r="1527" spans="1:34" ht="15" customHeight="1" x14ac:dyDescent="0.25">
      <c r="A1527" s="124" t="s">
        <v>29</v>
      </c>
      <c r="B1527" s="157">
        <v>273624000524</v>
      </c>
      <c r="C1527" s="124" t="s">
        <v>95</v>
      </c>
      <c r="D1527" s="157">
        <v>273624001211</v>
      </c>
      <c r="E1527" s="157">
        <v>27362400052412</v>
      </c>
      <c r="F1527" s="124" t="s">
        <v>338</v>
      </c>
      <c r="G1527" s="124" t="s">
        <v>1686</v>
      </c>
      <c r="H1527" s="131"/>
      <c r="I1527" s="131"/>
      <c r="J1527" s="131">
        <v>1</v>
      </c>
      <c r="K1527" s="131"/>
      <c r="L1527" s="131">
        <v>1</v>
      </c>
      <c r="M1527" s="131">
        <v>3</v>
      </c>
      <c r="N1527" s="131">
        <v>1</v>
      </c>
      <c r="O1527" s="131"/>
      <c r="P1527" s="131"/>
      <c r="Q1527" s="131"/>
      <c r="R1527" s="131"/>
      <c r="S1527" s="131"/>
      <c r="T1527" s="131"/>
      <c r="U1527" s="131"/>
      <c r="V1527" s="131"/>
      <c r="W1527" s="131"/>
      <c r="X1527" s="131"/>
      <c r="Y1527" s="131"/>
      <c r="Z1527" s="131"/>
      <c r="AA1527" s="131"/>
      <c r="AB1527" s="131"/>
      <c r="AC1527" s="131"/>
      <c r="AD1527" s="131"/>
      <c r="AE1527" s="131"/>
      <c r="AF1527" s="131"/>
      <c r="AG1527" s="131"/>
      <c r="AH1527" s="155"/>
    </row>
    <row r="1528" spans="1:34" ht="15" customHeight="1" x14ac:dyDescent="0.25">
      <c r="A1528" s="124" t="s">
        <v>29</v>
      </c>
      <c r="B1528" s="157">
        <v>273624000524</v>
      </c>
      <c r="C1528" s="124" t="s">
        <v>95</v>
      </c>
      <c r="D1528" s="157">
        <v>273624001237</v>
      </c>
      <c r="E1528" s="157">
        <v>27362400052409</v>
      </c>
      <c r="F1528" s="124" t="s">
        <v>1493</v>
      </c>
      <c r="G1528" s="124" t="s">
        <v>1686</v>
      </c>
      <c r="H1528" s="131"/>
      <c r="I1528" s="131"/>
      <c r="J1528" s="131"/>
      <c r="K1528" s="131"/>
      <c r="L1528" s="131">
        <v>1</v>
      </c>
      <c r="M1528" s="131">
        <v>1</v>
      </c>
      <c r="N1528" s="131"/>
      <c r="O1528" s="131">
        <v>1</v>
      </c>
      <c r="P1528" s="131"/>
      <c r="Q1528" s="131"/>
      <c r="R1528" s="131"/>
      <c r="S1528" s="131"/>
      <c r="T1528" s="131"/>
      <c r="U1528" s="131"/>
      <c r="V1528" s="131"/>
      <c r="W1528" s="131"/>
      <c r="X1528" s="131"/>
      <c r="Y1528" s="131"/>
      <c r="Z1528" s="131"/>
      <c r="AA1528" s="131"/>
      <c r="AB1528" s="131"/>
      <c r="AC1528" s="131"/>
      <c r="AD1528" s="131"/>
      <c r="AE1528" s="131"/>
      <c r="AF1528" s="131"/>
      <c r="AG1528" s="131"/>
      <c r="AH1528" s="155"/>
    </row>
    <row r="1529" spans="1:34" ht="15" customHeight="1" x14ac:dyDescent="0.25">
      <c r="A1529" s="124" t="s">
        <v>29</v>
      </c>
      <c r="B1529" s="157">
        <v>273624000524</v>
      </c>
      <c r="C1529" s="124" t="s">
        <v>95</v>
      </c>
      <c r="D1529" s="157">
        <v>273624001504</v>
      </c>
      <c r="E1529" s="157">
        <v>27362400052411</v>
      </c>
      <c r="F1529" s="124" t="s">
        <v>1487</v>
      </c>
      <c r="G1529" s="124" t="s">
        <v>1686</v>
      </c>
      <c r="H1529" s="131"/>
      <c r="I1529" s="131"/>
      <c r="J1529" s="131">
        <v>4</v>
      </c>
      <c r="K1529" s="131">
        <v>2</v>
      </c>
      <c r="L1529" s="131">
        <v>4</v>
      </c>
      <c r="M1529" s="131">
        <v>2</v>
      </c>
      <c r="N1529" s="131">
        <v>3</v>
      </c>
      <c r="O1529" s="131">
        <v>2</v>
      </c>
      <c r="P1529" s="131"/>
      <c r="Q1529" s="131"/>
      <c r="R1529" s="131"/>
      <c r="S1529" s="131"/>
      <c r="T1529" s="131"/>
      <c r="U1529" s="131"/>
      <c r="V1529" s="131"/>
      <c r="W1529" s="131"/>
      <c r="X1529" s="131"/>
      <c r="Y1529" s="131"/>
      <c r="Z1529" s="131"/>
      <c r="AA1529" s="131"/>
      <c r="AB1529" s="131"/>
      <c r="AC1529" s="131"/>
      <c r="AD1529" s="131"/>
      <c r="AE1529" s="131"/>
      <c r="AF1529" s="131"/>
      <c r="AG1529" s="131"/>
      <c r="AH1529" s="155"/>
    </row>
    <row r="1530" spans="1:34" ht="15" customHeight="1" x14ac:dyDescent="0.25">
      <c r="A1530" s="124" t="s">
        <v>29</v>
      </c>
      <c r="B1530" s="157">
        <v>273624000524</v>
      </c>
      <c r="C1530" s="124" t="s">
        <v>95</v>
      </c>
      <c r="D1530" s="157">
        <v>273624001512</v>
      </c>
      <c r="E1530" s="157">
        <v>27362400052408</v>
      </c>
      <c r="F1530" s="124" t="s">
        <v>1492</v>
      </c>
      <c r="G1530" s="124" t="s">
        <v>1686</v>
      </c>
      <c r="H1530" s="131"/>
      <c r="I1530" s="131"/>
      <c r="J1530" s="131">
        <v>3</v>
      </c>
      <c r="K1530" s="131">
        <v>2</v>
      </c>
      <c r="L1530" s="131">
        <v>2</v>
      </c>
      <c r="M1530" s="131">
        <v>3</v>
      </c>
      <c r="N1530" s="131">
        <v>3</v>
      </c>
      <c r="O1530" s="131">
        <v>3</v>
      </c>
      <c r="P1530" s="131"/>
      <c r="Q1530" s="131"/>
      <c r="R1530" s="131"/>
      <c r="S1530" s="131"/>
      <c r="T1530" s="131"/>
      <c r="U1530" s="131"/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1"/>
      <c r="AG1530" s="131"/>
      <c r="AH1530" s="155"/>
    </row>
    <row r="1531" spans="1:34" ht="15" customHeight="1" x14ac:dyDescent="0.25">
      <c r="A1531" s="124" t="s">
        <v>29</v>
      </c>
      <c r="B1531" s="157">
        <v>273624000524</v>
      </c>
      <c r="C1531" s="124" t="s">
        <v>95</v>
      </c>
      <c r="D1531" s="157">
        <v>273624002021</v>
      </c>
      <c r="E1531" s="157">
        <v>27362400052416</v>
      </c>
      <c r="F1531" s="124" t="s">
        <v>577</v>
      </c>
      <c r="G1531" s="124" t="s">
        <v>1686</v>
      </c>
      <c r="H1531" s="131"/>
      <c r="I1531" s="131"/>
      <c r="J1531" s="131">
        <v>1</v>
      </c>
      <c r="K1531" s="131">
        <v>3</v>
      </c>
      <c r="L1531" s="131">
        <v>5</v>
      </c>
      <c r="M1531" s="131"/>
      <c r="N1531" s="131">
        <v>6</v>
      </c>
      <c r="O1531" s="131">
        <v>1</v>
      </c>
      <c r="P1531" s="131"/>
      <c r="Q1531" s="131"/>
      <c r="R1531" s="131"/>
      <c r="S1531" s="131"/>
      <c r="T1531" s="131"/>
      <c r="U1531" s="131"/>
      <c r="V1531" s="131"/>
      <c r="W1531" s="131"/>
      <c r="X1531" s="131"/>
      <c r="Y1531" s="131"/>
      <c r="Z1531" s="131"/>
      <c r="AA1531" s="131"/>
      <c r="AB1531" s="131"/>
      <c r="AC1531" s="131"/>
      <c r="AD1531" s="131"/>
      <c r="AE1531" s="131"/>
      <c r="AF1531" s="131"/>
      <c r="AG1531" s="131"/>
      <c r="AH1531" s="155"/>
    </row>
    <row r="1532" spans="1:34" ht="15" customHeight="1" x14ac:dyDescent="0.25">
      <c r="A1532" s="124" t="s">
        <v>29</v>
      </c>
      <c r="B1532" s="157">
        <v>273624000524</v>
      </c>
      <c r="C1532" s="124" t="s">
        <v>95</v>
      </c>
      <c r="D1532" s="157">
        <v>273624002039</v>
      </c>
      <c r="E1532" s="157">
        <v>27362400052417</v>
      </c>
      <c r="F1532" s="124" t="s">
        <v>1490</v>
      </c>
      <c r="G1532" s="124" t="s">
        <v>1686</v>
      </c>
      <c r="H1532" s="131"/>
      <c r="I1532" s="131"/>
      <c r="J1532" s="131"/>
      <c r="K1532" s="131"/>
      <c r="L1532" s="131">
        <v>3</v>
      </c>
      <c r="M1532" s="131">
        <v>2</v>
      </c>
      <c r="N1532" s="131">
        <v>1</v>
      </c>
      <c r="O1532" s="131">
        <v>1</v>
      </c>
      <c r="P1532" s="131"/>
      <c r="Q1532" s="131"/>
      <c r="R1532" s="131"/>
      <c r="S1532" s="131"/>
      <c r="T1532" s="131"/>
      <c r="U1532" s="131"/>
      <c r="V1532" s="131"/>
      <c r="W1532" s="131"/>
      <c r="X1532" s="131"/>
      <c r="Y1532" s="131"/>
      <c r="Z1532" s="131"/>
      <c r="AA1532" s="131"/>
      <c r="AB1532" s="131"/>
      <c r="AC1532" s="131"/>
      <c r="AD1532" s="131"/>
      <c r="AE1532" s="131"/>
      <c r="AF1532" s="131"/>
      <c r="AG1532" s="131"/>
      <c r="AH1532" s="155"/>
    </row>
    <row r="1533" spans="1:34" ht="15" customHeight="1" x14ac:dyDescent="0.25">
      <c r="A1533" s="124" t="s">
        <v>29</v>
      </c>
      <c r="B1533" s="157">
        <v>273624000541</v>
      </c>
      <c r="C1533" s="124" t="s">
        <v>222</v>
      </c>
      <c r="D1533" s="157">
        <v>273624000541</v>
      </c>
      <c r="E1533" s="157">
        <v>27362400054101</v>
      </c>
      <c r="F1533" s="124" t="s">
        <v>1498</v>
      </c>
      <c r="G1533" s="124" t="s">
        <v>1686</v>
      </c>
      <c r="H1533" s="131"/>
      <c r="I1533" s="131"/>
      <c r="J1533" s="131">
        <v>9</v>
      </c>
      <c r="K1533" s="131">
        <v>11</v>
      </c>
      <c r="L1533" s="131">
        <v>17</v>
      </c>
      <c r="M1533" s="131">
        <v>12</v>
      </c>
      <c r="N1533" s="131">
        <v>13</v>
      </c>
      <c r="O1533" s="131">
        <v>8</v>
      </c>
      <c r="P1533" s="131">
        <v>12</v>
      </c>
      <c r="Q1533" s="131">
        <v>11</v>
      </c>
      <c r="R1533" s="131">
        <v>11</v>
      </c>
      <c r="S1533" s="131">
        <v>7</v>
      </c>
      <c r="T1533" s="131">
        <v>12</v>
      </c>
      <c r="U1533" s="131">
        <v>14</v>
      </c>
      <c r="V1533" s="131"/>
      <c r="W1533" s="131"/>
      <c r="X1533" s="131"/>
      <c r="Y1533" s="131"/>
      <c r="Z1533" s="131"/>
      <c r="AA1533" s="131"/>
      <c r="AB1533" s="131"/>
      <c r="AC1533" s="131"/>
      <c r="AD1533" s="131"/>
      <c r="AE1533" s="131"/>
      <c r="AF1533" s="131"/>
      <c r="AG1533" s="131"/>
      <c r="AH1533" s="155"/>
    </row>
    <row r="1534" spans="1:34" ht="15" customHeight="1" x14ac:dyDescent="0.25">
      <c r="A1534" s="124" t="s">
        <v>29</v>
      </c>
      <c r="B1534" s="157">
        <v>273624000541</v>
      </c>
      <c r="C1534" s="124" t="s">
        <v>222</v>
      </c>
      <c r="D1534" s="157">
        <v>273624001393</v>
      </c>
      <c r="E1534" s="157">
        <v>27362400054105</v>
      </c>
      <c r="F1534" s="124" t="s">
        <v>528</v>
      </c>
      <c r="G1534" s="124" t="s">
        <v>1686</v>
      </c>
      <c r="H1534" s="131"/>
      <c r="I1534" s="131"/>
      <c r="J1534" s="131">
        <v>2</v>
      </c>
      <c r="K1534" s="131">
        <v>3</v>
      </c>
      <c r="L1534" s="131">
        <v>1</v>
      </c>
      <c r="M1534" s="131">
        <v>5</v>
      </c>
      <c r="N1534" s="131"/>
      <c r="O1534" s="131">
        <v>1</v>
      </c>
      <c r="P1534" s="131"/>
      <c r="Q1534" s="131"/>
      <c r="R1534" s="131"/>
      <c r="S1534" s="131"/>
      <c r="T1534" s="131"/>
      <c r="U1534" s="131"/>
      <c r="V1534" s="131"/>
      <c r="W1534" s="131"/>
      <c r="X1534" s="131"/>
      <c r="Y1534" s="131"/>
      <c r="Z1534" s="131"/>
      <c r="AA1534" s="131"/>
      <c r="AB1534" s="131"/>
      <c r="AC1534" s="131"/>
      <c r="AD1534" s="131"/>
      <c r="AE1534" s="131"/>
      <c r="AF1534" s="131"/>
      <c r="AG1534" s="131"/>
      <c r="AH1534" s="155"/>
    </row>
    <row r="1535" spans="1:34" ht="15" customHeight="1" x14ac:dyDescent="0.25">
      <c r="A1535" s="124" t="s">
        <v>29</v>
      </c>
      <c r="B1535" s="157">
        <v>273624000541</v>
      </c>
      <c r="C1535" s="124" t="s">
        <v>222</v>
      </c>
      <c r="D1535" s="157">
        <v>273624001610</v>
      </c>
      <c r="E1535" s="157">
        <v>27362400054109</v>
      </c>
      <c r="F1535" s="124" t="s">
        <v>339</v>
      </c>
      <c r="G1535" s="124" t="s">
        <v>1686</v>
      </c>
      <c r="H1535" s="131"/>
      <c r="I1535" s="131"/>
      <c r="J1535" s="131">
        <v>1</v>
      </c>
      <c r="K1535" s="131"/>
      <c r="L1535" s="131">
        <v>1</v>
      </c>
      <c r="M1535" s="131">
        <v>2</v>
      </c>
      <c r="N1535" s="131"/>
      <c r="O1535" s="131"/>
      <c r="P1535" s="131"/>
      <c r="Q1535" s="131"/>
      <c r="R1535" s="131"/>
      <c r="S1535" s="131"/>
      <c r="T1535" s="131"/>
      <c r="U1535" s="131"/>
      <c r="V1535" s="131"/>
      <c r="W1535" s="131"/>
      <c r="X1535" s="131"/>
      <c r="Y1535" s="131"/>
      <c r="Z1535" s="131"/>
      <c r="AA1535" s="131"/>
      <c r="AB1535" s="131"/>
      <c r="AC1535" s="131"/>
      <c r="AD1535" s="131"/>
      <c r="AE1535" s="131"/>
      <c r="AF1535" s="131"/>
      <c r="AG1535" s="131"/>
      <c r="AH1535" s="155"/>
    </row>
    <row r="1536" spans="1:34" ht="15" customHeight="1" x14ac:dyDescent="0.25">
      <c r="A1536" s="124" t="s">
        <v>29</v>
      </c>
      <c r="B1536" s="157">
        <v>273624000541</v>
      </c>
      <c r="C1536" s="124" t="s">
        <v>222</v>
      </c>
      <c r="D1536" s="157">
        <v>273624001679</v>
      </c>
      <c r="E1536" s="157">
        <v>27362400054106</v>
      </c>
      <c r="F1536" s="124" t="s">
        <v>582</v>
      </c>
      <c r="G1536" s="124" t="s">
        <v>1686</v>
      </c>
      <c r="H1536" s="131"/>
      <c r="I1536" s="131"/>
      <c r="J1536" s="131">
        <v>1</v>
      </c>
      <c r="K1536" s="131">
        <v>1</v>
      </c>
      <c r="L1536" s="131">
        <v>1</v>
      </c>
      <c r="M1536" s="131">
        <v>2</v>
      </c>
      <c r="N1536" s="131">
        <v>1</v>
      </c>
      <c r="O1536" s="131">
        <v>3</v>
      </c>
      <c r="P1536" s="131"/>
      <c r="Q1536" s="131"/>
      <c r="R1536" s="131"/>
      <c r="S1536" s="131"/>
      <c r="T1536" s="131"/>
      <c r="U1536" s="131"/>
      <c r="V1536" s="131"/>
      <c r="W1536" s="131"/>
      <c r="X1536" s="131"/>
      <c r="Y1536" s="131"/>
      <c r="Z1536" s="131"/>
      <c r="AA1536" s="131"/>
      <c r="AB1536" s="131"/>
      <c r="AC1536" s="131"/>
      <c r="AD1536" s="131"/>
      <c r="AE1536" s="131"/>
      <c r="AF1536" s="131"/>
      <c r="AG1536" s="131"/>
      <c r="AH1536" s="155"/>
    </row>
    <row r="1537" spans="1:34" ht="15" customHeight="1" x14ac:dyDescent="0.25">
      <c r="A1537" s="124" t="s">
        <v>29</v>
      </c>
      <c r="B1537" s="157">
        <v>273624000541</v>
      </c>
      <c r="C1537" s="124" t="s">
        <v>222</v>
      </c>
      <c r="D1537" s="157">
        <v>273624001725</v>
      </c>
      <c r="E1537" s="157">
        <v>27362400054108</v>
      </c>
      <c r="F1537" s="124" t="s">
        <v>1495</v>
      </c>
      <c r="G1537" s="124" t="s">
        <v>1686</v>
      </c>
      <c r="H1537" s="131"/>
      <c r="I1537" s="131"/>
      <c r="J1537" s="131">
        <v>2</v>
      </c>
      <c r="K1537" s="131"/>
      <c r="L1537" s="131"/>
      <c r="M1537" s="131">
        <v>2</v>
      </c>
      <c r="N1537" s="131">
        <v>1</v>
      </c>
      <c r="O1537" s="131"/>
      <c r="P1537" s="131"/>
      <c r="Q1537" s="131"/>
      <c r="R1537" s="131"/>
      <c r="S1537" s="131"/>
      <c r="T1537" s="131"/>
      <c r="U1537" s="131"/>
      <c r="V1537" s="131"/>
      <c r="W1537" s="131"/>
      <c r="X1537" s="131"/>
      <c r="Y1537" s="131"/>
      <c r="Z1537" s="131"/>
      <c r="AA1537" s="131"/>
      <c r="AB1537" s="131"/>
      <c r="AC1537" s="131"/>
      <c r="AD1537" s="131"/>
      <c r="AE1537" s="131"/>
      <c r="AF1537" s="131"/>
      <c r="AG1537" s="131"/>
      <c r="AH1537" s="155"/>
    </row>
    <row r="1538" spans="1:34" ht="15" customHeight="1" x14ac:dyDescent="0.25">
      <c r="A1538" s="124" t="s">
        <v>29</v>
      </c>
      <c r="B1538" s="157">
        <v>273624000541</v>
      </c>
      <c r="C1538" s="124" t="s">
        <v>222</v>
      </c>
      <c r="D1538" s="157">
        <v>273624001784</v>
      </c>
      <c r="E1538" s="157">
        <v>27362400054102</v>
      </c>
      <c r="F1538" s="124" t="s">
        <v>1496</v>
      </c>
      <c r="G1538" s="124" t="s">
        <v>1686</v>
      </c>
      <c r="H1538" s="131"/>
      <c r="I1538" s="131"/>
      <c r="J1538" s="131">
        <v>4</v>
      </c>
      <c r="K1538" s="131">
        <v>1</v>
      </c>
      <c r="L1538" s="131">
        <v>2</v>
      </c>
      <c r="M1538" s="131">
        <v>2</v>
      </c>
      <c r="N1538" s="131">
        <v>5</v>
      </c>
      <c r="O1538" s="131">
        <v>2</v>
      </c>
      <c r="P1538" s="131"/>
      <c r="Q1538" s="131"/>
      <c r="R1538" s="131"/>
      <c r="S1538" s="131"/>
      <c r="T1538" s="131"/>
      <c r="U1538" s="131"/>
      <c r="V1538" s="131"/>
      <c r="W1538" s="131"/>
      <c r="X1538" s="131"/>
      <c r="Y1538" s="131"/>
      <c r="Z1538" s="131"/>
      <c r="AA1538" s="131"/>
      <c r="AB1538" s="131"/>
      <c r="AC1538" s="131"/>
      <c r="AD1538" s="131"/>
      <c r="AE1538" s="131"/>
      <c r="AF1538" s="131"/>
      <c r="AG1538" s="131"/>
      <c r="AH1538" s="155"/>
    </row>
    <row r="1539" spans="1:34" ht="15" customHeight="1" x14ac:dyDescent="0.25">
      <c r="A1539" s="124" t="s">
        <v>29</v>
      </c>
      <c r="B1539" s="157">
        <v>273624000541</v>
      </c>
      <c r="C1539" s="124" t="s">
        <v>222</v>
      </c>
      <c r="D1539" s="157">
        <v>273624001831</v>
      </c>
      <c r="E1539" s="157">
        <v>27362400054103</v>
      </c>
      <c r="F1539" s="124" t="s">
        <v>1497</v>
      </c>
      <c r="G1539" s="124" t="s">
        <v>1686</v>
      </c>
      <c r="H1539" s="131"/>
      <c r="I1539" s="131"/>
      <c r="J1539" s="131"/>
      <c r="K1539" s="131">
        <v>2</v>
      </c>
      <c r="L1539" s="131">
        <v>1</v>
      </c>
      <c r="M1539" s="131">
        <v>1</v>
      </c>
      <c r="N1539" s="131">
        <v>1</v>
      </c>
      <c r="O1539" s="131">
        <v>1</v>
      </c>
      <c r="P1539" s="131"/>
      <c r="Q1539" s="131"/>
      <c r="R1539" s="131"/>
      <c r="S1539" s="131"/>
      <c r="T1539" s="131"/>
      <c r="U1539" s="131"/>
      <c r="V1539" s="131"/>
      <c r="W1539" s="131"/>
      <c r="X1539" s="131"/>
      <c r="Y1539" s="131"/>
      <c r="Z1539" s="131"/>
      <c r="AA1539" s="131"/>
      <c r="AB1539" s="131"/>
      <c r="AC1539" s="131"/>
      <c r="AD1539" s="131"/>
      <c r="AE1539" s="131"/>
      <c r="AF1539" s="131"/>
      <c r="AG1539" s="131"/>
      <c r="AH1539" s="155"/>
    </row>
    <row r="1540" spans="1:34" ht="15" customHeight="1" x14ac:dyDescent="0.25">
      <c r="A1540" s="124" t="s">
        <v>29</v>
      </c>
      <c r="B1540" s="157">
        <v>273624000541</v>
      </c>
      <c r="C1540" s="124" t="s">
        <v>222</v>
      </c>
      <c r="D1540" s="157">
        <v>273624001865</v>
      </c>
      <c r="E1540" s="157">
        <v>27362400054110</v>
      </c>
      <c r="F1540" s="124" t="s">
        <v>1499</v>
      </c>
      <c r="G1540" s="124" t="s">
        <v>1686</v>
      </c>
      <c r="H1540" s="131"/>
      <c r="I1540" s="131"/>
      <c r="J1540" s="131">
        <v>3</v>
      </c>
      <c r="K1540" s="131">
        <v>2</v>
      </c>
      <c r="L1540" s="131">
        <v>3</v>
      </c>
      <c r="M1540" s="131">
        <v>2</v>
      </c>
      <c r="N1540" s="131">
        <v>3</v>
      </c>
      <c r="O1540" s="131">
        <v>2</v>
      </c>
      <c r="P1540" s="131"/>
      <c r="Q1540" s="131"/>
      <c r="R1540" s="131"/>
      <c r="S1540" s="131"/>
      <c r="T1540" s="131"/>
      <c r="U1540" s="131"/>
      <c r="V1540" s="131"/>
      <c r="W1540" s="131"/>
      <c r="X1540" s="131"/>
      <c r="Y1540" s="131"/>
      <c r="Z1540" s="131"/>
      <c r="AA1540" s="131"/>
      <c r="AB1540" s="131"/>
      <c r="AC1540" s="131"/>
      <c r="AD1540" s="131"/>
      <c r="AE1540" s="131"/>
      <c r="AF1540" s="131"/>
      <c r="AG1540" s="131"/>
      <c r="AH1540" s="155"/>
    </row>
    <row r="1541" spans="1:34" ht="15" customHeight="1" x14ac:dyDescent="0.25">
      <c r="A1541" s="124" t="s">
        <v>29</v>
      </c>
      <c r="B1541" s="157">
        <v>273624000541</v>
      </c>
      <c r="C1541" s="124" t="s">
        <v>222</v>
      </c>
      <c r="D1541" s="157">
        <v>273624001881</v>
      </c>
      <c r="E1541" s="157">
        <v>27362400054104</v>
      </c>
      <c r="F1541" s="124" t="s">
        <v>392</v>
      </c>
      <c r="G1541" s="124" t="s">
        <v>1686</v>
      </c>
      <c r="H1541" s="131"/>
      <c r="I1541" s="131"/>
      <c r="J1541" s="131"/>
      <c r="K1541" s="131">
        <v>1</v>
      </c>
      <c r="L1541" s="131">
        <v>1</v>
      </c>
      <c r="M1541" s="131">
        <v>2</v>
      </c>
      <c r="N1541" s="131">
        <v>1</v>
      </c>
      <c r="O1541" s="131">
        <v>1</v>
      </c>
      <c r="P1541" s="131"/>
      <c r="Q1541" s="131"/>
      <c r="R1541" s="131"/>
      <c r="S1541" s="131"/>
      <c r="T1541" s="131"/>
      <c r="U1541" s="131"/>
      <c r="V1541" s="131"/>
      <c r="W1541" s="131"/>
      <c r="X1541" s="131"/>
      <c r="Y1541" s="131"/>
      <c r="Z1541" s="131"/>
      <c r="AA1541" s="131"/>
      <c r="AB1541" s="131"/>
      <c r="AC1541" s="131"/>
      <c r="AD1541" s="131"/>
      <c r="AE1541" s="131"/>
      <c r="AF1541" s="131"/>
      <c r="AG1541" s="131"/>
      <c r="AH1541" s="155"/>
    </row>
    <row r="1542" spans="1:34" ht="15" customHeight="1" x14ac:dyDescent="0.25">
      <c r="A1542" s="124" t="s">
        <v>29</v>
      </c>
      <c r="B1542" s="157">
        <v>273624000583</v>
      </c>
      <c r="C1542" s="124" t="s">
        <v>1457</v>
      </c>
      <c r="D1542" s="157">
        <v>273624000168</v>
      </c>
      <c r="E1542" s="157">
        <v>27362400058305</v>
      </c>
      <c r="F1542" s="124" t="s">
        <v>1459</v>
      </c>
      <c r="G1542" s="124" t="s">
        <v>1686</v>
      </c>
      <c r="H1542" s="131"/>
      <c r="I1542" s="131"/>
      <c r="J1542" s="131">
        <v>4</v>
      </c>
      <c r="K1542" s="131">
        <v>3</v>
      </c>
      <c r="L1542" s="131">
        <v>3</v>
      </c>
      <c r="M1542" s="131">
        <v>2</v>
      </c>
      <c r="N1542" s="131">
        <v>3</v>
      </c>
      <c r="O1542" s="131">
        <v>7</v>
      </c>
      <c r="P1542" s="131"/>
      <c r="Q1542" s="131"/>
      <c r="R1542" s="131"/>
      <c r="S1542" s="131"/>
      <c r="T1542" s="131"/>
      <c r="U1542" s="131"/>
      <c r="V1542" s="131"/>
      <c r="W1542" s="131"/>
      <c r="X1542" s="131"/>
      <c r="Y1542" s="131"/>
      <c r="Z1542" s="131"/>
      <c r="AA1542" s="131"/>
      <c r="AB1542" s="131"/>
      <c r="AC1542" s="131"/>
      <c r="AD1542" s="131"/>
      <c r="AE1542" s="131"/>
      <c r="AF1542" s="131"/>
      <c r="AG1542" s="131"/>
      <c r="AH1542" s="155"/>
    </row>
    <row r="1543" spans="1:34" ht="15" customHeight="1" x14ac:dyDescent="0.25">
      <c r="A1543" s="124" t="s">
        <v>29</v>
      </c>
      <c r="B1543" s="157">
        <v>273624000583</v>
      </c>
      <c r="C1543" s="124" t="s">
        <v>1457</v>
      </c>
      <c r="D1543" s="157">
        <v>273624000273</v>
      </c>
      <c r="E1543" s="157">
        <v>27362400058304</v>
      </c>
      <c r="F1543" s="124" t="s">
        <v>427</v>
      </c>
      <c r="G1543" s="124" t="s">
        <v>1686</v>
      </c>
      <c r="H1543" s="131"/>
      <c r="I1543" s="131"/>
      <c r="J1543" s="131">
        <v>1</v>
      </c>
      <c r="K1543" s="131">
        <v>3</v>
      </c>
      <c r="L1543" s="131">
        <v>5</v>
      </c>
      <c r="M1543" s="131">
        <v>2</v>
      </c>
      <c r="N1543" s="131">
        <v>6</v>
      </c>
      <c r="O1543" s="131">
        <v>3</v>
      </c>
      <c r="P1543" s="131"/>
      <c r="Q1543" s="131"/>
      <c r="R1543" s="131"/>
      <c r="S1543" s="131"/>
      <c r="T1543" s="131"/>
      <c r="U1543" s="131"/>
      <c r="V1543" s="131"/>
      <c r="W1543" s="131"/>
      <c r="X1543" s="131"/>
      <c r="Y1543" s="131"/>
      <c r="Z1543" s="131"/>
      <c r="AA1543" s="131"/>
      <c r="AB1543" s="131"/>
      <c r="AC1543" s="131"/>
      <c r="AD1543" s="131"/>
      <c r="AE1543" s="131"/>
      <c r="AF1543" s="131"/>
      <c r="AG1543" s="131"/>
      <c r="AH1543" s="155"/>
    </row>
    <row r="1544" spans="1:34" ht="15" customHeight="1" x14ac:dyDescent="0.25">
      <c r="A1544" s="124" t="s">
        <v>29</v>
      </c>
      <c r="B1544" s="157">
        <v>273624000583</v>
      </c>
      <c r="C1544" s="124" t="s">
        <v>1457</v>
      </c>
      <c r="D1544" s="157">
        <v>273624000583</v>
      </c>
      <c r="E1544" s="157">
        <v>27362400058301</v>
      </c>
      <c r="F1544" s="124" t="s">
        <v>1458</v>
      </c>
      <c r="G1544" s="124" t="s">
        <v>1686</v>
      </c>
      <c r="H1544" s="131"/>
      <c r="I1544" s="131"/>
      <c r="J1544" s="131">
        <v>1</v>
      </c>
      <c r="K1544" s="131">
        <v>11</v>
      </c>
      <c r="L1544" s="131">
        <v>5</v>
      </c>
      <c r="M1544" s="131">
        <v>10</v>
      </c>
      <c r="N1544" s="131">
        <v>8</v>
      </c>
      <c r="O1544" s="131">
        <v>6</v>
      </c>
      <c r="P1544" s="131">
        <v>20</v>
      </c>
      <c r="Q1544" s="131">
        <v>15</v>
      </c>
      <c r="R1544" s="131">
        <v>16</v>
      </c>
      <c r="S1544" s="131">
        <v>13</v>
      </c>
      <c r="T1544" s="131">
        <v>16</v>
      </c>
      <c r="U1544" s="131">
        <v>17</v>
      </c>
      <c r="V1544" s="131"/>
      <c r="W1544" s="131"/>
      <c r="X1544" s="131"/>
      <c r="Y1544" s="131"/>
      <c r="Z1544" s="131"/>
      <c r="AA1544" s="131"/>
      <c r="AB1544" s="131"/>
      <c r="AC1544" s="131"/>
      <c r="AD1544" s="131"/>
      <c r="AE1544" s="131"/>
      <c r="AF1544" s="131"/>
      <c r="AG1544" s="131"/>
      <c r="AH1544" s="155"/>
    </row>
    <row r="1545" spans="1:34" ht="15" customHeight="1" x14ac:dyDescent="0.25">
      <c r="A1545" s="124" t="s">
        <v>29</v>
      </c>
      <c r="B1545" s="157">
        <v>273624000583</v>
      </c>
      <c r="C1545" s="124" t="s">
        <v>1457</v>
      </c>
      <c r="D1545" s="157">
        <v>273624000605</v>
      </c>
      <c r="E1545" s="157">
        <v>27362400058302</v>
      </c>
      <c r="F1545" s="124" t="s">
        <v>1461</v>
      </c>
      <c r="G1545" s="124" t="s">
        <v>1686</v>
      </c>
      <c r="H1545" s="131"/>
      <c r="I1545" s="131"/>
      <c r="J1545" s="131">
        <v>1</v>
      </c>
      <c r="K1545" s="131"/>
      <c r="L1545" s="131">
        <v>3</v>
      </c>
      <c r="M1545" s="131">
        <v>1</v>
      </c>
      <c r="N1545" s="131">
        <v>1</v>
      </c>
      <c r="O1545" s="131"/>
      <c r="P1545" s="131"/>
      <c r="Q1545" s="131"/>
      <c r="R1545" s="131"/>
      <c r="S1545" s="131"/>
      <c r="T1545" s="131"/>
      <c r="U1545" s="131"/>
      <c r="V1545" s="131"/>
      <c r="W1545" s="131"/>
      <c r="X1545" s="131"/>
      <c r="Y1545" s="131"/>
      <c r="Z1545" s="131"/>
      <c r="AA1545" s="131"/>
      <c r="AB1545" s="131"/>
      <c r="AC1545" s="131"/>
      <c r="AD1545" s="131"/>
      <c r="AE1545" s="131"/>
      <c r="AF1545" s="131"/>
      <c r="AG1545" s="131"/>
      <c r="AH1545" s="155"/>
    </row>
    <row r="1546" spans="1:34" ht="15" customHeight="1" x14ac:dyDescent="0.25">
      <c r="A1546" s="124" t="s">
        <v>29</v>
      </c>
      <c r="B1546" s="157">
        <v>273624000583</v>
      </c>
      <c r="C1546" s="124" t="s">
        <v>1457</v>
      </c>
      <c r="D1546" s="157">
        <v>273624001431</v>
      </c>
      <c r="E1546" s="157">
        <v>27362400058306</v>
      </c>
      <c r="F1546" s="124" t="s">
        <v>426</v>
      </c>
      <c r="G1546" s="124" t="s">
        <v>1686</v>
      </c>
      <c r="H1546" s="131"/>
      <c r="I1546" s="131"/>
      <c r="J1546" s="131">
        <v>1</v>
      </c>
      <c r="K1546" s="131">
        <v>4</v>
      </c>
      <c r="L1546" s="131">
        <v>1</v>
      </c>
      <c r="M1546" s="131">
        <v>4</v>
      </c>
      <c r="N1546" s="131"/>
      <c r="O1546" s="131">
        <v>4</v>
      </c>
      <c r="P1546" s="131"/>
      <c r="Q1546" s="131"/>
      <c r="R1546" s="131"/>
      <c r="S1546" s="131"/>
      <c r="T1546" s="131"/>
      <c r="U1546" s="131"/>
      <c r="V1546" s="131"/>
      <c r="W1546" s="131"/>
      <c r="X1546" s="131"/>
      <c r="Y1546" s="131"/>
      <c r="Z1546" s="131"/>
      <c r="AA1546" s="131"/>
      <c r="AB1546" s="131"/>
      <c r="AC1546" s="131"/>
      <c r="AD1546" s="131"/>
      <c r="AE1546" s="131"/>
      <c r="AF1546" s="131"/>
      <c r="AG1546" s="131"/>
      <c r="AH1546" s="155"/>
    </row>
    <row r="1547" spans="1:34" ht="15" customHeight="1" x14ac:dyDescent="0.25">
      <c r="A1547" s="124" t="s">
        <v>29</v>
      </c>
      <c r="B1547" s="157">
        <v>273624000583</v>
      </c>
      <c r="C1547" s="124" t="s">
        <v>1457</v>
      </c>
      <c r="D1547" s="157">
        <v>273624001857</v>
      </c>
      <c r="E1547" s="157">
        <v>27362400058303</v>
      </c>
      <c r="F1547" s="124" t="s">
        <v>1460</v>
      </c>
      <c r="G1547" s="124" t="s">
        <v>1686</v>
      </c>
      <c r="H1547" s="131"/>
      <c r="I1547" s="131"/>
      <c r="J1547" s="131">
        <v>3</v>
      </c>
      <c r="K1547" s="131">
        <v>5</v>
      </c>
      <c r="L1547" s="131">
        <v>1</v>
      </c>
      <c r="M1547" s="131">
        <v>1</v>
      </c>
      <c r="N1547" s="131">
        <v>1</v>
      </c>
      <c r="O1547" s="131">
        <v>2</v>
      </c>
      <c r="P1547" s="131"/>
      <c r="Q1547" s="131"/>
      <c r="R1547" s="131"/>
      <c r="S1547" s="131"/>
      <c r="T1547" s="131"/>
      <c r="U1547" s="131"/>
      <c r="V1547" s="131"/>
      <c r="W1547" s="131"/>
      <c r="X1547" s="131"/>
      <c r="Y1547" s="131"/>
      <c r="Z1547" s="131"/>
      <c r="AA1547" s="131"/>
      <c r="AB1547" s="131"/>
      <c r="AC1547" s="131"/>
      <c r="AD1547" s="131"/>
      <c r="AE1547" s="131"/>
      <c r="AF1547" s="131"/>
      <c r="AG1547" s="131"/>
      <c r="AH1547" s="155"/>
    </row>
    <row r="1548" spans="1:34" ht="15" customHeight="1" x14ac:dyDescent="0.25">
      <c r="A1548" s="124" t="s">
        <v>29</v>
      </c>
      <c r="B1548" s="157">
        <v>273624001181</v>
      </c>
      <c r="C1548" s="124" t="s">
        <v>49</v>
      </c>
      <c r="D1548" s="157">
        <v>273624000079</v>
      </c>
      <c r="E1548" s="157">
        <v>27362400118104</v>
      </c>
      <c r="F1548" s="124" t="s">
        <v>1470</v>
      </c>
      <c r="G1548" s="124" t="s">
        <v>1686</v>
      </c>
      <c r="H1548" s="131"/>
      <c r="I1548" s="131"/>
      <c r="J1548" s="131">
        <v>3</v>
      </c>
      <c r="K1548" s="131">
        <v>1</v>
      </c>
      <c r="L1548" s="131">
        <v>10</v>
      </c>
      <c r="M1548" s="131">
        <v>5</v>
      </c>
      <c r="N1548" s="131">
        <v>7</v>
      </c>
      <c r="O1548" s="131">
        <v>2</v>
      </c>
      <c r="P1548" s="131"/>
      <c r="Q1548" s="131"/>
      <c r="R1548" s="131"/>
      <c r="S1548" s="131"/>
      <c r="T1548" s="131"/>
      <c r="U1548" s="131"/>
      <c r="V1548" s="131"/>
      <c r="W1548" s="131"/>
      <c r="X1548" s="131"/>
      <c r="Y1548" s="131"/>
      <c r="Z1548" s="131"/>
      <c r="AA1548" s="131"/>
      <c r="AB1548" s="131"/>
      <c r="AC1548" s="131"/>
      <c r="AD1548" s="131"/>
      <c r="AE1548" s="131"/>
      <c r="AF1548" s="131"/>
      <c r="AG1548" s="131"/>
      <c r="AH1548" s="155"/>
    </row>
    <row r="1549" spans="1:34" ht="15" customHeight="1" x14ac:dyDescent="0.25">
      <c r="A1549" s="124" t="s">
        <v>29</v>
      </c>
      <c r="B1549" s="157">
        <v>273624001181</v>
      </c>
      <c r="C1549" s="124" t="s">
        <v>49</v>
      </c>
      <c r="D1549" s="157">
        <v>273624000087</v>
      </c>
      <c r="E1549" s="157">
        <v>27362400118103</v>
      </c>
      <c r="F1549" s="124" t="s">
        <v>1472</v>
      </c>
      <c r="G1549" s="124" t="s">
        <v>1686</v>
      </c>
      <c r="H1549" s="131"/>
      <c r="I1549" s="131"/>
      <c r="J1549" s="131">
        <v>2</v>
      </c>
      <c r="K1549" s="131">
        <v>4</v>
      </c>
      <c r="L1549" s="131">
        <v>2</v>
      </c>
      <c r="M1549" s="131">
        <v>1</v>
      </c>
      <c r="N1549" s="131">
        <v>1</v>
      </c>
      <c r="O1549" s="131">
        <v>6</v>
      </c>
      <c r="P1549" s="131"/>
      <c r="Q1549" s="131"/>
      <c r="R1549" s="131"/>
      <c r="S1549" s="131"/>
      <c r="T1549" s="131"/>
      <c r="U1549" s="131"/>
      <c r="V1549" s="131"/>
      <c r="W1549" s="131"/>
      <c r="X1549" s="131"/>
      <c r="Y1549" s="131"/>
      <c r="Z1549" s="131"/>
      <c r="AA1549" s="131"/>
      <c r="AB1549" s="131"/>
      <c r="AC1549" s="131"/>
      <c r="AD1549" s="131"/>
      <c r="AE1549" s="131"/>
      <c r="AF1549" s="131"/>
      <c r="AG1549" s="131"/>
      <c r="AH1549" s="155"/>
    </row>
    <row r="1550" spans="1:34" ht="15" customHeight="1" x14ac:dyDescent="0.25">
      <c r="A1550" s="124" t="s">
        <v>29</v>
      </c>
      <c r="B1550" s="157">
        <v>273624001181</v>
      </c>
      <c r="C1550" s="124" t="s">
        <v>49</v>
      </c>
      <c r="D1550" s="157">
        <v>273624000354</v>
      </c>
      <c r="E1550" s="157">
        <v>27362400118107</v>
      </c>
      <c r="F1550" s="124" t="s">
        <v>1475</v>
      </c>
      <c r="G1550" s="124" t="s">
        <v>1686</v>
      </c>
      <c r="H1550" s="131"/>
      <c r="I1550" s="131"/>
      <c r="J1550" s="131">
        <v>2</v>
      </c>
      <c r="K1550" s="131">
        <v>1</v>
      </c>
      <c r="L1550" s="131">
        <v>2</v>
      </c>
      <c r="M1550" s="131">
        <v>5</v>
      </c>
      <c r="N1550" s="131">
        <v>4</v>
      </c>
      <c r="O1550" s="131"/>
      <c r="P1550" s="131"/>
      <c r="Q1550" s="131"/>
      <c r="R1550" s="131"/>
      <c r="S1550" s="131"/>
      <c r="T1550" s="131"/>
      <c r="U1550" s="131"/>
      <c r="V1550" s="131"/>
      <c r="W1550" s="131"/>
      <c r="X1550" s="131"/>
      <c r="Y1550" s="131"/>
      <c r="Z1550" s="131"/>
      <c r="AA1550" s="131"/>
      <c r="AB1550" s="131"/>
      <c r="AC1550" s="131"/>
      <c r="AD1550" s="131"/>
      <c r="AE1550" s="131"/>
      <c r="AF1550" s="131"/>
      <c r="AG1550" s="131"/>
      <c r="AH1550" s="155"/>
    </row>
    <row r="1551" spans="1:34" ht="15" customHeight="1" x14ac:dyDescent="0.25">
      <c r="A1551" s="124" t="s">
        <v>29</v>
      </c>
      <c r="B1551" s="157">
        <v>273624001181</v>
      </c>
      <c r="C1551" s="124" t="s">
        <v>49</v>
      </c>
      <c r="D1551" s="157">
        <v>273624000591</v>
      </c>
      <c r="E1551" s="157">
        <v>27362400118108</v>
      </c>
      <c r="F1551" s="124" t="s">
        <v>1474</v>
      </c>
      <c r="G1551" s="124" t="s">
        <v>1686</v>
      </c>
      <c r="H1551" s="131"/>
      <c r="I1551" s="131"/>
      <c r="J1551" s="131"/>
      <c r="K1551" s="131">
        <v>5</v>
      </c>
      <c r="L1551" s="131">
        <v>5</v>
      </c>
      <c r="M1551" s="131">
        <v>8</v>
      </c>
      <c r="N1551" s="131">
        <v>7</v>
      </c>
      <c r="O1551" s="131">
        <v>11</v>
      </c>
      <c r="P1551" s="131">
        <v>8</v>
      </c>
      <c r="Q1551" s="131">
        <v>11</v>
      </c>
      <c r="R1551" s="131">
        <v>5</v>
      </c>
      <c r="S1551" s="131">
        <v>2</v>
      </c>
      <c r="T1551" s="131"/>
      <c r="U1551" s="131"/>
      <c r="V1551" s="131"/>
      <c r="W1551" s="131"/>
      <c r="X1551" s="131"/>
      <c r="Y1551" s="131"/>
      <c r="Z1551" s="131"/>
      <c r="AA1551" s="131"/>
      <c r="AB1551" s="131"/>
      <c r="AC1551" s="131"/>
      <c r="AD1551" s="131"/>
      <c r="AE1551" s="131"/>
      <c r="AF1551" s="131"/>
      <c r="AG1551" s="131"/>
      <c r="AH1551" s="155"/>
    </row>
    <row r="1552" spans="1:34" ht="15" customHeight="1" x14ac:dyDescent="0.25">
      <c r="A1552" s="124" t="s">
        <v>29</v>
      </c>
      <c r="B1552" s="157">
        <v>273624001181</v>
      </c>
      <c r="C1552" s="124" t="s">
        <v>49</v>
      </c>
      <c r="D1552" s="157">
        <v>273624001181</v>
      </c>
      <c r="E1552" s="157">
        <v>27362400118101</v>
      </c>
      <c r="F1552" s="124" t="s">
        <v>1471</v>
      </c>
      <c r="G1552" s="124" t="s">
        <v>1686</v>
      </c>
      <c r="H1552" s="131"/>
      <c r="I1552" s="131"/>
      <c r="J1552" s="131">
        <v>6</v>
      </c>
      <c r="K1552" s="131">
        <v>6</v>
      </c>
      <c r="L1552" s="131">
        <v>6</v>
      </c>
      <c r="M1552" s="131">
        <v>2</v>
      </c>
      <c r="N1552" s="131">
        <v>10</v>
      </c>
      <c r="O1552" s="131">
        <v>10</v>
      </c>
      <c r="P1552" s="131">
        <v>36</v>
      </c>
      <c r="Q1552" s="131">
        <v>30</v>
      </c>
      <c r="R1552" s="131">
        <v>35</v>
      </c>
      <c r="S1552" s="131">
        <v>24</v>
      </c>
      <c r="T1552" s="131">
        <v>19</v>
      </c>
      <c r="U1552" s="131">
        <v>22</v>
      </c>
      <c r="V1552" s="131"/>
      <c r="W1552" s="131"/>
      <c r="X1552" s="131"/>
      <c r="Y1552" s="131"/>
      <c r="Z1552" s="131"/>
      <c r="AA1552" s="131"/>
      <c r="AB1552" s="131"/>
      <c r="AC1552" s="131"/>
      <c r="AD1552" s="131"/>
      <c r="AE1552" s="131"/>
      <c r="AF1552" s="131"/>
      <c r="AG1552" s="131"/>
      <c r="AH1552" s="155"/>
    </row>
    <row r="1553" spans="1:34" ht="15" customHeight="1" x14ac:dyDescent="0.25">
      <c r="A1553" s="124" t="s">
        <v>29</v>
      </c>
      <c r="B1553" s="157">
        <v>273624001181</v>
      </c>
      <c r="C1553" s="124" t="s">
        <v>49</v>
      </c>
      <c r="D1553" s="157">
        <v>273624001296</v>
      </c>
      <c r="E1553" s="157">
        <v>27362400118102</v>
      </c>
      <c r="F1553" s="124" t="s">
        <v>1473</v>
      </c>
      <c r="G1553" s="124" t="s">
        <v>1686</v>
      </c>
      <c r="H1553" s="131"/>
      <c r="I1553" s="131"/>
      <c r="J1553" s="131">
        <v>3</v>
      </c>
      <c r="K1553" s="131">
        <v>4</v>
      </c>
      <c r="L1553" s="131">
        <v>4</v>
      </c>
      <c r="M1553" s="131">
        <v>2</v>
      </c>
      <c r="N1553" s="131">
        <v>1</v>
      </c>
      <c r="O1553" s="131">
        <v>3</v>
      </c>
      <c r="P1553" s="131"/>
      <c r="Q1553" s="131"/>
      <c r="R1553" s="131"/>
      <c r="S1553" s="131"/>
      <c r="T1553" s="131"/>
      <c r="U1553" s="131"/>
      <c r="V1553" s="131"/>
      <c r="W1553" s="131"/>
      <c r="X1553" s="131"/>
      <c r="Y1553" s="131"/>
      <c r="Z1553" s="131"/>
      <c r="AA1553" s="131"/>
      <c r="AB1553" s="131"/>
      <c r="AC1553" s="131"/>
      <c r="AD1553" s="131"/>
      <c r="AE1553" s="131"/>
      <c r="AF1553" s="131"/>
      <c r="AG1553" s="131"/>
      <c r="AH1553" s="155"/>
    </row>
    <row r="1554" spans="1:34" ht="15" customHeight="1" x14ac:dyDescent="0.25">
      <c r="A1554" s="124" t="s">
        <v>29</v>
      </c>
      <c r="B1554" s="157">
        <v>273624001181</v>
      </c>
      <c r="C1554" s="124" t="s">
        <v>49</v>
      </c>
      <c r="D1554" s="157">
        <v>273624001351</v>
      </c>
      <c r="E1554" s="157">
        <v>27362400118106</v>
      </c>
      <c r="F1554" s="124" t="s">
        <v>1476</v>
      </c>
      <c r="G1554" s="124" t="s">
        <v>1686</v>
      </c>
      <c r="H1554" s="131"/>
      <c r="I1554" s="131"/>
      <c r="J1554" s="131">
        <v>4</v>
      </c>
      <c r="K1554" s="131">
        <v>3</v>
      </c>
      <c r="L1554" s="131">
        <v>7</v>
      </c>
      <c r="M1554" s="131">
        <v>5</v>
      </c>
      <c r="N1554" s="131">
        <v>7</v>
      </c>
      <c r="O1554" s="131">
        <v>5</v>
      </c>
      <c r="P1554" s="131"/>
      <c r="Q1554" s="131"/>
      <c r="R1554" s="131"/>
      <c r="S1554" s="131"/>
      <c r="T1554" s="131"/>
      <c r="U1554" s="131"/>
      <c r="V1554" s="131"/>
      <c r="W1554" s="131"/>
      <c r="X1554" s="131"/>
      <c r="Y1554" s="131"/>
      <c r="Z1554" s="131"/>
      <c r="AA1554" s="131"/>
      <c r="AB1554" s="131"/>
      <c r="AC1554" s="131"/>
      <c r="AD1554" s="131"/>
      <c r="AE1554" s="131"/>
      <c r="AF1554" s="131"/>
      <c r="AG1554" s="131"/>
      <c r="AH1554" s="155"/>
    </row>
    <row r="1555" spans="1:34" ht="15" customHeight="1" x14ac:dyDescent="0.25">
      <c r="A1555" s="124" t="s">
        <v>29</v>
      </c>
      <c r="B1555" s="157">
        <v>273624001181</v>
      </c>
      <c r="C1555" s="124" t="s">
        <v>49</v>
      </c>
      <c r="D1555" s="157">
        <v>273624001750</v>
      </c>
      <c r="E1555" s="157">
        <v>27362400118105</v>
      </c>
      <c r="F1555" s="124" t="s">
        <v>1248</v>
      </c>
      <c r="G1555" s="124" t="s">
        <v>1686</v>
      </c>
      <c r="H1555" s="131"/>
      <c r="I1555" s="131"/>
      <c r="J1555" s="131"/>
      <c r="K1555" s="131"/>
      <c r="L1555" s="131">
        <v>2</v>
      </c>
      <c r="M1555" s="131">
        <v>2</v>
      </c>
      <c r="N1555" s="131">
        <v>1</v>
      </c>
      <c r="O1555" s="131">
        <v>1</v>
      </c>
      <c r="P1555" s="131"/>
      <c r="Q1555" s="131"/>
      <c r="R1555" s="131"/>
      <c r="S1555" s="131"/>
      <c r="T1555" s="131"/>
      <c r="U1555" s="131"/>
      <c r="V1555" s="131"/>
      <c r="W1555" s="131"/>
      <c r="X1555" s="131"/>
      <c r="Y1555" s="131"/>
      <c r="Z1555" s="131"/>
      <c r="AA1555" s="131"/>
      <c r="AB1555" s="131"/>
      <c r="AC1555" s="131"/>
      <c r="AD1555" s="131"/>
      <c r="AE1555" s="131"/>
      <c r="AF1555" s="131"/>
      <c r="AG1555" s="131"/>
      <c r="AH1555" s="155"/>
    </row>
    <row r="1556" spans="1:34" ht="15" customHeight="1" x14ac:dyDescent="0.25">
      <c r="A1556" s="124" t="s">
        <v>29</v>
      </c>
      <c r="B1556" s="157">
        <v>273624001199</v>
      </c>
      <c r="C1556" s="124" t="s">
        <v>184</v>
      </c>
      <c r="D1556" s="157">
        <v>273624000222</v>
      </c>
      <c r="E1556" s="157">
        <v>27362400119903</v>
      </c>
      <c r="F1556" s="124" t="s">
        <v>1464</v>
      </c>
      <c r="G1556" s="124" t="s">
        <v>1686</v>
      </c>
      <c r="H1556" s="131"/>
      <c r="I1556" s="131"/>
      <c r="J1556" s="131">
        <v>5</v>
      </c>
      <c r="K1556" s="131">
        <v>6</v>
      </c>
      <c r="L1556" s="131">
        <v>10</v>
      </c>
      <c r="M1556" s="131">
        <v>8</v>
      </c>
      <c r="N1556" s="131">
        <v>10</v>
      </c>
      <c r="O1556" s="131">
        <v>6</v>
      </c>
      <c r="P1556" s="131"/>
      <c r="Q1556" s="131"/>
      <c r="R1556" s="131"/>
      <c r="S1556" s="131"/>
      <c r="T1556" s="131"/>
      <c r="U1556" s="131"/>
      <c r="V1556" s="131"/>
      <c r="W1556" s="131"/>
      <c r="X1556" s="131"/>
      <c r="Y1556" s="131"/>
      <c r="Z1556" s="131"/>
      <c r="AA1556" s="131"/>
      <c r="AB1556" s="131"/>
      <c r="AC1556" s="131"/>
      <c r="AD1556" s="131"/>
      <c r="AE1556" s="131"/>
      <c r="AF1556" s="131"/>
      <c r="AG1556" s="131"/>
      <c r="AH1556" s="155"/>
    </row>
    <row r="1557" spans="1:34" ht="15" customHeight="1" x14ac:dyDescent="0.25">
      <c r="A1557" s="124" t="s">
        <v>29</v>
      </c>
      <c r="B1557" s="157">
        <v>273624001199</v>
      </c>
      <c r="C1557" s="124" t="s">
        <v>184</v>
      </c>
      <c r="D1557" s="157">
        <v>273624000231</v>
      </c>
      <c r="E1557" s="157">
        <v>27362400119907</v>
      </c>
      <c r="F1557" s="124" t="s">
        <v>1463</v>
      </c>
      <c r="G1557" s="124" t="s">
        <v>1686</v>
      </c>
      <c r="H1557" s="131"/>
      <c r="I1557" s="131"/>
      <c r="J1557" s="131"/>
      <c r="K1557" s="131">
        <v>2</v>
      </c>
      <c r="L1557" s="131">
        <v>1</v>
      </c>
      <c r="M1557" s="131">
        <v>3</v>
      </c>
      <c r="N1557" s="131">
        <v>1</v>
      </c>
      <c r="O1557" s="131"/>
      <c r="P1557" s="131"/>
      <c r="Q1557" s="131"/>
      <c r="R1557" s="131"/>
      <c r="S1557" s="131"/>
      <c r="T1557" s="131"/>
      <c r="U1557" s="131"/>
      <c r="V1557" s="131"/>
      <c r="W1557" s="131"/>
      <c r="X1557" s="131"/>
      <c r="Y1557" s="131"/>
      <c r="Z1557" s="131"/>
      <c r="AA1557" s="131"/>
      <c r="AB1557" s="131"/>
      <c r="AC1557" s="131"/>
      <c r="AD1557" s="131"/>
      <c r="AE1557" s="131"/>
      <c r="AF1557" s="131"/>
      <c r="AG1557" s="131"/>
      <c r="AH1557" s="155"/>
    </row>
    <row r="1558" spans="1:34" ht="15" customHeight="1" x14ac:dyDescent="0.25">
      <c r="A1558" s="124" t="s">
        <v>29</v>
      </c>
      <c r="B1558" s="157">
        <v>273624001199</v>
      </c>
      <c r="C1558" s="124" t="s">
        <v>184</v>
      </c>
      <c r="D1558" s="157">
        <v>273624000494</v>
      </c>
      <c r="E1558" s="157">
        <v>27362400119902</v>
      </c>
      <c r="F1558" s="124" t="s">
        <v>1468</v>
      </c>
      <c r="G1558" s="124" t="s">
        <v>1686</v>
      </c>
      <c r="H1558" s="131"/>
      <c r="I1558" s="131"/>
      <c r="J1558" s="131">
        <v>6</v>
      </c>
      <c r="K1558" s="131">
        <v>7</v>
      </c>
      <c r="L1558" s="131">
        <v>6</v>
      </c>
      <c r="M1558" s="131">
        <v>6</v>
      </c>
      <c r="N1558" s="131">
        <v>10</v>
      </c>
      <c r="O1558" s="131">
        <v>12</v>
      </c>
      <c r="P1558" s="131"/>
      <c r="Q1558" s="131"/>
      <c r="R1558" s="131"/>
      <c r="S1558" s="131"/>
      <c r="T1558" s="131"/>
      <c r="U1558" s="131"/>
      <c r="V1558" s="131"/>
      <c r="W1558" s="131"/>
      <c r="X1558" s="131"/>
      <c r="Y1558" s="131"/>
      <c r="Z1558" s="131"/>
      <c r="AA1558" s="131"/>
      <c r="AB1558" s="131"/>
      <c r="AC1558" s="131"/>
      <c r="AD1558" s="131"/>
      <c r="AE1558" s="131"/>
      <c r="AF1558" s="131"/>
      <c r="AG1558" s="131"/>
      <c r="AH1558" s="155"/>
    </row>
    <row r="1559" spans="1:34" ht="15" customHeight="1" x14ac:dyDescent="0.25">
      <c r="A1559" s="124" t="s">
        <v>29</v>
      </c>
      <c r="B1559" s="157">
        <v>273624001199</v>
      </c>
      <c r="C1559" s="124" t="s">
        <v>184</v>
      </c>
      <c r="D1559" s="157">
        <v>273624001199</v>
      </c>
      <c r="E1559" s="157">
        <v>27362400119901</v>
      </c>
      <c r="F1559" s="124" t="s">
        <v>1466</v>
      </c>
      <c r="G1559" s="124" t="s">
        <v>1686</v>
      </c>
      <c r="H1559" s="131"/>
      <c r="I1559" s="131"/>
      <c r="J1559" s="131">
        <v>8</v>
      </c>
      <c r="K1559" s="131">
        <v>8</v>
      </c>
      <c r="L1559" s="131">
        <v>8</v>
      </c>
      <c r="M1559" s="131">
        <v>13</v>
      </c>
      <c r="N1559" s="131">
        <v>8</v>
      </c>
      <c r="O1559" s="131">
        <v>14</v>
      </c>
      <c r="P1559" s="131">
        <v>38</v>
      </c>
      <c r="Q1559" s="131">
        <v>37</v>
      </c>
      <c r="R1559" s="131">
        <v>38</v>
      </c>
      <c r="S1559" s="131">
        <v>22</v>
      </c>
      <c r="T1559" s="131">
        <v>18</v>
      </c>
      <c r="U1559" s="131">
        <v>17</v>
      </c>
      <c r="V1559" s="131"/>
      <c r="W1559" s="131"/>
      <c r="X1559" s="131"/>
      <c r="Y1559" s="131"/>
      <c r="Z1559" s="131"/>
      <c r="AA1559" s="131"/>
      <c r="AB1559" s="131"/>
      <c r="AC1559" s="131"/>
      <c r="AD1559" s="131"/>
      <c r="AE1559" s="131"/>
      <c r="AF1559" s="131"/>
      <c r="AG1559" s="131"/>
      <c r="AH1559" s="155"/>
    </row>
    <row r="1560" spans="1:34" ht="15" customHeight="1" x14ac:dyDescent="0.25">
      <c r="A1560" s="124" t="s">
        <v>29</v>
      </c>
      <c r="B1560" s="157">
        <v>273624001199</v>
      </c>
      <c r="C1560" s="124" t="s">
        <v>184</v>
      </c>
      <c r="D1560" s="157">
        <v>273624001229</v>
      </c>
      <c r="E1560" s="157">
        <v>27362400119909</v>
      </c>
      <c r="F1560" s="124" t="s">
        <v>1469</v>
      </c>
      <c r="G1560" s="124" t="s">
        <v>1686</v>
      </c>
      <c r="H1560" s="131"/>
      <c r="I1560" s="131"/>
      <c r="J1560" s="131">
        <v>4</v>
      </c>
      <c r="K1560" s="131"/>
      <c r="L1560" s="131">
        <v>2</v>
      </c>
      <c r="M1560" s="131"/>
      <c r="N1560" s="131">
        <v>1</v>
      </c>
      <c r="O1560" s="131">
        <v>5</v>
      </c>
      <c r="P1560" s="131"/>
      <c r="Q1560" s="131"/>
      <c r="R1560" s="131"/>
      <c r="S1560" s="131"/>
      <c r="T1560" s="131"/>
      <c r="U1560" s="131"/>
      <c r="V1560" s="131"/>
      <c r="W1560" s="131"/>
      <c r="X1560" s="131"/>
      <c r="Y1560" s="131"/>
      <c r="Z1560" s="131"/>
      <c r="AA1560" s="131"/>
      <c r="AB1560" s="131"/>
      <c r="AC1560" s="131"/>
      <c r="AD1560" s="131"/>
      <c r="AE1560" s="131"/>
      <c r="AF1560" s="131"/>
      <c r="AG1560" s="131"/>
      <c r="AH1560" s="155"/>
    </row>
    <row r="1561" spans="1:34" ht="15" customHeight="1" x14ac:dyDescent="0.25">
      <c r="A1561" s="124" t="s">
        <v>29</v>
      </c>
      <c r="B1561" s="157">
        <v>273624001199</v>
      </c>
      <c r="C1561" s="124" t="s">
        <v>184</v>
      </c>
      <c r="D1561" s="157">
        <v>273624001288</v>
      </c>
      <c r="E1561" s="157">
        <v>27362400119905</v>
      </c>
      <c r="F1561" s="124" t="s">
        <v>1465</v>
      </c>
      <c r="G1561" s="124" t="s">
        <v>1686</v>
      </c>
      <c r="H1561" s="131"/>
      <c r="I1561" s="131"/>
      <c r="J1561" s="131">
        <v>3</v>
      </c>
      <c r="K1561" s="131">
        <v>3</v>
      </c>
      <c r="L1561" s="131">
        <v>5</v>
      </c>
      <c r="M1561" s="131">
        <v>3</v>
      </c>
      <c r="N1561" s="131">
        <v>7</v>
      </c>
      <c r="O1561" s="131">
        <v>5</v>
      </c>
      <c r="P1561" s="131"/>
      <c r="Q1561" s="131"/>
      <c r="R1561" s="131"/>
      <c r="S1561" s="131"/>
      <c r="T1561" s="131"/>
      <c r="U1561" s="131"/>
      <c r="V1561" s="131"/>
      <c r="W1561" s="131"/>
      <c r="X1561" s="131"/>
      <c r="Y1561" s="131"/>
      <c r="Z1561" s="131"/>
      <c r="AA1561" s="131"/>
      <c r="AB1561" s="131"/>
      <c r="AC1561" s="131"/>
      <c r="AD1561" s="131"/>
      <c r="AE1561" s="131"/>
      <c r="AF1561" s="131"/>
      <c r="AG1561" s="131"/>
      <c r="AH1561" s="155"/>
    </row>
    <row r="1562" spans="1:34" ht="15" customHeight="1" x14ac:dyDescent="0.25">
      <c r="A1562" s="124" t="s">
        <v>29</v>
      </c>
      <c r="B1562" s="157">
        <v>273624001199</v>
      </c>
      <c r="C1562" s="124" t="s">
        <v>184</v>
      </c>
      <c r="D1562" s="157">
        <v>273624001385</v>
      </c>
      <c r="E1562" s="157">
        <v>27362400119904</v>
      </c>
      <c r="F1562" s="124" t="s">
        <v>1467</v>
      </c>
      <c r="G1562" s="124" t="s">
        <v>1686</v>
      </c>
      <c r="H1562" s="131"/>
      <c r="I1562" s="131"/>
      <c r="J1562" s="131">
        <v>1</v>
      </c>
      <c r="K1562" s="131">
        <v>1</v>
      </c>
      <c r="L1562" s="131">
        <v>2</v>
      </c>
      <c r="M1562" s="131">
        <v>2</v>
      </c>
      <c r="N1562" s="131">
        <v>2</v>
      </c>
      <c r="O1562" s="131">
        <v>1</v>
      </c>
      <c r="P1562" s="131"/>
      <c r="Q1562" s="131"/>
      <c r="R1562" s="131"/>
      <c r="S1562" s="131"/>
      <c r="T1562" s="131"/>
      <c r="U1562" s="131"/>
      <c r="V1562" s="131"/>
      <c r="W1562" s="131"/>
      <c r="X1562" s="131"/>
      <c r="Y1562" s="131"/>
      <c r="Z1562" s="131"/>
      <c r="AA1562" s="131"/>
      <c r="AB1562" s="131"/>
      <c r="AC1562" s="131"/>
      <c r="AD1562" s="131"/>
      <c r="AE1562" s="131"/>
      <c r="AF1562" s="131"/>
      <c r="AG1562" s="131"/>
      <c r="AH1562" s="155"/>
    </row>
    <row r="1563" spans="1:34" ht="15" customHeight="1" x14ac:dyDescent="0.25">
      <c r="A1563" s="124" t="s">
        <v>29</v>
      </c>
      <c r="B1563" s="157">
        <v>273624001199</v>
      </c>
      <c r="C1563" s="124" t="s">
        <v>184</v>
      </c>
      <c r="D1563" s="157">
        <v>273624001636</v>
      </c>
      <c r="E1563" s="157">
        <v>27362400119906</v>
      </c>
      <c r="F1563" s="124" t="s">
        <v>378</v>
      </c>
      <c r="G1563" s="124" t="s">
        <v>1686</v>
      </c>
      <c r="H1563" s="131"/>
      <c r="I1563" s="131"/>
      <c r="J1563" s="131">
        <v>1</v>
      </c>
      <c r="K1563" s="131">
        <v>3</v>
      </c>
      <c r="L1563" s="131">
        <v>3</v>
      </c>
      <c r="M1563" s="131">
        <v>3</v>
      </c>
      <c r="N1563" s="131">
        <v>2</v>
      </c>
      <c r="O1563" s="131">
        <v>2</v>
      </c>
      <c r="P1563" s="131"/>
      <c r="Q1563" s="131"/>
      <c r="R1563" s="131"/>
      <c r="S1563" s="131"/>
      <c r="T1563" s="131"/>
      <c r="U1563" s="131"/>
      <c r="V1563" s="131"/>
      <c r="W1563" s="131"/>
      <c r="X1563" s="131"/>
      <c r="Y1563" s="131"/>
      <c r="Z1563" s="131"/>
      <c r="AA1563" s="131"/>
      <c r="AB1563" s="131"/>
      <c r="AC1563" s="131"/>
      <c r="AD1563" s="131"/>
      <c r="AE1563" s="131"/>
      <c r="AF1563" s="131"/>
      <c r="AG1563" s="131"/>
      <c r="AH1563" s="155"/>
    </row>
    <row r="1564" spans="1:34" ht="15" customHeight="1" x14ac:dyDescent="0.25">
      <c r="A1564" s="124" t="s">
        <v>29</v>
      </c>
      <c r="B1564" s="157">
        <v>273624001199</v>
      </c>
      <c r="C1564" s="124" t="s">
        <v>184</v>
      </c>
      <c r="D1564" s="157">
        <v>273624001776</v>
      </c>
      <c r="E1564" s="157">
        <v>27362400119908</v>
      </c>
      <c r="F1564" s="124" t="s">
        <v>1462</v>
      </c>
      <c r="G1564" s="124" t="s">
        <v>1686</v>
      </c>
      <c r="H1564" s="131"/>
      <c r="I1564" s="131"/>
      <c r="J1564" s="131">
        <v>3</v>
      </c>
      <c r="K1564" s="131">
        <v>8</v>
      </c>
      <c r="L1564" s="131">
        <v>6</v>
      </c>
      <c r="M1564" s="131">
        <v>7</v>
      </c>
      <c r="N1564" s="131">
        <v>5</v>
      </c>
      <c r="O1564" s="131">
        <v>4</v>
      </c>
      <c r="P1564" s="131"/>
      <c r="Q1564" s="131"/>
      <c r="R1564" s="131"/>
      <c r="S1564" s="131"/>
      <c r="T1564" s="131"/>
      <c r="U1564" s="131"/>
      <c r="V1564" s="131"/>
      <c r="W1564" s="131"/>
      <c r="X1564" s="131"/>
      <c r="Y1564" s="131"/>
      <c r="Z1564" s="131"/>
      <c r="AA1564" s="131"/>
      <c r="AB1564" s="131"/>
      <c r="AC1564" s="131"/>
      <c r="AD1564" s="131"/>
      <c r="AE1564" s="131"/>
      <c r="AF1564" s="131"/>
      <c r="AG1564" s="131"/>
      <c r="AH1564" s="155"/>
    </row>
    <row r="1565" spans="1:34" ht="15" customHeight="1" x14ac:dyDescent="0.25">
      <c r="A1565" s="124" t="s">
        <v>29</v>
      </c>
      <c r="B1565" s="157">
        <v>273624001261</v>
      </c>
      <c r="C1565" s="124" t="s">
        <v>157</v>
      </c>
      <c r="D1565" s="157">
        <v>273624000338</v>
      </c>
      <c r="E1565" s="157">
        <v>27362400126108</v>
      </c>
      <c r="F1565" s="124" t="s">
        <v>1502</v>
      </c>
      <c r="G1565" s="124" t="s">
        <v>1686</v>
      </c>
      <c r="H1565" s="131"/>
      <c r="I1565" s="131"/>
      <c r="J1565" s="131"/>
      <c r="K1565" s="131">
        <v>2</v>
      </c>
      <c r="L1565" s="131">
        <v>1</v>
      </c>
      <c r="M1565" s="131">
        <v>1</v>
      </c>
      <c r="N1565" s="131"/>
      <c r="O1565" s="131"/>
      <c r="P1565" s="131"/>
      <c r="Q1565" s="131"/>
      <c r="R1565" s="131"/>
      <c r="S1565" s="131"/>
      <c r="T1565" s="131"/>
      <c r="U1565" s="131"/>
      <c r="V1565" s="131"/>
      <c r="W1565" s="131"/>
      <c r="X1565" s="131"/>
      <c r="Y1565" s="131"/>
      <c r="Z1565" s="131"/>
      <c r="AA1565" s="131"/>
      <c r="AB1565" s="131"/>
      <c r="AC1565" s="131"/>
      <c r="AD1565" s="131"/>
      <c r="AE1565" s="131"/>
      <c r="AF1565" s="131"/>
      <c r="AG1565" s="131"/>
      <c r="AH1565" s="155"/>
    </row>
    <row r="1566" spans="1:34" ht="15" customHeight="1" x14ac:dyDescent="0.25">
      <c r="A1566" s="124" t="s">
        <v>29</v>
      </c>
      <c r="B1566" s="157">
        <v>273624001261</v>
      </c>
      <c r="C1566" s="124" t="s">
        <v>157</v>
      </c>
      <c r="D1566" s="157">
        <v>273624000371</v>
      </c>
      <c r="E1566" s="157">
        <v>27362400126102</v>
      </c>
      <c r="F1566" s="124" t="s">
        <v>836</v>
      </c>
      <c r="G1566" s="124" t="s">
        <v>1686</v>
      </c>
      <c r="H1566" s="131"/>
      <c r="I1566" s="131"/>
      <c r="J1566" s="131">
        <v>2</v>
      </c>
      <c r="K1566" s="131">
        <v>7</v>
      </c>
      <c r="L1566" s="131">
        <v>7</v>
      </c>
      <c r="M1566" s="131">
        <v>1</v>
      </c>
      <c r="N1566" s="131">
        <v>3</v>
      </c>
      <c r="O1566" s="131">
        <v>8</v>
      </c>
      <c r="P1566" s="131"/>
      <c r="Q1566" s="131"/>
      <c r="R1566" s="131"/>
      <c r="S1566" s="131"/>
      <c r="T1566" s="131"/>
      <c r="U1566" s="131"/>
      <c r="V1566" s="131"/>
      <c r="W1566" s="131"/>
      <c r="X1566" s="131"/>
      <c r="Y1566" s="131"/>
      <c r="Z1566" s="131"/>
      <c r="AA1566" s="131"/>
      <c r="AB1566" s="131"/>
      <c r="AC1566" s="131"/>
      <c r="AD1566" s="131"/>
      <c r="AE1566" s="131"/>
      <c r="AF1566" s="131"/>
      <c r="AG1566" s="131"/>
      <c r="AH1566" s="155"/>
    </row>
    <row r="1567" spans="1:34" ht="15" customHeight="1" x14ac:dyDescent="0.25">
      <c r="A1567" s="124" t="s">
        <v>29</v>
      </c>
      <c r="B1567" s="157">
        <v>273624001261</v>
      </c>
      <c r="C1567" s="124" t="s">
        <v>157</v>
      </c>
      <c r="D1567" s="157">
        <v>273624000435</v>
      </c>
      <c r="E1567" s="157">
        <v>27362400126104</v>
      </c>
      <c r="F1567" s="124" t="s">
        <v>1506</v>
      </c>
      <c r="G1567" s="124" t="s">
        <v>1686</v>
      </c>
      <c r="H1567" s="131"/>
      <c r="I1567" s="131"/>
      <c r="J1567" s="131">
        <v>3</v>
      </c>
      <c r="K1567" s="131">
        <v>3</v>
      </c>
      <c r="L1567" s="131">
        <v>2</v>
      </c>
      <c r="M1567" s="131">
        <v>2</v>
      </c>
      <c r="N1567" s="131">
        <v>4</v>
      </c>
      <c r="O1567" s="131">
        <v>1</v>
      </c>
      <c r="P1567" s="131"/>
      <c r="Q1567" s="131"/>
      <c r="R1567" s="131"/>
      <c r="S1567" s="131"/>
      <c r="T1567" s="131"/>
      <c r="U1567" s="131"/>
      <c r="V1567" s="131"/>
      <c r="W1567" s="131"/>
      <c r="X1567" s="131"/>
      <c r="Y1567" s="131"/>
      <c r="Z1567" s="131"/>
      <c r="AA1567" s="131"/>
      <c r="AB1567" s="131"/>
      <c r="AC1567" s="131"/>
      <c r="AD1567" s="131"/>
      <c r="AE1567" s="131"/>
      <c r="AF1567" s="131"/>
      <c r="AG1567" s="131"/>
      <c r="AH1567" s="155"/>
    </row>
    <row r="1568" spans="1:34" ht="15" customHeight="1" x14ac:dyDescent="0.25">
      <c r="A1568" s="124" t="s">
        <v>29</v>
      </c>
      <c r="B1568" s="157">
        <v>273624001261</v>
      </c>
      <c r="C1568" s="124" t="s">
        <v>157</v>
      </c>
      <c r="D1568" s="157">
        <v>273624000842</v>
      </c>
      <c r="E1568" s="157">
        <v>27362400126103</v>
      </c>
      <c r="F1568" s="124" t="s">
        <v>1505</v>
      </c>
      <c r="G1568" s="124" t="s">
        <v>1686</v>
      </c>
      <c r="H1568" s="131"/>
      <c r="I1568" s="131"/>
      <c r="J1568" s="131">
        <v>7</v>
      </c>
      <c r="K1568" s="131">
        <v>6</v>
      </c>
      <c r="L1568" s="131">
        <v>2</v>
      </c>
      <c r="M1568" s="131">
        <v>2</v>
      </c>
      <c r="N1568" s="131">
        <v>4</v>
      </c>
      <c r="O1568" s="131"/>
      <c r="P1568" s="131"/>
      <c r="Q1568" s="131"/>
      <c r="R1568" s="131"/>
      <c r="S1568" s="131"/>
      <c r="T1568" s="131"/>
      <c r="U1568" s="131"/>
      <c r="V1568" s="131"/>
      <c r="W1568" s="131"/>
      <c r="X1568" s="131"/>
      <c r="Y1568" s="131"/>
      <c r="Z1568" s="131"/>
      <c r="AA1568" s="131"/>
      <c r="AB1568" s="131"/>
      <c r="AC1568" s="131"/>
      <c r="AD1568" s="131"/>
      <c r="AE1568" s="131"/>
      <c r="AF1568" s="131"/>
      <c r="AG1568" s="131"/>
      <c r="AH1568" s="155"/>
    </row>
    <row r="1569" spans="1:34" ht="15" customHeight="1" x14ac:dyDescent="0.25">
      <c r="A1569" s="124" t="s">
        <v>29</v>
      </c>
      <c r="B1569" s="157">
        <v>273624001261</v>
      </c>
      <c r="C1569" s="124" t="s">
        <v>157</v>
      </c>
      <c r="D1569" s="157">
        <v>273624001024</v>
      </c>
      <c r="E1569" s="157">
        <v>27362400126110</v>
      </c>
      <c r="F1569" s="124" t="s">
        <v>470</v>
      </c>
      <c r="G1569" s="124" t="s">
        <v>1686</v>
      </c>
      <c r="H1569" s="131"/>
      <c r="I1569" s="131"/>
      <c r="J1569" s="131">
        <v>1</v>
      </c>
      <c r="K1569" s="131"/>
      <c r="L1569" s="131">
        <v>2</v>
      </c>
      <c r="M1569" s="131">
        <v>2</v>
      </c>
      <c r="N1569" s="131"/>
      <c r="O1569" s="131">
        <v>3</v>
      </c>
      <c r="P1569" s="131"/>
      <c r="Q1569" s="131"/>
      <c r="R1569" s="131"/>
      <c r="S1569" s="131"/>
      <c r="T1569" s="131"/>
      <c r="U1569" s="131"/>
      <c r="V1569" s="131"/>
      <c r="W1569" s="131"/>
      <c r="X1569" s="131"/>
      <c r="Y1569" s="131"/>
      <c r="Z1569" s="131"/>
      <c r="AA1569" s="131"/>
      <c r="AB1569" s="131"/>
      <c r="AC1569" s="131"/>
      <c r="AD1569" s="131"/>
      <c r="AE1569" s="131"/>
      <c r="AF1569" s="131"/>
      <c r="AG1569" s="131"/>
      <c r="AH1569" s="155"/>
    </row>
    <row r="1570" spans="1:34" ht="15" customHeight="1" x14ac:dyDescent="0.25">
      <c r="A1570" s="124" t="s">
        <v>29</v>
      </c>
      <c r="B1570" s="157">
        <v>273624001261</v>
      </c>
      <c r="C1570" s="124" t="s">
        <v>157</v>
      </c>
      <c r="D1570" s="157">
        <v>273624001253</v>
      </c>
      <c r="E1570" s="157">
        <v>27362400126106</v>
      </c>
      <c r="F1570" s="124" t="s">
        <v>1501</v>
      </c>
      <c r="G1570" s="124" t="s">
        <v>1686</v>
      </c>
      <c r="H1570" s="131"/>
      <c r="I1570" s="131"/>
      <c r="J1570" s="131">
        <v>3</v>
      </c>
      <c r="K1570" s="131">
        <v>4</v>
      </c>
      <c r="L1570" s="131">
        <v>3</v>
      </c>
      <c r="M1570" s="131">
        <v>8</v>
      </c>
      <c r="N1570" s="131"/>
      <c r="O1570" s="131"/>
      <c r="P1570" s="131"/>
      <c r="Q1570" s="131"/>
      <c r="R1570" s="131"/>
      <c r="S1570" s="131"/>
      <c r="T1570" s="131"/>
      <c r="U1570" s="131"/>
      <c r="V1570" s="131"/>
      <c r="W1570" s="131"/>
      <c r="X1570" s="131"/>
      <c r="Y1570" s="131"/>
      <c r="Z1570" s="131"/>
      <c r="AA1570" s="131"/>
      <c r="AB1570" s="131"/>
      <c r="AC1570" s="131"/>
      <c r="AD1570" s="131"/>
      <c r="AE1570" s="131"/>
      <c r="AF1570" s="131"/>
      <c r="AG1570" s="131"/>
      <c r="AH1570" s="155"/>
    </row>
    <row r="1571" spans="1:34" ht="15" customHeight="1" x14ac:dyDescent="0.25">
      <c r="A1571" s="124" t="s">
        <v>29</v>
      </c>
      <c r="B1571" s="157">
        <v>273624001261</v>
      </c>
      <c r="C1571" s="124" t="s">
        <v>157</v>
      </c>
      <c r="D1571" s="157">
        <v>273624001261</v>
      </c>
      <c r="E1571" s="157">
        <v>27362400126101</v>
      </c>
      <c r="F1571" s="124" t="s">
        <v>1503</v>
      </c>
      <c r="G1571" s="124" t="s">
        <v>1686</v>
      </c>
      <c r="H1571" s="131"/>
      <c r="I1571" s="131"/>
      <c r="J1571" s="131"/>
      <c r="K1571" s="131"/>
      <c r="L1571" s="131"/>
      <c r="M1571" s="131"/>
      <c r="N1571" s="131"/>
      <c r="O1571" s="131"/>
      <c r="P1571" s="131">
        <v>34</v>
      </c>
      <c r="Q1571" s="131">
        <v>19</v>
      </c>
      <c r="R1571" s="131">
        <v>16</v>
      </c>
      <c r="S1571" s="131">
        <v>7</v>
      </c>
      <c r="T1571" s="131">
        <v>14</v>
      </c>
      <c r="U1571" s="131">
        <v>9</v>
      </c>
      <c r="V1571" s="131"/>
      <c r="W1571" s="131"/>
      <c r="X1571" s="131"/>
      <c r="Y1571" s="131"/>
      <c r="Z1571" s="131"/>
      <c r="AA1571" s="131"/>
      <c r="AB1571" s="131"/>
      <c r="AC1571" s="131"/>
      <c r="AD1571" s="131"/>
      <c r="AE1571" s="131"/>
      <c r="AF1571" s="131"/>
      <c r="AG1571" s="131"/>
      <c r="AH1571" s="155"/>
    </row>
    <row r="1572" spans="1:34" ht="15" customHeight="1" x14ac:dyDescent="0.25">
      <c r="A1572" s="124" t="s">
        <v>29</v>
      </c>
      <c r="B1572" s="157">
        <v>273624001261</v>
      </c>
      <c r="C1572" s="124" t="s">
        <v>157</v>
      </c>
      <c r="D1572" s="157">
        <v>273624001466</v>
      </c>
      <c r="E1572" s="157">
        <v>27362400126107</v>
      </c>
      <c r="F1572" s="124" t="s">
        <v>1504</v>
      </c>
      <c r="G1572" s="124" t="s">
        <v>1686</v>
      </c>
      <c r="H1572" s="131"/>
      <c r="I1572" s="131"/>
      <c r="J1572" s="131">
        <v>2</v>
      </c>
      <c r="K1572" s="131">
        <v>1</v>
      </c>
      <c r="L1572" s="131">
        <v>3</v>
      </c>
      <c r="M1572" s="131">
        <v>1</v>
      </c>
      <c r="N1572" s="131"/>
      <c r="O1572" s="131">
        <v>2</v>
      </c>
      <c r="P1572" s="131"/>
      <c r="Q1572" s="131"/>
      <c r="R1572" s="131"/>
      <c r="S1572" s="131"/>
      <c r="T1572" s="131"/>
      <c r="U1572" s="131"/>
      <c r="V1572" s="131"/>
      <c r="W1572" s="131"/>
      <c r="X1572" s="131"/>
      <c r="Y1572" s="131"/>
      <c r="Z1572" s="131"/>
      <c r="AA1572" s="131"/>
      <c r="AB1572" s="131"/>
      <c r="AC1572" s="131"/>
      <c r="AD1572" s="131"/>
      <c r="AE1572" s="131"/>
      <c r="AF1572" s="131"/>
      <c r="AG1572" s="131"/>
      <c r="AH1572" s="155"/>
    </row>
    <row r="1573" spans="1:34" ht="15" customHeight="1" x14ac:dyDescent="0.25">
      <c r="A1573" s="124" t="s">
        <v>29</v>
      </c>
      <c r="B1573" s="157">
        <v>273624001261</v>
      </c>
      <c r="C1573" s="124" t="s">
        <v>157</v>
      </c>
      <c r="D1573" s="157">
        <v>273624001741</v>
      </c>
      <c r="E1573" s="157">
        <v>27362400126109</v>
      </c>
      <c r="F1573" s="124" t="s">
        <v>1507</v>
      </c>
      <c r="G1573" s="124" t="s">
        <v>1686</v>
      </c>
      <c r="H1573" s="131"/>
      <c r="I1573" s="131"/>
      <c r="J1573" s="131"/>
      <c r="K1573" s="131">
        <v>2</v>
      </c>
      <c r="L1573" s="131">
        <v>5</v>
      </c>
      <c r="M1573" s="131">
        <v>4</v>
      </c>
      <c r="N1573" s="131">
        <v>2</v>
      </c>
      <c r="O1573" s="131">
        <v>4</v>
      </c>
      <c r="P1573" s="131"/>
      <c r="Q1573" s="131"/>
      <c r="R1573" s="131"/>
      <c r="S1573" s="131"/>
      <c r="T1573" s="131"/>
      <c r="U1573" s="131"/>
      <c r="V1573" s="131"/>
      <c r="W1573" s="131"/>
      <c r="X1573" s="131"/>
      <c r="Y1573" s="131"/>
      <c r="Z1573" s="131"/>
      <c r="AA1573" s="131"/>
      <c r="AB1573" s="131"/>
      <c r="AC1573" s="131"/>
      <c r="AD1573" s="131"/>
      <c r="AE1573" s="131"/>
      <c r="AF1573" s="131"/>
      <c r="AG1573" s="131"/>
      <c r="AH1573" s="155"/>
    </row>
    <row r="1574" spans="1:34" ht="15" customHeight="1" x14ac:dyDescent="0.25">
      <c r="A1574" s="124" t="s">
        <v>29</v>
      </c>
      <c r="B1574" s="157">
        <v>273624001261</v>
      </c>
      <c r="C1574" s="124" t="s">
        <v>157</v>
      </c>
      <c r="D1574" s="157">
        <v>273624001849</v>
      </c>
      <c r="E1574" s="157">
        <v>27362400126105</v>
      </c>
      <c r="F1574" s="124" t="s">
        <v>1416</v>
      </c>
      <c r="G1574" s="124" t="s">
        <v>1686</v>
      </c>
      <c r="H1574" s="131"/>
      <c r="I1574" s="131"/>
      <c r="J1574" s="131">
        <v>5</v>
      </c>
      <c r="K1574" s="131">
        <v>3</v>
      </c>
      <c r="L1574" s="131">
        <v>3</v>
      </c>
      <c r="M1574" s="131">
        <v>2</v>
      </c>
      <c r="N1574" s="131">
        <v>2</v>
      </c>
      <c r="O1574" s="131">
        <v>4</v>
      </c>
      <c r="P1574" s="131"/>
      <c r="Q1574" s="131"/>
      <c r="R1574" s="131"/>
      <c r="S1574" s="131"/>
      <c r="T1574" s="131"/>
      <c r="U1574" s="131"/>
      <c r="V1574" s="131"/>
      <c r="W1574" s="131"/>
      <c r="X1574" s="131"/>
      <c r="Y1574" s="131"/>
      <c r="Z1574" s="131"/>
      <c r="AA1574" s="131"/>
      <c r="AB1574" s="131"/>
      <c r="AC1574" s="131"/>
      <c r="AD1574" s="131"/>
      <c r="AE1574" s="131"/>
      <c r="AF1574" s="131"/>
      <c r="AG1574" s="131"/>
      <c r="AH1574" s="155"/>
    </row>
    <row r="1575" spans="1:34" ht="15" customHeight="1" x14ac:dyDescent="0.25">
      <c r="A1575" s="124" t="s">
        <v>29</v>
      </c>
      <c r="B1575" s="157">
        <v>273624001261</v>
      </c>
      <c r="C1575" s="124" t="s">
        <v>157</v>
      </c>
      <c r="D1575" s="157">
        <v>273624001997</v>
      </c>
      <c r="E1575" s="157">
        <v>27362400126111</v>
      </c>
      <c r="F1575" s="124" t="s">
        <v>1500</v>
      </c>
      <c r="G1575" s="124" t="s">
        <v>1686</v>
      </c>
      <c r="H1575" s="131"/>
      <c r="I1575" s="131"/>
      <c r="J1575" s="131">
        <v>1</v>
      </c>
      <c r="K1575" s="131">
        <v>3</v>
      </c>
      <c r="L1575" s="131">
        <v>5</v>
      </c>
      <c r="M1575" s="131">
        <v>2</v>
      </c>
      <c r="N1575" s="131">
        <v>1</v>
      </c>
      <c r="O1575" s="131"/>
      <c r="P1575" s="131"/>
      <c r="Q1575" s="131"/>
      <c r="R1575" s="131"/>
      <c r="S1575" s="131"/>
      <c r="T1575" s="131"/>
      <c r="U1575" s="131"/>
      <c r="V1575" s="131"/>
      <c r="W1575" s="131"/>
      <c r="X1575" s="131"/>
      <c r="Y1575" s="131"/>
      <c r="Z1575" s="131"/>
      <c r="AA1575" s="131"/>
      <c r="AB1575" s="131"/>
      <c r="AC1575" s="131"/>
      <c r="AD1575" s="131"/>
      <c r="AE1575" s="131"/>
      <c r="AF1575" s="131"/>
      <c r="AG1575" s="131"/>
      <c r="AH1575" s="155"/>
    </row>
    <row r="1576" spans="1:34" ht="15" customHeight="1" x14ac:dyDescent="0.25">
      <c r="A1576" s="124" t="s">
        <v>47</v>
      </c>
      <c r="B1576" s="157">
        <v>173671000201</v>
      </c>
      <c r="C1576" s="124" t="s">
        <v>48</v>
      </c>
      <c r="D1576" s="157">
        <v>173671000201</v>
      </c>
      <c r="E1576" s="157">
        <v>17367100020101</v>
      </c>
      <c r="F1576" s="124" t="s">
        <v>1515</v>
      </c>
      <c r="G1576" s="124" t="s">
        <v>1685</v>
      </c>
      <c r="H1576" s="131"/>
      <c r="I1576" s="131"/>
      <c r="J1576" s="131"/>
      <c r="K1576" s="131">
        <v>87</v>
      </c>
      <c r="L1576" s="131">
        <v>73</v>
      </c>
      <c r="M1576" s="131">
        <v>54</v>
      </c>
      <c r="N1576" s="131"/>
      <c r="O1576" s="131"/>
      <c r="P1576" s="131"/>
      <c r="Q1576" s="131"/>
      <c r="R1576" s="131">
        <v>109</v>
      </c>
      <c r="S1576" s="131">
        <v>97</v>
      </c>
      <c r="T1576" s="131">
        <v>85</v>
      </c>
      <c r="U1576" s="131">
        <v>96</v>
      </c>
      <c r="V1576" s="131"/>
      <c r="W1576" s="131"/>
      <c r="X1576" s="131"/>
      <c r="Y1576" s="131"/>
      <c r="Z1576" s="131"/>
      <c r="AA1576" s="131"/>
      <c r="AB1576" s="131"/>
      <c r="AC1576" s="131"/>
      <c r="AD1576" s="131"/>
      <c r="AE1576" s="131"/>
      <c r="AF1576" s="131"/>
      <c r="AG1576" s="131"/>
      <c r="AH1576" s="155"/>
    </row>
    <row r="1577" spans="1:34" ht="15" customHeight="1" x14ac:dyDescent="0.25">
      <c r="A1577" s="124" t="s">
        <v>47</v>
      </c>
      <c r="B1577" s="157">
        <v>173671000201</v>
      </c>
      <c r="C1577" s="124" t="s">
        <v>48</v>
      </c>
      <c r="D1577" s="157">
        <v>173671000252</v>
      </c>
      <c r="E1577" s="157">
        <v>17367100020102</v>
      </c>
      <c r="F1577" s="124" t="s">
        <v>518</v>
      </c>
      <c r="G1577" s="124" t="s">
        <v>1685</v>
      </c>
      <c r="H1577" s="131"/>
      <c r="I1577" s="131"/>
      <c r="J1577" s="131"/>
      <c r="K1577" s="131"/>
      <c r="L1577" s="131"/>
      <c r="M1577" s="131"/>
      <c r="N1577" s="131">
        <v>68</v>
      </c>
      <c r="O1577" s="131">
        <v>68</v>
      </c>
      <c r="P1577" s="131">
        <v>109</v>
      </c>
      <c r="Q1577" s="131">
        <v>105</v>
      </c>
      <c r="R1577" s="131"/>
      <c r="S1577" s="131"/>
      <c r="T1577" s="131"/>
      <c r="U1577" s="131"/>
      <c r="V1577" s="131"/>
      <c r="W1577" s="131"/>
      <c r="X1577" s="131"/>
      <c r="Y1577" s="131"/>
      <c r="Z1577" s="131"/>
      <c r="AA1577" s="131"/>
      <c r="AB1577" s="131"/>
      <c r="AC1577" s="131"/>
      <c r="AD1577" s="131"/>
      <c r="AE1577" s="131"/>
      <c r="AF1577" s="131"/>
      <c r="AG1577" s="131"/>
      <c r="AH1577" s="155"/>
    </row>
    <row r="1578" spans="1:34" ht="15" customHeight="1" x14ac:dyDescent="0.25">
      <c r="A1578" s="124" t="s">
        <v>47</v>
      </c>
      <c r="B1578" s="157">
        <v>173671000201</v>
      </c>
      <c r="C1578" s="124" t="s">
        <v>48</v>
      </c>
      <c r="D1578" s="157">
        <v>173671000457</v>
      </c>
      <c r="E1578" s="157">
        <v>17367100020103</v>
      </c>
      <c r="F1578" s="124" t="s">
        <v>1519</v>
      </c>
      <c r="G1578" s="124" t="s">
        <v>1685</v>
      </c>
      <c r="H1578" s="131"/>
      <c r="I1578" s="131"/>
      <c r="J1578" s="131">
        <v>76</v>
      </c>
      <c r="K1578" s="131"/>
      <c r="L1578" s="131"/>
      <c r="M1578" s="131"/>
      <c r="N1578" s="131"/>
      <c r="O1578" s="131"/>
      <c r="P1578" s="131"/>
      <c r="Q1578" s="131"/>
      <c r="R1578" s="131"/>
      <c r="S1578" s="131"/>
      <c r="T1578" s="131"/>
      <c r="U1578" s="131"/>
      <c r="V1578" s="131"/>
      <c r="W1578" s="131"/>
      <c r="X1578" s="131"/>
      <c r="Y1578" s="131"/>
      <c r="Z1578" s="131"/>
      <c r="AA1578" s="131"/>
      <c r="AB1578" s="131"/>
      <c r="AC1578" s="131"/>
      <c r="AD1578" s="131"/>
      <c r="AE1578" s="131"/>
      <c r="AF1578" s="131"/>
      <c r="AG1578" s="131"/>
      <c r="AH1578" s="155"/>
    </row>
    <row r="1579" spans="1:34" ht="15" customHeight="1" x14ac:dyDescent="0.25">
      <c r="A1579" s="124" t="s">
        <v>47</v>
      </c>
      <c r="B1579" s="157">
        <v>173671000201</v>
      </c>
      <c r="C1579" s="124" t="s">
        <v>48</v>
      </c>
      <c r="D1579" s="157">
        <v>273671000290</v>
      </c>
      <c r="E1579" s="157">
        <v>17367100020106</v>
      </c>
      <c r="F1579" s="124" t="s">
        <v>1518</v>
      </c>
      <c r="G1579" s="124" t="s">
        <v>1686</v>
      </c>
      <c r="H1579" s="131"/>
      <c r="I1579" s="131"/>
      <c r="J1579" s="131">
        <v>1</v>
      </c>
      <c r="K1579" s="131"/>
      <c r="L1579" s="131">
        <v>1</v>
      </c>
      <c r="M1579" s="131">
        <v>2</v>
      </c>
      <c r="N1579" s="131">
        <v>4</v>
      </c>
      <c r="O1579" s="131">
        <v>5</v>
      </c>
      <c r="P1579" s="131"/>
      <c r="Q1579" s="131"/>
      <c r="R1579" s="131"/>
      <c r="S1579" s="131"/>
      <c r="T1579" s="131"/>
      <c r="U1579" s="131"/>
      <c r="V1579" s="131"/>
      <c r="W1579" s="131"/>
      <c r="X1579" s="131"/>
      <c r="Y1579" s="131"/>
      <c r="Z1579" s="131"/>
      <c r="AA1579" s="131"/>
      <c r="AB1579" s="131"/>
      <c r="AC1579" s="131"/>
      <c r="AD1579" s="131"/>
      <c r="AE1579" s="131"/>
      <c r="AF1579" s="131"/>
      <c r="AG1579" s="131"/>
      <c r="AH1579" s="155"/>
    </row>
    <row r="1580" spans="1:34" ht="15" customHeight="1" x14ac:dyDescent="0.25">
      <c r="A1580" s="124" t="s">
        <v>47</v>
      </c>
      <c r="B1580" s="157">
        <v>173671000201</v>
      </c>
      <c r="C1580" s="124" t="s">
        <v>48</v>
      </c>
      <c r="D1580" s="157">
        <v>273671000303</v>
      </c>
      <c r="E1580" s="157">
        <v>17367100020104</v>
      </c>
      <c r="F1580" s="124" t="s">
        <v>1517</v>
      </c>
      <c r="G1580" s="124" t="s">
        <v>1686</v>
      </c>
      <c r="H1580" s="131"/>
      <c r="I1580" s="131"/>
      <c r="J1580" s="131">
        <v>4</v>
      </c>
      <c r="K1580" s="131"/>
      <c r="L1580" s="131">
        <v>3</v>
      </c>
      <c r="M1580" s="131">
        <v>2</v>
      </c>
      <c r="N1580" s="131">
        <v>1</v>
      </c>
      <c r="O1580" s="131">
        <v>3</v>
      </c>
      <c r="P1580" s="131"/>
      <c r="Q1580" s="131"/>
      <c r="R1580" s="131"/>
      <c r="S1580" s="131"/>
      <c r="T1580" s="131"/>
      <c r="U1580" s="131"/>
      <c r="V1580" s="131"/>
      <c r="W1580" s="131"/>
      <c r="X1580" s="131"/>
      <c r="Y1580" s="131"/>
      <c r="Z1580" s="131"/>
      <c r="AA1580" s="131"/>
      <c r="AB1580" s="131"/>
      <c r="AC1580" s="131"/>
      <c r="AD1580" s="131"/>
      <c r="AE1580" s="131"/>
      <c r="AF1580" s="131"/>
      <c r="AG1580" s="131"/>
      <c r="AH1580" s="155"/>
    </row>
    <row r="1581" spans="1:34" ht="15" customHeight="1" x14ac:dyDescent="0.25">
      <c r="A1581" s="124" t="s">
        <v>47</v>
      </c>
      <c r="B1581" s="157">
        <v>173671000201</v>
      </c>
      <c r="C1581" s="124" t="s">
        <v>48</v>
      </c>
      <c r="D1581" s="157">
        <v>273671000346</v>
      </c>
      <c r="E1581" s="157">
        <v>17367100020107</v>
      </c>
      <c r="F1581" s="124" t="s">
        <v>457</v>
      </c>
      <c r="G1581" s="124" t="s">
        <v>1686</v>
      </c>
      <c r="H1581" s="131"/>
      <c r="I1581" s="131"/>
      <c r="J1581" s="131">
        <v>2</v>
      </c>
      <c r="K1581" s="131">
        <v>1</v>
      </c>
      <c r="L1581" s="131">
        <v>1</v>
      </c>
      <c r="M1581" s="131">
        <v>5</v>
      </c>
      <c r="N1581" s="131">
        <v>1</v>
      </c>
      <c r="O1581" s="131">
        <v>1</v>
      </c>
      <c r="P1581" s="131"/>
      <c r="Q1581" s="131"/>
      <c r="R1581" s="131"/>
      <c r="S1581" s="131"/>
      <c r="T1581" s="131"/>
      <c r="U1581" s="131"/>
      <c r="V1581" s="131"/>
      <c r="W1581" s="131"/>
      <c r="X1581" s="131"/>
      <c r="Y1581" s="131"/>
      <c r="Z1581" s="131"/>
      <c r="AA1581" s="131"/>
      <c r="AB1581" s="131"/>
      <c r="AC1581" s="131"/>
      <c r="AD1581" s="131"/>
      <c r="AE1581" s="131"/>
      <c r="AF1581" s="131"/>
      <c r="AG1581" s="131"/>
      <c r="AH1581" s="155"/>
    </row>
    <row r="1582" spans="1:34" ht="15" customHeight="1" x14ac:dyDescent="0.25">
      <c r="A1582" s="124" t="s">
        <v>47</v>
      </c>
      <c r="B1582" s="157">
        <v>173671000201</v>
      </c>
      <c r="C1582" s="124" t="s">
        <v>48</v>
      </c>
      <c r="D1582" s="157">
        <v>273671000354</v>
      </c>
      <c r="E1582" s="157">
        <v>17367100020105</v>
      </c>
      <c r="F1582" s="124" t="s">
        <v>1516</v>
      </c>
      <c r="G1582" s="124" t="s">
        <v>1686</v>
      </c>
      <c r="H1582" s="131"/>
      <c r="I1582" s="131"/>
      <c r="J1582" s="131">
        <v>8</v>
      </c>
      <c r="K1582" s="131">
        <v>8</v>
      </c>
      <c r="L1582" s="131">
        <v>7</v>
      </c>
      <c r="M1582" s="131">
        <v>9</v>
      </c>
      <c r="N1582" s="131">
        <v>7</v>
      </c>
      <c r="O1582" s="131">
        <v>6</v>
      </c>
      <c r="P1582" s="131"/>
      <c r="Q1582" s="131"/>
      <c r="R1582" s="131"/>
      <c r="S1582" s="131"/>
      <c r="T1582" s="131"/>
      <c r="U1582" s="131"/>
      <c r="V1582" s="131"/>
      <c r="W1582" s="131"/>
      <c r="X1582" s="131"/>
      <c r="Y1582" s="131"/>
      <c r="Z1582" s="131"/>
      <c r="AA1582" s="131"/>
      <c r="AB1582" s="131"/>
      <c r="AC1582" s="131"/>
      <c r="AD1582" s="131"/>
      <c r="AE1582" s="131"/>
      <c r="AF1582" s="131"/>
      <c r="AG1582" s="131"/>
      <c r="AH1582" s="155"/>
    </row>
    <row r="1583" spans="1:34" ht="15" customHeight="1" x14ac:dyDescent="0.25">
      <c r="A1583" s="124" t="s">
        <v>47</v>
      </c>
      <c r="B1583" s="157">
        <v>173671000228</v>
      </c>
      <c r="C1583" s="124" t="s">
        <v>1523</v>
      </c>
      <c r="D1583" s="157">
        <v>173671000228</v>
      </c>
      <c r="E1583" s="157">
        <v>17367100022801</v>
      </c>
      <c r="F1583" s="124" t="s">
        <v>1524</v>
      </c>
      <c r="G1583" s="124" t="s">
        <v>1686</v>
      </c>
      <c r="H1583" s="131"/>
      <c r="I1583" s="131"/>
      <c r="J1583" s="131">
        <v>4</v>
      </c>
      <c r="K1583" s="131">
        <v>6</v>
      </c>
      <c r="L1583" s="131">
        <v>3</v>
      </c>
      <c r="M1583" s="131">
        <v>2</v>
      </c>
      <c r="N1583" s="131">
        <v>5</v>
      </c>
      <c r="O1583" s="131">
        <v>6</v>
      </c>
      <c r="P1583" s="131">
        <v>79</v>
      </c>
      <c r="Q1583" s="131">
        <v>78</v>
      </c>
      <c r="R1583" s="131">
        <v>76</v>
      </c>
      <c r="S1583" s="131">
        <v>73</v>
      </c>
      <c r="T1583" s="131">
        <v>74</v>
      </c>
      <c r="U1583" s="131">
        <v>75</v>
      </c>
      <c r="V1583" s="131"/>
      <c r="W1583" s="131"/>
      <c r="X1583" s="131"/>
      <c r="Y1583" s="131"/>
      <c r="Z1583" s="131"/>
      <c r="AA1583" s="131"/>
      <c r="AB1583" s="131"/>
      <c r="AC1583" s="131"/>
      <c r="AD1583" s="131"/>
      <c r="AE1583" s="131"/>
      <c r="AF1583" s="131"/>
      <c r="AG1583" s="131"/>
      <c r="AH1583" s="155"/>
    </row>
    <row r="1584" spans="1:34" ht="15" customHeight="1" x14ac:dyDescent="0.25">
      <c r="A1584" s="124" t="s">
        <v>47</v>
      </c>
      <c r="B1584" s="157">
        <v>173671000228</v>
      </c>
      <c r="C1584" s="124" t="s">
        <v>1523</v>
      </c>
      <c r="D1584" s="157">
        <v>173671000244</v>
      </c>
      <c r="E1584" s="157">
        <v>17367100022803</v>
      </c>
      <c r="F1584" s="124" t="s">
        <v>1438</v>
      </c>
      <c r="G1584" s="124" t="s">
        <v>1685</v>
      </c>
      <c r="H1584" s="131"/>
      <c r="I1584" s="131"/>
      <c r="J1584" s="131">
        <v>5</v>
      </c>
      <c r="K1584" s="131">
        <v>12</v>
      </c>
      <c r="L1584" s="131">
        <v>9</v>
      </c>
      <c r="M1584" s="131">
        <v>14</v>
      </c>
      <c r="N1584" s="131">
        <v>8</v>
      </c>
      <c r="O1584" s="131">
        <v>14</v>
      </c>
      <c r="P1584" s="131"/>
      <c r="Q1584" s="131"/>
      <c r="R1584" s="131"/>
      <c r="S1584" s="131"/>
      <c r="T1584" s="131"/>
      <c r="U1584" s="131"/>
      <c r="V1584" s="131"/>
      <c r="W1584" s="131"/>
      <c r="X1584" s="131"/>
      <c r="Y1584" s="131"/>
      <c r="Z1584" s="131"/>
      <c r="AA1584" s="131"/>
      <c r="AB1584" s="131"/>
      <c r="AC1584" s="131"/>
      <c r="AD1584" s="131"/>
      <c r="AE1584" s="131"/>
      <c r="AF1584" s="131"/>
      <c r="AG1584" s="131"/>
      <c r="AH1584" s="155"/>
    </row>
    <row r="1585" spans="1:34" ht="15" customHeight="1" x14ac:dyDescent="0.25">
      <c r="A1585" s="124" t="s">
        <v>47</v>
      </c>
      <c r="B1585" s="157">
        <v>173671000228</v>
      </c>
      <c r="C1585" s="124" t="s">
        <v>1523</v>
      </c>
      <c r="D1585" s="157">
        <v>173671800011</v>
      </c>
      <c r="E1585" s="157">
        <v>17367100022809</v>
      </c>
      <c r="F1585" s="124" t="s">
        <v>1527</v>
      </c>
      <c r="G1585" s="124" t="s">
        <v>1685</v>
      </c>
      <c r="H1585" s="131"/>
      <c r="I1585" s="131"/>
      <c r="J1585" s="131">
        <v>32</v>
      </c>
      <c r="K1585" s="131">
        <v>31</v>
      </c>
      <c r="L1585" s="131">
        <v>39</v>
      </c>
      <c r="M1585" s="131">
        <v>52</v>
      </c>
      <c r="N1585" s="131">
        <v>50</v>
      </c>
      <c r="O1585" s="131">
        <v>49</v>
      </c>
      <c r="P1585" s="131"/>
      <c r="Q1585" s="131"/>
      <c r="R1585" s="131"/>
      <c r="S1585" s="131"/>
      <c r="T1585" s="131"/>
      <c r="U1585" s="131"/>
      <c r="V1585" s="131"/>
      <c r="W1585" s="131"/>
      <c r="X1585" s="131"/>
      <c r="Y1585" s="131"/>
      <c r="Z1585" s="131"/>
      <c r="AA1585" s="131"/>
      <c r="AB1585" s="131"/>
      <c r="AC1585" s="131"/>
      <c r="AD1585" s="131">
        <v>10</v>
      </c>
      <c r="AE1585" s="131">
        <v>13</v>
      </c>
      <c r="AF1585" s="131"/>
      <c r="AG1585" s="131">
        <v>9</v>
      </c>
      <c r="AH1585" s="155"/>
    </row>
    <row r="1586" spans="1:34" ht="15" customHeight="1" x14ac:dyDescent="0.25">
      <c r="A1586" s="124" t="s">
        <v>47</v>
      </c>
      <c r="B1586" s="157">
        <v>173671000228</v>
      </c>
      <c r="C1586" s="124" t="s">
        <v>1523</v>
      </c>
      <c r="D1586" s="157">
        <v>273671000281</v>
      </c>
      <c r="E1586" s="157">
        <v>17367100022805</v>
      </c>
      <c r="F1586" s="124" t="s">
        <v>1526</v>
      </c>
      <c r="G1586" s="124" t="s">
        <v>1686</v>
      </c>
      <c r="H1586" s="131"/>
      <c r="I1586" s="131"/>
      <c r="J1586" s="131">
        <v>2</v>
      </c>
      <c r="K1586" s="131"/>
      <c r="L1586" s="131">
        <v>1</v>
      </c>
      <c r="M1586" s="131">
        <v>2</v>
      </c>
      <c r="N1586" s="131">
        <v>3</v>
      </c>
      <c r="O1586" s="131"/>
      <c r="P1586" s="131"/>
      <c r="Q1586" s="131"/>
      <c r="R1586" s="131"/>
      <c r="S1586" s="131"/>
      <c r="T1586" s="131"/>
      <c r="U1586" s="131"/>
      <c r="V1586" s="131"/>
      <c r="W1586" s="131"/>
      <c r="X1586" s="131"/>
      <c r="Y1586" s="131"/>
      <c r="Z1586" s="131"/>
      <c r="AA1586" s="131"/>
      <c r="AB1586" s="131"/>
      <c r="AC1586" s="131"/>
      <c r="AD1586" s="131"/>
      <c r="AE1586" s="131"/>
      <c r="AF1586" s="131"/>
      <c r="AG1586" s="131"/>
      <c r="AH1586" s="155"/>
    </row>
    <row r="1587" spans="1:34" ht="15" customHeight="1" x14ac:dyDescent="0.25">
      <c r="A1587" s="124" t="s">
        <v>47</v>
      </c>
      <c r="B1587" s="157">
        <v>173671000228</v>
      </c>
      <c r="C1587" s="124" t="s">
        <v>1523</v>
      </c>
      <c r="D1587" s="157">
        <v>273671000311</v>
      </c>
      <c r="E1587" s="157">
        <v>17367100022802</v>
      </c>
      <c r="F1587" s="124" t="s">
        <v>378</v>
      </c>
      <c r="G1587" s="124" t="s">
        <v>1686</v>
      </c>
      <c r="H1587" s="131"/>
      <c r="I1587" s="131"/>
      <c r="J1587" s="131">
        <v>15</v>
      </c>
      <c r="K1587" s="131">
        <v>19</v>
      </c>
      <c r="L1587" s="131">
        <v>14</v>
      </c>
      <c r="M1587" s="131">
        <v>11</v>
      </c>
      <c r="N1587" s="131">
        <v>15</v>
      </c>
      <c r="O1587" s="131">
        <v>18</v>
      </c>
      <c r="P1587" s="131"/>
      <c r="Q1587" s="131"/>
      <c r="R1587" s="131"/>
      <c r="S1587" s="131"/>
      <c r="T1587" s="131"/>
      <c r="U1587" s="131"/>
      <c r="V1587" s="131"/>
      <c r="W1587" s="131"/>
      <c r="X1587" s="131"/>
      <c r="Y1587" s="131"/>
      <c r="Z1587" s="131"/>
      <c r="AA1587" s="131"/>
      <c r="AB1587" s="131"/>
      <c r="AC1587" s="131"/>
      <c r="AD1587" s="131"/>
      <c r="AE1587" s="131"/>
      <c r="AF1587" s="131"/>
      <c r="AG1587" s="131"/>
      <c r="AH1587" s="155"/>
    </row>
    <row r="1588" spans="1:34" ht="15" customHeight="1" x14ac:dyDescent="0.25">
      <c r="A1588" s="124" t="s">
        <v>47</v>
      </c>
      <c r="B1588" s="157">
        <v>173671000228</v>
      </c>
      <c r="C1588" s="124" t="s">
        <v>1523</v>
      </c>
      <c r="D1588" s="157">
        <v>273671000338</v>
      </c>
      <c r="E1588" s="157">
        <v>17367100022804</v>
      </c>
      <c r="F1588" s="124" t="s">
        <v>1525</v>
      </c>
      <c r="G1588" s="124" t="s">
        <v>1686</v>
      </c>
      <c r="H1588" s="131"/>
      <c r="I1588" s="131"/>
      <c r="J1588" s="131">
        <v>4</v>
      </c>
      <c r="K1588" s="131">
        <v>7</v>
      </c>
      <c r="L1588" s="131">
        <v>9</v>
      </c>
      <c r="M1588" s="131">
        <v>8</v>
      </c>
      <c r="N1588" s="131">
        <v>4</v>
      </c>
      <c r="O1588" s="131">
        <v>10</v>
      </c>
      <c r="P1588" s="131"/>
      <c r="Q1588" s="131"/>
      <c r="R1588" s="131"/>
      <c r="S1588" s="131"/>
      <c r="T1588" s="131"/>
      <c r="U1588" s="131"/>
      <c r="V1588" s="131"/>
      <c r="W1588" s="131"/>
      <c r="X1588" s="131"/>
      <c r="Y1588" s="131"/>
      <c r="Z1588" s="131"/>
      <c r="AA1588" s="131"/>
      <c r="AB1588" s="131"/>
      <c r="AC1588" s="131"/>
      <c r="AD1588" s="131"/>
      <c r="AE1588" s="131"/>
      <c r="AF1588" s="131"/>
      <c r="AG1588" s="131"/>
      <c r="AH1588" s="155"/>
    </row>
    <row r="1589" spans="1:34" ht="15" customHeight="1" x14ac:dyDescent="0.25">
      <c r="A1589" s="124" t="s">
        <v>47</v>
      </c>
      <c r="B1589" s="157">
        <v>273671000320</v>
      </c>
      <c r="C1589" s="124" t="s">
        <v>109</v>
      </c>
      <c r="D1589" s="157">
        <v>273671000320</v>
      </c>
      <c r="E1589" s="157">
        <v>27367100032001</v>
      </c>
      <c r="F1589" s="124" t="s">
        <v>1522</v>
      </c>
      <c r="G1589" s="124" t="s">
        <v>1686</v>
      </c>
      <c r="H1589" s="131"/>
      <c r="I1589" s="131"/>
      <c r="J1589" s="131">
        <v>12</v>
      </c>
      <c r="K1589" s="131">
        <v>8</v>
      </c>
      <c r="L1589" s="131">
        <v>7</v>
      </c>
      <c r="M1589" s="131">
        <v>5</v>
      </c>
      <c r="N1589" s="131">
        <v>9</v>
      </c>
      <c r="O1589" s="131">
        <v>10</v>
      </c>
      <c r="P1589" s="131">
        <v>18</v>
      </c>
      <c r="Q1589" s="131">
        <v>19</v>
      </c>
      <c r="R1589" s="131">
        <v>20</v>
      </c>
      <c r="S1589" s="131">
        <v>10</v>
      </c>
      <c r="T1589" s="131">
        <v>9</v>
      </c>
      <c r="U1589" s="131">
        <v>7</v>
      </c>
      <c r="V1589" s="131"/>
      <c r="W1589" s="131"/>
      <c r="X1589" s="131"/>
      <c r="Y1589" s="131"/>
      <c r="Z1589" s="131"/>
      <c r="AA1589" s="131"/>
      <c r="AB1589" s="131"/>
      <c r="AC1589" s="131"/>
      <c r="AD1589" s="131"/>
      <c r="AE1589" s="131"/>
      <c r="AF1589" s="131"/>
      <c r="AG1589" s="131"/>
      <c r="AH1589" s="155"/>
    </row>
    <row r="1590" spans="1:34" ht="15" customHeight="1" x14ac:dyDescent="0.25">
      <c r="A1590" s="124" t="s">
        <v>47</v>
      </c>
      <c r="B1590" s="157">
        <v>273671000320</v>
      </c>
      <c r="C1590" s="124" t="s">
        <v>109</v>
      </c>
      <c r="D1590" s="157">
        <v>273671000362</v>
      </c>
      <c r="E1590" s="157">
        <v>27367100032003</v>
      </c>
      <c r="F1590" s="124" t="s">
        <v>1521</v>
      </c>
      <c r="G1590" s="124" t="s">
        <v>1686</v>
      </c>
      <c r="H1590" s="131"/>
      <c r="I1590" s="131"/>
      <c r="J1590" s="131">
        <v>2</v>
      </c>
      <c r="K1590" s="131">
        <v>4</v>
      </c>
      <c r="L1590" s="131">
        <v>2</v>
      </c>
      <c r="M1590" s="131"/>
      <c r="N1590" s="131">
        <v>2</v>
      </c>
      <c r="O1590" s="131">
        <v>2</v>
      </c>
      <c r="P1590" s="131"/>
      <c r="Q1590" s="131"/>
      <c r="R1590" s="131"/>
      <c r="S1590" s="131"/>
      <c r="T1590" s="131"/>
      <c r="U1590" s="131"/>
      <c r="V1590" s="131"/>
      <c r="W1590" s="131"/>
      <c r="X1590" s="131"/>
      <c r="Y1590" s="131"/>
      <c r="Z1590" s="131"/>
      <c r="AA1590" s="131"/>
      <c r="AB1590" s="131"/>
      <c r="AC1590" s="131"/>
      <c r="AD1590" s="131"/>
      <c r="AE1590" s="131"/>
      <c r="AF1590" s="131"/>
      <c r="AG1590" s="131"/>
      <c r="AH1590" s="155"/>
    </row>
    <row r="1591" spans="1:34" ht="15" customHeight="1" x14ac:dyDescent="0.25">
      <c r="A1591" s="124" t="s">
        <v>47</v>
      </c>
      <c r="B1591" s="157">
        <v>273671000320</v>
      </c>
      <c r="C1591" s="124" t="s">
        <v>109</v>
      </c>
      <c r="D1591" s="157">
        <v>273671000516</v>
      </c>
      <c r="E1591" s="157">
        <v>27367100032002</v>
      </c>
      <c r="F1591" s="124" t="s">
        <v>1520</v>
      </c>
      <c r="G1591" s="124" t="s">
        <v>1686</v>
      </c>
      <c r="H1591" s="131"/>
      <c r="I1591" s="131"/>
      <c r="J1591" s="131"/>
      <c r="K1591" s="131">
        <v>2</v>
      </c>
      <c r="L1591" s="131">
        <v>4</v>
      </c>
      <c r="M1591" s="131">
        <v>6</v>
      </c>
      <c r="N1591" s="131"/>
      <c r="O1591" s="131"/>
      <c r="P1591" s="131"/>
      <c r="Q1591" s="131"/>
      <c r="R1591" s="131"/>
      <c r="S1591" s="131"/>
      <c r="T1591" s="131"/>
      <c r="U1591" s="131"/>
      <c r="V1591" s="131"/>
      <c r="W1591" s="131"/>
      <c r="X1591" s="131"/>
      <c r="Y1591" s="131"/>
      <c r="Z1591" s="131"/>
      <c r="AA1591" s="131"/>
      <c r="AB1591" s="131"/>
      <c r="AC1591" s="131"/>
      <c r="AD1591" s="131"/>
      <c r="AE1591" s="131"/>
      <c r="AF1591" s="131"/>
      <c r="AG1591" s="131"/>
      <c r="AH1591" s="155"/>
    </row>
    <row r="1592" spans="1:34" ht="15" customHeight="1" x14ac:dyDescent="0.25">
      <c r="A1592" s="124" t="s">
        <v>103</v>
      </c>
      <c r="B1592" s="157">
        <v>173675000010</v>
      </c>
      <c r="C1592" s="124" t="s">
        <v>153</v>
      </c>
      <c r="D1592" s="157">
        <v>173675000010</v>
      </c>
      <c r="E1592" s="157">
        <v>17367500001001</v>
      </c>
      <c r="F1592" s="124" t="s">
        <v>1541</v>
      </c>
      <c r="G1592" s="124" t="s">
        <v>1685</v>
      </c>
      <c r="H1592" s="131"/>
      <c r="I1592" s="131"/>
      <c r="J1592" s="131"/>
      <c r="K1592" s="131"/>
      <c r="L1592" s="131"/>
      <c r="M1592" s="131"/>
      <c r="N1592" s="131"/>
      <c r="O1592" s="131"/>
      <c r="P1592" s="131"/>
      <c r="Q1592" s="131"/>
      <c r="R1592" s="131"/>
      <c r="S1592" s="131">
        <v>99</v>
      </c>
      <c r="T1592" s="131">
        <v>88</v>
      </c>
      <c r="U1592" s="131">
        <v>91</v>
      </c>
      <c r="V1592" s="131"/>
      <c r="W1592" s="131"/>
      <c r="X1592" s="131"/>
      <c r="Y1592" s="131"/>
      <c r="Z1592" s="131"/>
      <c r="AA1592" s="131"/>
      <c r="AB1592" s="131"/>
      <c r="AC1592" s="131"/>
      <c r="AD1592" s="131">
        <v>15</v>
      </c>
      <c r="AE1592" s="131">
        <v>22</v>
      </c>
      <c r="AF1592" s="131">
        <v>7</v>
      </c>
      <c r="AG1592" s="131">
        <v>28</v>
      </c>
      <c r="AH1592" s="155"/>
    </row>
    <row r="1593" spans="1:34" ht="15" customHeight="1" x14ac:dyDescent="0.25">
      <c r="A1593" s="124" t="s">
        <v>103</v>
      </c>
      <c r="B1593" s="157">
        <v>173675000010</v>
      </c>
      <c r="C1593" s="124" t="s">
        <v>153</v>
      </c>
      <c r="D1593" s="157">
        <v>173675000028</v>
      </c>
      <c r="E1593" s="157">
        <v>17367500001002</v>
      </c>
      <c r="F1593" s="124" t="s">
        <v>1547</v>
      </c>
      <c r="G1593" s="124" t="s">
        <v>1685</v>
      </c>
      <c r="H1593" s="131"/>
      <c r="I1593" s="131"/>
      <c r="J1593" s="131">
        <v>47</v>
      </c>
      <c r="K1593" s="131">
        <v>47</v>
      </c>
      <c r="L1593" s="131">
        <v>44</v>
      </c>
      <c r="M1593" s="131">
        <v>46</v>
      </c>
      <c r="N1593" s="131">
        <v>35</v>
      </c>
      <c r="O1593" s="131">
        <v>32</v>
      </c>
      <c r="P1593" s="131"/>
      <c r="Q1593" s="131"/>
      <c r="R1593" s="131"/>
      <c r="S1593" s="131"/>
      <c r="T1593" s="131"/>
      <c r="U1593" s="131"/>
      <c r="V1593" s="131"/>
      <c r="W1593" s="131"/>
      <c r="X1593" s="131"/>
      <c r="Y1593" s="131"/>
      <c r="Z1593" s="131"/>
      <c r="AA1593" s="131"/>
      <c r="AB1593" s="131"/>
      <c r="AC1593" s="131"/>
      <c r="AD1593" s="131"/>
      <c r="AE1593" s="131"/>
      <c r="AF1593" s="131"/>
      <c r="AG1593" s="131"/>
      <c r="AH1593" s="155"/>
    </row>
    <row r="1594" spans="1:34" ht="15" customHeight="1" x14ac:dyDescent="0.25">
      <c r="A1594" s="124" t="s">
        <v>103</v>
      </c>
      <c r="B1594" s="157">
        <v>173675000010</v>
      </c>
      <c r="C1594" s="124" t="s">
        <v>153</v>
      </c>
      <c r="D1594" s="157">
        <v>173675000036</v>
      </c>
      <c r="E1594" s="157">
        <v>17367500001003</v>
      </c>
      <c r="F1594" s="124" t="s">
        <v>1542</v>
      </c>
      <c r="G1594" s="124" t="s">
        <v>1685</v>
      </c>
      <c r="H1594" s="131"/>
      <c r="I1594" s="131"/>
      <c r="J1594" s="131">
        <v>27</v>
      </c>
      <c r="K1594" s="131">
        <v>28</v>
      </c>
      <c r="L1594" s="131">
        <v>29</v>
      </c>
      <c r="M1594" s="131">
        <v>33</v>
      </c>
      <c r="N1594" s="131">
        <v>38</v>
      </c>
      <c r="O1594" s="131">
        <v>49</v>
      </c>
      <c r="P1594" s="131"/>
      <c r="Q1594" s="131"/>
      <c r="R1594" s="131"/>
      <c r="S1594" s="131"/>
      <c r="T1594" s="131"/>
      <c r="U1594" s="131"/>
      <c r="V1594" s="131"/>
      <c r="W1594" s="131"/>
      <c r="X1594" s="131"/>
      <c r="Y1594" s="131"/>
      <c r="Z1594" s="131"/>
      <c r="AA1594" s="131"/>
      <c r="AB1594" s="131"/>
      <c r="AC1594" s="131"/>
      <c r="AD1594" s="131"/>
      <c r="AE1594" s="131"/>
      <c r="AF1594" s="131"/>
      <c r="AG1594" s="131"/>
      <c r="AH1594" s="155"/>
    </row>
    <row r="1595" spans="1:34" ht="15" customHeight="1" x14ac:dyDescent="0.25">
      <c r="A1595" s="124" t="s">
        <v>103</v>
      </c>
      <c r="B1595" s="157">
        <v>173675000010</v>
      </c>
      <c r="C1595" s="124" t="s">
        <v>153</v>
      </c>
      <c r="D1595" s="157">
        <v>273675000103</v>
      </c>
      <c r="E1595" s="157">
        <v>17367500001011</v>
      </c>
      <c r="F1595" s="124" t="s">
        <v>1535</v>
      </c>
      <c r="G1595" s="124" t="s">
        <v>1686</v>
      </c>
      <c r="H1595" s="131"/>
      <c r="I1595" s="131"/>
      <c r="J1595" s="131">
        <v>2</v>
      </c>
      <c r="K1595" s="131">
        <v>1</v>
      </c>
      <c r="L1595" s="131">
        <v>3</v>
      </c>
      <c r="M1595" s="131">
        <v>4</v>
      </c>
      <c r="N1595" s="131">
        <v>5</v>
      </c>
      <c r="O1595" s="131">
        <v>1</v>
      </c>
      <c r="P1595" s="131"/>
      <c r="Q1595" s="131"/>
      <c r="R1595" s="131"/>
      <c r="S1595" s="131"/>
      <c r="T1595" s="131"/>
      <c r="U1595" s="131"/>
      <c r="V1595" s="131"/>
      <c r="W1595" s="131"/>
      <c r="X1595" s="131"/>
      <c r="Y1595" s="131"/>
      <c r="Z1595" s="131"/>
      <c r="AA1595" s="131"/>
      <c r="AB1595" s="131"/>
      <c r="AC1595" s="131"/>
      <c r="AD1595" s="131"/>
      <c r="AE1595" s="131"/>
      <c r="AF1595" s="131"/>
      <c r="AG1595" s="131"/>
      <c r="AH1595" s="155"/>
    </row>
    <row r="1596" spans="1:34" ht="15" customHeight="1" x14ac:dyDescent="0.25">
      <c r="A1596" s="124" t="s">
        <v>103</v>
      </c>
      <c r="B1596" s="157">
        <v>173675000010</v>
      </c>
      <c r="C1596" s="124" t="s">
        <v>153</v>
      </c>
      <c r="D1596" s="157">
        <v>273675000120</v>
      </c>
      <c r="E1596" s="157">
        <v>17367500001012</v>
      </c>
      <c r="F1596" s="124" t="s">
        <v>1546</v>
      </c>
      <c r="G1596" s="124" t="s">
        <v>1686</v>
      </c>
      <c r="H1596" s="131"/>
      <c r="I1596" s="131"/>
      <c r="J1596" s="131">
        <v>6</v>
      </c>
      <c r="K1596" s="131">
        <v>8</v>
      </c>
      <c r="L1596" s="131">
        <v>6</v>
      </c>
      <c r="M1596" s="131">
        <v>8</v>
      </c>
      <c r="N1596" s="131">
        <v>6</v>
      </c>
      <c r="O1596" s="131">
        <v>5</v>
      </c>
      <c r="P1596" s="131">
        <v>7</v>
      </c>
      <c r="Q1596" s="131">
        <v>13</v>
      </c>
      <c r="R1596" s="131">
        <v>6</v>
      </c>
      <c r="S1596" s="131">
        <v>7</v>
      </c>
      <c r="T1596" s="131">
        <v>5</v>
      </c>
      <c r="U1596" s="131">
        <v>4</v>
      </c>
      <c r="V1596" s="131"/>
      <c r="W1596" s="131"/>
      <c r="X1596" s="131"/>
      <c r="Y1596" s="131"/>
      <c r="Z1596" s="131"/>
      <c r="AA1596" s="131"/>
      <c r="AB1596" s="131"/>
      <c r="AC1596" s="131"/>
      <c r="AD1596" s="131"/>
      <c r="AE1596" s="131"/>
      <c r="AF1596" s="131"/>
      <c r="AG1596" s="131"/>
      <c r="AH1596" s="155"/>
    </row>
    <row r="1597" spans="1:34" ht="15" customHeight="1" x14ac:dyDescent="0.25">
      <c r="A1597" s="124" t="s">
        <v>103</v>
      </c>
      <c r="B1597" s="157">
        <v>173675000010</v>
      </c>
      <c r="C1597" s="124" t="s">
        <v>153</v>
      </c>
      <c r="D1597" s="157">
        <v>273675000138</v>
      </c>
      <c r="E1597" s="157">
        <v>17367500001007</v>
      </c>
      <c r="F1597" s="124" t="s">
        <v>1544</v>
      </c>
      <c r="G1597" s="124" t="s">
        <v>1686</v>
      </c>
      <c r="H1597" s="131"/>
      <c r="I1597" s="131"/>
      <c r="J1597" s="131">
        <v>2</v>
      </c>
      <c r="K1597" s="131">
        <v>5</v>
      </c>
      <c r="L1597" s="131">
        <v>6</v>
      </c>
      <c r="M1597" s="131">
        <v>7</v>
      </c>
      <c r="N1597" s="131">
        <v>3</v>
      </c>
      <c r="O1597" s="131">
        <v>5</v>
      </c>
      <c r="P1597" s="131">
        <v>14</v>
      </c>
      <c r="Q1597" s="131">
        <v>8</v>
      </c>
      <c r="R1597" s="131">
        <v>14</v>
      </c>
      <c r="S1597" s="131">
        <v>6</v>
      </c>
      <c r="T1597" s="131">
        <v>9</v>
      </c>
      <c r="U1597" s="131">
        <v>5</v>
      </c>
      <c r="V1597" s="131"/>
      <c r="W1597" s="131"/>
      <c r="X1597" s="131"/>
      <c r="Y1597" s="131"/>
      <c r="Z1597" s="131"/>
      <c r="AA1597" s="131"/>
      <c r="AB1597" s="131"/>
      <c r="AC1597" s="131"/>
      <c r="AD1597" s="131"/>
      <c r="AE1597" s="131"/>
      <c r="AF1597" s="131"/>
      <c r="AG1597" s="131"/>
      <c r="AH1597" s="155"/>
    </row>
    <row r="1598" spans="1:34" ht="15" customHeight="1" x14ac:dyDescent="0.25">
      <c r="A1598" s="124" t="s">
        <v>103</v>
      </c>
      <c r="B1598" s="157">
        <v>173675000010</v>
      </c>
      <c r="C1598" s="124" t="s">
        <v>153</v>
      </c>
      <c r="D1598" s="157">
        <v>273675000227</v>
      </c>
      <c r="E1598" s="157">
        <v>17367500001005</v>
      </c>
      <c r="F1598" s="124" t="s">
        <v>1539</v>
      </c>
      <c r="G1598" s="124" t="s">
        <v>1686</v>
      </c>
      <c r="H1598" s="131"/>
      <c r="I1598" s="131"/>
      <c r="J1598" s="131">
        <v>7</v>
      </c>
      <c r="K1598" s="131">
        <v>20</v>
      </c>
      <c r="L1598" s="131">
        <v>13</v>
      </c>
      <c r="M1598" s="131">
        <v>13</v>
      </c>
      <c r="N1598" s="131">
        <v>6</v>
      </c>
      <c r="O1598" s="131">
        <v>14</v>
      </c>
      <c r="P1598" s="131"/>
      <c r="Q1598" s="131"/>
      <c r="R1598" s="131"/>
      <c r="S1598" s="131"/>
      <c r="T1598" s="131"/>
      <c r="U1598" s="131"/>
      <c r="V1598" s="131"/>
      <c r="W1598" s="131"/>
      <c r="X1598" s="131"/>
      <c r="Y1598" s="131"/>
      <c r="Z1598" s="131"/>
      <c r="AA1598" s="131"/>
      <c r="AB1598" s="131"/>
      <c r="AC1598" s="131"/>
      <c r="AD1598" s="131"/>
      <c r="AE1598" s="131"/>
      <c r="AF1598" s="131"/>
      <c r="AG1598" s="131"/>
      <c r="AH1598" s="155"/>
    </row>
    <row r="1599" spans="1:34" ht="15" customHeight="1" x14ac:dyDescent="0.25">
      <c r="A1599" s="124" t="s">
        <v>103</v>
      </c>
      <c r="B1599" s="157">
        <v>173675000010</v>
      </c>
      <c r="C1599" s="124" t="s">
        <v>153</v>
      </c>
      <c r="D1599" s="157">
        <v>273675000235</v>
      </c>
      <c r="E1599" s="157">
        <v>17367500001016</v>
      </c>
      <c r="F1599" s="124" t="s">
        <v>1536</v>
      </c>
      <c r="G1599" s="124" t="s">
        <v>1686</v>
      </c>
      <c r="H1599" s="131"/>
      <c r="I1599" s="131"/>
      <c r="J1599" s="131">
        <v>1</v>
      </c>
      <c r="K1599" s="131">
        <v>1</v>
      </c>
      <c r="L1599" s="131">
        <v>1</v>
      </c>
      <c r="M1599" s="131">
        <v>1</v>
      </c>
      <c r="N1599" s="131">
        <v>4</v>
      </c>
      <c r="O1599" s="131">
        <v>1</v>
      </c>
      <c r="P1599" s="131"/>
      <c r="Q1599" s="131"/>
      <c r="R1599" s="131"/>
      <c r="S1599" s="131"/>
      <c r="T1599" s="131"/>
      <c r="U1599" s="131"/>
      <c r="V1599" s="131"/>
      <c r="W1599" s="131"/>
      <c r="X1599" s="131"/>
      <c r="Y1599" s="131"/>
      <c r="Z1599" s="131"/>
      <c r="AA1599" s="131"/>
      <c r="AB1599" s="131"/>
      <c r="AC1599" s="131"/>
      <c r="AD1599" s="131"/>
      <c r="AE1599" s="131"/>
      <c r="AF1599" s="131"/>
      <c r="AG1599" s="131"/>
      <c r="AH1599" s="155"/>
    </row>
    <row r="1600" spans="1:34" ht="15" customHeight="1" x14ac:dyDescent="0.25">
      <c r="A1600" s="124" t="s">
        <v>103</v>
      </c>
      <c r="B1600" s="157">
        <v>173675000010</v>
      </c>
      <c r="C1600" s="124" t="s">
        <v>153</v>
      </c>
      <c r="D1600" s="157">
        <v>273675000260</v>
      </c>
      <c r="E1600" s="157">
        <v>17367500001006</v>
      </c>
      <c r="F1600" s="124" t="s">
        <v>1538</v>
      </c>
      <c r="G1600" s="124" t="s">
        <v>1686</v>
      </c>
      <c r="H1600" s="131"/>
      <c r="I1600" s="131"/>
      <c r="J1600" s="131">
        <v>1</v>
      </c>
      <c r="K1600" s="131">
        <v>3</v>
      </c>
      <c r="L1600" s="131">
        <v>4</v>
      </c>
      <c r="M1600" s="131">
        <v>2</v>
      </c>
      <c r="N1600" s="131">
        <v>4</v>
      </c>
      <c r="O1600" s="131"/>
      <c r="P1600" s="131">
        <v>7</v>
      </c>
      <c r="Q1600" s="131">
        <v>3</v>
      </c>
      <c r="R1600" s="131">
        <v>4</v>
      </c>
      <c r="S1600" s="131">
        <v>4</v>
      </c>
      <c r="T1600" s="131">
        <v>5</v>
      </c>
      <c r="U1600" s="131">
        <v>2</v>
      </c>
      <c r="V1600" s="131"/>
      <c r="W1600" s="131"/>
      <c r="X1600" s="131"/>
      <c r="Y1600" s="131"/>
      <c r="Z1600" s="131"/>
      <c r="AA1600" s="131"/>
      <c r="AB1600" s="131"/>
      <c r="AC1600" s="131"/>
      <c r="AD1600" s="131"/>
      <c r="AE1600" s="131"/>
      <c r="AF1600" s="131"/>
      <c r="AG1600" s="131"/>
      <c r="AH1600" s="155"/>
    </row>
    <row r="1601" spans="1:34" ht="15" customHeight="1" x14ac:dyDescent="0.25">
      <c r="A1601" s="124" t="s">
        <v>103</v>
      </c>
      <c r="B1601" s="157">
        <v>173675000010</v>
      </c>
      <c r="C1601" s="124" t="s">
        <v>153</v>
      </c>
      <c r="D1601" s="157">
        <v>273675000278</v>
      </c>
      <c r="E1601" s="157">
        <v>17367500001013</v>
      </c>
      <c r="F1601" s="124" t="s">
        <v>904</v>
      </c>
      <c r="G1601" s="124" t="s">
        <v>1686</v>
      </c>
      <c r="H1601" s="131"/>
      <c r="I1601" s="131"/>
      <c r="J1601" s="131">
        <v>4</v>
      </c>
      <c r="K1601" s="131">
        <v>6</v>
      </c>
      <c r="L1601" s="131">
        <v>3</v>
      </c>
      <c r="M1601" s="131">
        <v>2</v>
      </c>
      <c r="N1601" s="131">
        <v>1</v>
      </c>
      <c r="O1601" s="131">
        <v>3</v>
      </c>
      <c r="P1601" s="131"/>
      <c r="Q1601" s="131"/>
      <c r="R1601" s="131"/>
      <c r="S1601" s="131"/>
      <c r="T1601" s="131"/>
      <c r="U1601" s="131"/>
      <c r="V1601" s="131"/>
      <c r="W1601" s="131"/>
      <c r="X1601" s="131"/>
      <c r="Y1601" s="131"/>
      <c r="Z1601" s="131"/>
      <c r="AA1601" s="131"/>
      <c r="AB1601" s="131"/>
      <c r="AC1601" s="131"/>
      <c r="AD1601" s="131"/>
      <c r="AE1601" s="131"/>
      <c r="AF1601" s="131"/>
      <c r="AG1601" s="131"/>
      <c r="AH1601" s="155"/>
    </row>
    <row r="1602" spans="1:34" ht="15" customHeight="1" x14ac:dyDescent="0.25">
      <c r="A1602" s="124" t="s">
        <v>103</v>
      </c>
      <c r="B1602" s="157">
        <v>173675000010</v>
      </c>
      <c r="C1602" s="124" t="s">
        <v>153</v>
      </c>
      <c r="D1602" s="157">
        <v>273675000511</v>
      </c>
      <c r="E1602" s="157">
        <v>17367500001009</v>
      </c>
      <c r="F1602" s="124" t="s">
        <v>578</v>
      </c>
      <c r="G1602" s="124" t="s">
        <v>1686</v>
      </c>
      <c r="H1602" s="131"/>
      <c r="I1602" s="131"/>
      <c r="J1602" s="131">
        <v>6</v>
      </c>
      <c r="K1602" s="131">
        <v>4</v>
      </c>
      <c r="L1602" s="131">
        <v>5</v>
      </c>
      <c r="M1602" s="131">
        <v>3</v>
      </c>
      <c r="N1602" s="131">
        <v>4</v>
      </c>
      <c r="O1602" s="131">
        <v>5</v>
      </c>
      <c r="P1602" s="131"/>
      <c r="Q1602" s="131"/>
      <c r="R1602" s="131"/>
      <c r="S1602" s="131"/>
      <c r="T1602" s="131"/>
      <c r="U1602" s="131"/>
      <c r="V1602" s="131"/>
      <c r="W1602" s="131"/>
      <c r="X1602" s="131"/>
      <c r="Y1602" s="131"/>
      <c r="Z1602" s="131"/>
      <c r="AA1602" s="131"/>
      <c r="AB1602" s="131"/>
      <c r="AC1602" s="131"/>
      <c r="AD1602" s="131"/>
      <c r="AE1602" s="131"/>
      <c r="AF1602" s="131"/>
      <c r="AG1602" s="131"/>
      <c r="AH1602" s="155"/>
    </row>
    <row r="1603" spans="1:34" ht="15" customHeight="1" x14ac:dyDescent="0.25">
      <c r="A1603" s="124" t="s">
        <v>103</v>
      </c>
      <c r="B1603" s="157">
        <v>173675000010</v>
      </c>
      <c r="C1603" s="124" t="s">
        <v>153</v>
      </c>
      <c r="D1603" s="157">
        <v>273675000529</v>
      </c>
      <c r="E1603" s="157">
        <v>17367500001015</v>
      </c>
      <c r="F1603" s="124" t="s">
        <v>1540</v>
      </c>
      <c r="G1603" s="124" t="s">
        <v>1686</v>
      </c>
      <c r="H1603" s="131"/>
      <c r="I1603" s="131"/>
      <c r="J1603" s="131">
        <v>7</v>
      </c>
      <c r="K1603" s="131">
        <v>4</v>
      </c>
      <c r="L1603" s="131">
        <v>4</v>
      </c>
      <c r="M1603" s="131">
        <v>1</v>
      </c>
      <c r="N1603" s="131">
        <v>5</v>
      </c>
      <c r="O1603" s="131">
        <v>4</v>
      </c>
      <c r="P1603" s="131">
        <v>3</v>
      </c>
      <c r="Q1603" s="131">
        <v>10</v>
      </c>
      <c r="R1603" s="131"/>
      <c r="S1603" s="131"/>
      <c r="T1603" s="131"/>
      <c r="U1603" s="131"/>
      <c r="V1603" s="131"/>
      <c r="W1603" s="131"/>
      <c r="X1603" s="131"/>
      <c r="Y1603" s="131"/>
      <c r="Z1603" s="131"/>
      <c r="AA1603" s="131"/>
      <c r="AB1603" s="131"/>
      <c r="AC1603" s="131"/>
      <c r="AD1603" s="131"/>
      <c r="AE1603" s="131"/>
      <c r="AF1603" s="131"/>
      <c r="AG1603" s="131"/>
      <c r="AH1603" s="155"/>
    </row>
    <row r="1604" spans="1:34" ht="15" customHeight="1" x14ac:dyDescent="0.25">
      <c r="A1604" s="124" t="s">
        <v>103</v>
      </c>
      <c r="B1604" s="157">
        <v>173675000010</v>
      </c>
      <c r="C1604" s="124" t="s">
        <v>153</v>
      </c>
      <c r="D1604" s="157">
        <v>273675000804</v>
      </c>
      <c r="E1604" s="157">
        <v>17367500001014</v>
      </c>
      <c r="F1604" s="124" t="s">
        <v>1537</v>
      </c>
      <c r="G1604" s="124" t="s">
        <v>1686</v>
      </c>
      <c r="H1604" s="131"/>
      <c r="I1604" s="131"/>
      <c r="J1604" s="131">
        <v>2</v>
      </c>
      <c r="K1604" s="131">
        <v>7</v>
      </c>
      <c r="L1604" s="131">
        <v>1</v>
      </c>
      <c r="M1604" s="131">
        <v>2</v>
      </c>
      <c r="N1604" s="131">
        <v>2</v>
      </c>
      <c r="O1604" s="131">
        <v>3</v>
      </c>
      <c r="P1604" s="131"/>
      <c r="Q1604" s="131"/>
      <c r="R1604" s="131"/>
      <c r="S1604" s="131"/>
      <c r="T1604" s="131"/>
      <c r="U1604" s="131"/>
      <c r="V1604" s="131"/>
      <c r="W1604" s="131"/>
      <c r="X1604" s="131"/>
      <c r="Y1604" s="131"/>
      <c r="Z1604" s="131"/>
      <c r="AA1604" s="131"/>
      <c r="AB1604" s="131"/>
      <c r="AC1604" s="131"/>
      <c r="AD1604" s="131"/>
      <c r="AE1604" s="131"/>
      <c r="AF1604" s="131"/>
      <c r="AG1604" s="131"/>
      <c r="AH1604" s="155"/>
    </row>
    <row r="1605" spans="1:34" ht="15" customHeight="1" x14ac:dyDescent="0.25">
      <c r="A1605" s="124" t="s">
        <v>103</v>
      </c>
      <c r="B1605" s="157">
        <v>173675000010</v>
      </c>
      <c r="C1605" s="124" t="s">
        <v>153</v>
      </c>
      <c r="D1605" s="157">
        <v>273675000821</v>
      </c>
      <c r="E1605" s="157">
        <v>17367500001008</v>
      </c>
      <c r="F1605" s="124" t="s">
        <v>1545</v>
      </c>
      <c r="G1605" s="124" t="s">
        <v>1686</v>
      </c>
      <c r="H1605" s="131"/>
      <c r="I1605" s="131"/>
      <c r="J1605" s="131"/>
      <c r="K1605" s="131">
        <v>2</v>
      </c>
      <c r="L1605" s="131">
        <v>1</v>
      </c>
      <c r="M1605" s="131">
        <v>3</v>
      </c>
      <c r="N1605" s="131">
        <v>1</v>
      </c>
      <c r="O1605" s="131">
        <v>2</v>
      </c>
      <c r="P1605" s="131"/>
      <c r="Q1605" s="131"/>
      <c r="R1605" s="131"/>
      <c r="S1605" s="131"/>
      <c r="T1605" s="131"/>
      <c r="U1605" s="131"/>
      <c r="V1605" s="131"/>
      <c r="W1605" s="131"/>
      <c r="X1605" s="131"/>
      <c r="Y1605" s="131"/>
      <c r="Z1605" s="131"/>
      <c r="AA1605" s="131"/>
      <c r="AB1605" s="131"/>
      <c r="AC1605" s="131"/>
      <c r="AD1605" s="131"/>
      <c r="AE1605" s="131"/>
      <c r="AF1605" s="131"/>
      <c r="AG1605" s="131"/>
      <c r="AH1605" s="155"/>
    </row>
    <row r="1606" spans="1:34" ht="15" customHeight="1" x14ac:dyDescent="0.25">
      <c r="A1606" s="124" t="s">
        <v>103</v>
      </c>
      <c r="B1606" s="157">
        <v>173675000010</v>
      </c>
      <c r="C1606" s="124" t="s">
        <v>153</v>
      </c>
      <c r="D1606" s="157">
        <v>273675001215</v>
      </c>
      <c r="E1606" s="157">
        <v>17367500001010</v>
      </c>
      <c r="F1606" s="124" t="s">
        <v>331</v>
      </c>
      <c r="G1606" s="124" t="s">
        <v>1686</v>
      </c>
      <c r="H1606" s="131"/>
      <c r="I1606" s="131"/>
      <c r="J1606" s="131">
        <v>1</v>
      </c>
      <c r="K1606" s="131">
        <v>1</v>
      </c>
      <c r="L1606" s="131"/>
      <c r="M1606" s="131">
        <v>3</v>
      </c>
      <c r="N1606" s="131"/>
      <c r="O1606" s="131">
        <v>2</v>
      </c>
      <c r="P1606" s="131"/>
      <c r="Q1606" s="131"/>
      <c r="R1606" s="131"/>
      <c r="S1606" s="131"/>
      <c r="T1606" s="131"/>
      <c r="U1606" s="131"/>
      <c r="V1606" s="131"/>
      <c r="W1606" s="131"/>
      <c r="X1606" s="131"/>
      <c r="Y1606" s="131"/>
      <c r="Z1606" s="131"/>
      <c r="AA1606" s="131"/>
      <c r="AB1606" s="131"/>
      <c r="AC1606" s="131"/>
      <c r="AD1606" s="131"/>
      <c r="AE1606" s="131"/>
      <c r="AF1606" s="131"/>
      <c r="AG1606" s="131"/>
      <c r="AH1606" s="155"/>
    </row>
    <row r="1607" spans="1:34" ht="15" customHeight="1" x14ac:dyDescent="0.25">
      <c r="A1607" s="124" t="s">
        <v>103</v>
      </c>
      <c r="B1607" s="157">
        <v>173675000010</v>
      </c>
      <c r="C1607" s="124" t="s">
        <v>153</v>
      </c>
      <c r="D1607" s="157">
        <v>273675800002</v>
      </c>
      <c r="E1607" s="157">
        <v>17367500001017</v>
      </c>
      <c r="F1607" s="124" t="s">
        <v>1543</v>
      </c>
      <c r="G1607" s="124" t="s">
        <v>1686</v>
      </c>
      <c r="H1607" s="131"/>
      <c r="I1607" s="131"/>
      <c r="J1607" s="131"/>
      <c r="K1607" s="131"/>
      <c r="L1607" s="131"/>
      <c r="M1607" s="131"/>
      <c r="N1607" s="131"/>
      <c r="O1607" s="131"/>
      <c r="P1607" s="131">
        <v>83</v>
      </c>
      <c r="Q1607" s="131">
        <v>92</v>
      </c>
      <c r="R1607" s="131">
        <v>100</v>
      </c>
      <c r="S1607" s="131"/>
      <c r="T1607" s="131"/>
      <c r="U1607" s="131"/>
      <c r="V1607" s="131"/>
      <c r="W1607" s="131"/>
      <c r="X1607" s="131"/>
      <c r="Y1607" s="131"/>
      <c r="Z1607" s="131"/>
      <c r="AA1607" s="131"/>
      <c r="AB1607" s="131"/>
      <c r="AC1607" s="131"/>
      <c r="AD1607" s="131"/>
      <c r="AE1607" s="131"/>
      <c r="AF1607" s="131"/>
      <c r="AG1607" s="131"/>
      <c r="AH1607" s="155"/>
    </row>
    <row r="1608" spans="1:34" ht="15" customHeight="1" x14ac:dyDescent="0.25">
      <c r="A1608" s="124" t="s">
        <v>103</v>
      </c>
      <c r="B1608" s="157">
        <v>273675000537</v>
      </c>
      <c r="C1608" s="124" t="s">
        <v>224</v>
      </c>
      <c r="D1608" s="157">
        <v>273675000286</v>
      </c>
      <c r="E1608" s="157">
        <v>27367500053717</v>
      </c>
      <c r="F1608" s="124" t="s">
        <v>315</v>
      </c>
      <c r="G1608" s="124" t="s">
        <v>1686</v>
      </c>
      <c r="H1608" s="131"/>
      <c r="I1608" s="131"/>
      <c r="J1608" s="131"/>
      <c r="K1608" s="131">
        <v>1</v>
      </c>
      <c r="L1608" s="131">
        <v>2</v>
      </c>
      <c r="M1608" s="131">
        <v>1</v>
      </c>
      <c r="N1608" s="131">
        <v>1</v>
      </c>
      <c r="O1608" s="131">
        <v>2</v>
      </c>
      <c r="P1608" s="131"/>
      <c r="Q1608" s="131"/>
      <c r="R1608" s="131"/>
      <c r="S1608" s="131"/>
      <c r="T1608" s="131"/>
      <c r="U1608" s="131"/>
      <c r="V1608" s="131"/>
      <c r="W1608" s="131"/>
      <c r="X1608" s="131"/>
      <c r="Y1608" s="131"/>
      <c r="Z1608" s="131"/>
      <c r="AA1608" s="131"/>
      <c r="AB1608" s="131"/>
      <c r="AC1608" s="131"/>
      <c r="AD1608" s="131"/>
      <c r="AE1608" s="131"/>
      <c r="AF1608" s="131"/>
      <c r="AG1608" s="131"/>
      <c r="AH1608" s="155"/>
    </row>
    <row r="1609" spans="1:34" ht="15" customHeight="1" x14ac:dyDescent="0.25">
      <c r="A1609" s="124" t="s">
        <v>103</v>
      </c>
      <c r="B1609" s="157">
        <v>273675000537</v>
      </c>
      <c r="C1609" s="124" t="s">
        <v>224</v>
      </c>
      <c r="D1609" s="157">
        <v>273675000341</v>
      </c>
      <c r="E1609" s="157">
        <v>27367500053702</v>
      </c>
      <c r="F1609" s="124" t="s">
        <v>1552</v>
      </c>
      <c r="G1609" s="124" t="s">
        <v>1686</v>
      </c>
      <c r="H1609" s="131"/>
      <c r="I1609" s="131"/>
      <c r="J1609" s="131">
        <v>21</v>
      </c>
      <c r="K1609" s="131">
        <v>29</v>
      </c>
      <c r="L1609" s="131">
        <v>19</v>
      </c>
      <c r="M1609" s="131"/>
      <c r="N1609" s="131"/>
      <c r="O1609" s="131"/>
      <c r="P1609" s="131"/>
      <c r="Q1609" s="131"/>
      <c r="R1609" s="131"/>
      <c r="S1609" s="131"/>
      <c r="T1609" s="131"/>
      <c r="U1609" s="131"/>
      <c r="V1609" s="131"/>
      <c r="W1609" s="131"/>
      <c r="X1609" s="131"/>
      <c r="Y1609" s="131"/>
      <c r="Z1609" s="131"/>
      <c r="AA1609" s="131"/>
      <c r="AB1609" s="131"/>
      <c r="AC1609" s="131"/>
      <c r="AD1609" s="131"/>
      <c r="AE1609" s="131"/>
      <c r="AF1609" s="131"/>
      <c r="AG1609" s="131"/>
      <c r="AH1609" s="155"/>
    </row>
    <row r="1610" spans="1:34" ht="15" customHeight="1" x14ac:dyDescent="0.25">
      <c r="A1610" s="124" t="s">
        <v>103</v>
      </c>
      <c r="B1610" s="157">
        <v>273675000537</v>
      </c>
      <c r="C1610" s="124" t="s">
        <v>224</v>
      </c>
      <c r="D1610" s="157">
        <v>273675000359</v>
      </c>
      <c r="E1610" s="157">
        <v>27367500053705</v>
      </c>
      <c r="F1610" s="124" t="s">
        <v>1558</v>
      </c>
      <c r="G1610" s="124" t="s">
        <v>1686</v>
      </c>
      <c r="H1610" s="131"/>
      <c r="I1610" s="131"/>
      <c r="J1610" s="131">
        <v>4</v>
      </c>
      <c r="K1610" s="131">
        <v>8</v>
      </c>
      <c r="L1610" s="131">
        <v>7</v>
      </c>
      <c r="M1610" s="131">
        <v>5</v>
      </c>
      <c r="N1610" s="131">
        <v>10</v>
      </c>
      <c r="O1610" s="131">
        <v>7</v>
      </c>
      <c r="P1610" s="131">
        <v>11</v>
      </c>
      <c r="Q1610" s="131">
        <v>19</v>
      </c>
      <c r="R1610" s="131">
        <v>14</v>
      </c>
      <c r="S1610" s="131">
        <v>8</v>
      </c>
      <c r="T1610" s="131"/>
      <c r="U1610" s="131"/>
      <c r="V1610" s="131"/>
      <c r="W1610" s="131"/>
      <c r="X1610" s="131"/>
      <c r="Y1610" s="131"/>
      <c r="Z1610" s="131"/>
      <c r="AA1610" s="131"/>
      <c r="AB1610" s="131"/>
      <c r="AC1610" s="131"/>
      <c r="AD1610" s="131">
        <v>14</v>
      </c>
      <c r="AE1610" s="131">
        <v>21</v>
      </c>
      <c r="AF1610" s="131">
        <v>14</v>
      </c>
      <c r="AG1610" s="131">
        <v>24</v>
      </c>
      <c r="AH1610" s="155"/>
    </row>
    <row r="1611" spans="1:34" ht="15" customHeight="1" x14ac:dyDescent="0.25">
      <c r="A1611" s="124" t="s">
        <v>103</v>
      </c>
      <c r="B1611" s="157">
        <v>273675000537</v>
      </c>
      <c r="C1611" s="124" t="s">
        <v>224</v>
      </c>
      <c r="D1611" s="157">
        <v>273675000375</v>
      </c>
      <c r="E1611" s="157">
        <v>27367500053711</v>
      </c>
      <c r="F1611" s="124" t="s">
        <v>1555</v>
      </c>
      <c r="G1611" s="124" t="s">
        <v>1686</v>
      </c>
      <c r="H1611" s="131"/>
      <c r="I1611" s="131"/>
      <c r="J1611" s="131">
        <v>2</v>
      </c>
      <c r="K1611" s="131">
        <v>3</v>
      </c>
      <c r="L1611" s="131">
        <v>2</v>
      </c>
      <c r="M1611" s="131">
        <v>4</v>
      </c>
      <c r="N1611" s="131">
        <v>2</v>
      </c>
      <c r="O1611" s="131">
        <v>2</v>
      </c>
      <c r="P1611" s="131"/>
      <c r="Q1611" s="131"/>
      <c r="R1611" s="131"/>
      <c r="S1611" s="131"/>
      <c r="T1611" s="131"/>
      <c r="U1611" s="131"/>
      <c r="V1611" s="131"/>
      <c r="W1611" s="131"/>
      <c r="X1611" s="131"/>
      <c r="Y1611" s="131"/>
      <c r="Z1611" s="131"/>
      <c r="AA1611" s="131"/>
      <c r="AB1611" s="131"/>
      <c r="AC1611" s="131"/>
      <c r="AD1611" s="131"/>
      <c r="AE1611" s="131"/>
      <c r="AF1611" s="131"/>
      <c r="AG1611" s="131"/>
      <c r="AH1611" s="155"/>
    </row>
    <row r="1612" spans="1:34" ht="15" customHeight="1" x14ac:dyDescent="0.25">
      <c r="A1612" s="124" t="s">
        <v>103</v>
      </c>
      <c r="B1612" s="157">
        <v>273675000537</v>
      </c>
      <c r="C1612" s="124" t="s">
        <v>224</v>
      </c>
      <c r="D1612" s="157">
        <v>273675000383</v>
      </c>
      <c r="E1612" s="157">
        <v>27367500053709</v>
      </c>
      <c r="F1612" s="124" t="s">
        <v>1554</v>
      </c>
      <c r="G1612" s="124" t="s">
        <v>1686</v>
      </c>
      <c r="H1612" s="131"/>
      <c r="I1612" s="131"/>
      <c r="J1612" s="131">
        <v>2</v>
      </c>
      <c r="K1612" s="131">
        <v>1</v>
      </c>
      <c r="L1612" s="131">
        <v>5</v>
      </c>
      <c r="M1612" s="131">
        <v>6</v>
      </c>
      <c r="N1612" s="131">
        <v>2</v>
      </c>
      <c r="O1612" s="131">
        <v>8</v>
      </c>
      <c r="P1612" s="131"/>
      <c r="Q1612" s="131"/>
      <c r="R1612" s="131"/>
      <c r="S1612" s="131"/>
      <c r="T1612" s="131"/>
      <c r="U1612" s="131"/>
      <c r="V1612" s="131"/>
      <c r="W1612" s="131"/>
      <c r="X1612" s="131"/>
      <c r="Y1612" s="131"/>
      <c r="Z1612" s="131"/>
      <c r="AA1612" s="131"/>
      <c r="AB1612" s="131"/>
      <c r="AC1612" s="131"/>
      <c r="AD1612" s="131"/>
      <c r="AE1612" s="131"/>
      <c r="AF1612" s="131"/>
      <c r="AG1612" s="131"/>
      <c r="AH1612" s="155"/>
    </row>
    <row r="1613" spans="1:34" ht="15" customHeight="1" x14ac:dyDescent="0.25">
      <c r="A1613" s="124" t="s">
        <v>103</v>
      </c>
      <c r="B1613" s="157">
        <v>273675000537</v>
      </c>
      <c r="C1613" s="124" t="s">
        <v>224</v>
      </c>
      <c r="D1613" s="157">
        <v>273675000430</v>
      </c>
      <c r="E1613" s="157">
        <v>27367500053713</v>
      </c>
      <c r="F1613" s="124" t="s">
        <v>1556</v>
      </c>
      <c r="G1613" s="124" t="s">
        <v>1686</v>
      </c>
      <c r="H1613" s="131"/>
      <c r="I1613" s="131"/>
      <c r="J1613" s="131"/>
      <c r="K1613" s="131">
        <v>1</v>
      </c>
      <c r="L1613" s="131"/>
      <c r="M1613" s="131">
        <v>3</v>
      </c>
      <c r="N1613" s="131">
        <v>2</v>
      </c>
      <c r="O1613" s="131">
        <v>1</v>
      </c>
      <c r="P1613" s="131"/>
      <c r="Q1613" s="131"/>
      <c r="R1613" s="131"/>
      <c r="S1613" s="131"/>
      <c r="T1613" s="131"/>
      <c r="U1613" s="131"/>
      <c r="V1613" s="131"/>
      <c r="W1613" s="131"/>
      <c r="X1613" s="131"/>
      <c r="Y1613" s="131"/>
      <c r="Z1613" s="131"/>
      <c r="AA1613" s="131"/>
      <c r="AB1613" s="131"/>
      <c r="AC1613" s="131"/>
      <c r="AD1613" s="131"/>
      <c r="AE1613" s="131"/>
      <c r="AF1613" s="131"/>
      <c r="AG1613" s="131"/>
      <c r="AH1613" s="155"/>
    </row>
    <row r="1614" spans="1:34" ht="15" customHeight="1" x14ac:dyDescent="0.25">
      <c r="A1614" s="124" t="s">
        <v>103</v>
      </c>
      <c r="B1614" s="157">
        <v>273675000537</v>
      </c>
      <c r="C1614" s="124" t="s">
        <v>224</v>
      </c>
      <c r="D1614" s="157">
        <v>273675000537</v>
      </c>
      <c r="E1614" s="157">
        <v>27367500053701</v>
      </c>
      <c r="F1614" s="124" t="s">
        <v>1551</v>
      </c>
      <c r="G1614" s="124" t="s">
        <v>1686</v>
      </c>
      <c r="H1614" s="131"/>
      <c r="I1614" s="131"/>
      <c r="J1614" s="131"/>
      <c r="K1614" s="131"/>
      <c r="L1614" s="131"/>
      <c r="M1614" s="131"/>
      <c r="N1614" s="131"/>
      <c r="O1614" s="131"/>
      <c r="P1614" s="131">
        <v>33</v>
      </c>
      <c r="Q1614" s="131">
        <v>43</v>
      </c>
      <c r="R1614" s="131">
        <v>26</v>
      </c>
      <c r="S1614" s="131">
        <v>26</v>
      </c>
      <c r="T1614" s="131">
        <v>44</v>
      </c>
      <c r="U1614" s="131">
        <v>45</v>
      </c>
      <c r="V1614" s="131"/>
      <c r="W1614" s="131"/>
      <c r="X1614" s="131"/>
      <c r="Y1614" s="131"/>
      <c r="Z1614" s="131"/>
      <c r="AA1614" s="131"/>
      <c r="AB1614" s="131"/>
      <c r="AC1614" s="131"/>
      <c r="AD1614" s="131">
        <v>24</v>
      </c>
      <c r="AE1614" s="131">
        <v>20</v>
      </c>
      <c r="AF1614" s="131">
        <v>10</v>
      </c>
      <c r="AG1614" s="131">
        <v>26</v>
      </c>
      <c r="AH1614" s="155"/>
    </row>
    <row r="1615" spans="1:34" ht="15" customHeight="1" x14ac:dyDescent="0.25">
      <c r="A1615" s="124" t="s">
        <v>103</v>
      </c>
      <c r="B1615" s="157">
        <v>273675000537</v>
      </c>
      <c r="C1615" s="124" t="s">
        <v>224</v>
      </c>
      <c r="D1615" s="157">
        <v>273675000588</v>
      </c>
      <c r="E1615" s="157">
        <v>27367500053704</v>
      </c>
      <c r="F1615" s="124" t="s">
        <v>1553</v>
      </c>
      <c r="G1615" s="124" t="s">
        <v>1686</v>
      </c>
      <c r="H1615" s="131"/>
      <c r="I1615" s="131"/>
      <c r="J1615" s="131">
        <v>3</v>
      </c>
      <c r="K1615" s="131">
        <v>14</v>
      </c>
      <c r="L1615" s="131">
        <v>4</v>
      </c>
      <c r="M1615" s="131">
        <v>4</v>
      </c>
      <c r="N1615" s="131">
        <v>7</v>
      </c>
      <c r="O1615" s="131">
        <v>6</v>
      </c>
      <c r="P1615" s="131">
        <v>21</v>
      </c>
      <c r="Q1615" s="131">
        <v>15</v>
      </c>
      <c r="R1615" s="131">
        <v>8</v>
      </c>
      <c r="S1615" s="131">
        <v>6</v>
      </c>
      <c r="T1615" s="131"/>
      <c r="U1615" s="131"/>
      <c r="V1615" s="131"/>
      <c r="W1615" s="131"/>
      <c r="X1615" s="131"/>
      <c r="Y1615" s="131"/>
      <c r="Z1615" s="131"/>
      <c r="AA1615" s="131"/>
      <c r="AB1615" s="131"/>
      <c r="AC1615" s="131"/>
      <c r="AD1615" s="131"/>
      <c r="AE1615" s="131"/>
      <c r="AF1615" s="131"/>
      <c r="AG1615" s="131"/>
      <c r="AH1615" s="155"/>
    </row>
    <row r="1616" spans="1:34" ht="15" customHeight="1" x14ac:dyDescent="0.25">
      <c r="A1616" s="124" t="s">
        <v>103</v>
      </c>
      <c r="B1616" s="157">
        <v>273675000537</v>
      </c>
      <c r="C1616" s="124" t="s">
        <v>224</v>
      </c>
      <c r="D1616" s="157">
        <v>273675000766</v>
      </c>
      <c r="E1616" s="157">
        <v>27367500053703</v>
      </c>
      <c r="F1616" s="124" t="s">
        <v>1550</v>
      </c>
      <c r="G1616" s="124" t="s">
        <v>1686</v>
      </c>
      <c r="H1616" s="131"/>
      <c r="I1616" s="131"/>
      <c r="J1616" s="131"/>
      <c r="K1616" s="131"/>
      <c r="L1616" s="131"/>
      <c r="M1616" s="131">
        <v>34</v>
      </c>
      <c r="N1616" s="131">
        <v>31</v>
      </c>
      <c r="O1616" s="131">
        <v>19</v>
      </c>
      <c r="P1616" s="131"/>
      <c r="Q1616" s="131"/>
      <c r="R1616" s="131"/>
      <c r="S1616" s="131"/>
      <c r="T1616" s="131"/>
      <c r="U1616" s="131"/>
      <c r="V1616" s="131"/>
      <c r="W1616" s="131"/>
      <c r="X1616" s="131"/>
      <c r="Y1616" s="131"/>
      <c r="Z1616" s="131"/>
      <c r="AA1616" s="131"/>
      <c r="AB1616" s="131"/>
      <c r="AC1616" s="131"/>
      <c r="AD1616" s="131"/>
      <c r="AE1616" s="131"/>
      <c r="AF1616" s="131"/>
      <c r="AG1616" s="131"/>
      <c r="AH1616" s="155"/>
    </row>
    <row r="1617" spans="1:34" ht="15" customHeight="1" x14ac:dyDescent="0.25">
      <c r="A1617" s="124" t="s">
        <v>103</v>
      </c>
      <c r="B1617" s="157">
        <v>273675000537</v>
      </c>
      <c r="C1617" s="124" t="s">
        <v>224</v>
      </c>
      <c r="D1617" s="157">
        <v>273675000863</v>
      </c>
      <c r="E1617" s="157">
        <v>27367500053712</v>
      </c>
      <c r="F1617" s="124" t="s">
        <v>90</v>
      </c>
      <c r="G1617" s="124" t="s">
        <v>1686</v>
      </c>
      <c r="H1617" s="131"/>
      <c r="I1617" s="131"/>
      <c r="J1617" s="131"/>
      <c r="K1617" s="131">
        <v>1</v>
      </c>
      <c r="L1617" s="131">
        <v>1</v>
      </c>
      <c r="M1617" s="131">
        <v>1</v>
      </c>
      <c r="N1617" s="131">
        <v>1</v>
      </c>
      <c r="O1617" s="131">
        <v>2</v>
      </c>
      <c r="P1617" s="131"/>
      <c r="Q1617" s="131"/>
      <c r="R1617" s="131"/>
      <c r="S1617" s="131"/>
      <c r="T1617" s="131"/>
      <c r="U1617" s="131"/>
      <c r="V1617" s="131"/>
      <c r="W1617" s="131"/>
      <c r="X1617" s="131"/>
      <c r="Y1617" s="131"/>
      <c r="Z1617" s="131"/>
      <c r="AA1617" s="131"/>
      <c r="AB1617" s="131"/>
      <c r="AC1617" s="131"/>
      <c r="AD1617" s="131"/>
      <c r="AE1617" s="131"/>
      <c r="AF1617" s="131"/>
      <c r="AG1617" s="131"/>
      <c r="AH1617" s="155"/>
    </row>
    <row r="1618" spans="1:34" ht="15" customHeight="1" x14ac:dyDescent="0.25">
      <c r="A1618" s="124" t="s">
        <v>103</v>
      </c>
      <c r="B1618" s="157">
        <v>273675000537</v>
      </c>
      <c r="C1618" s="124" t="s">
        <v>224</v>
      </c>
      <c r="D1618" s="157">
        <v>273675000910</v>
      </c>
      <c r="E1618" s="157">
        <v>27367500053718</v>
      </c>
      <c r="F1618" s="124" t="s">
        <v>1097</v>
      </c>
      <c r="G1618" s="124" t="s">
        <v>1686</v>
      </c>
      <c r="H1618" s="131"/>
      <c r="I1618" s="131"/>
      <c r="J1618" s="131"/>
      <c r="K1618" s="131">
        <v>3</v>
      </c>
      <c r="L1618" s="131">
        <v>3</v>
      </c>
      <c r="M1618" s="131">
        <v>2</v>
      </c>
      <c r="N1618" s="131">
        <v>2</v>
      </c>
      <c r="O1618" s="131">
        <v>1</v>
      </c>
      <c r="P1618" s="131"/>
      <c r="Q1618" s="131"/>
      <c r="R1618" s="131"/>
      <c r="S1618" s="131"/>
      <c r="T1618" s="131"/>
      <c r="U1618" s="131"/>
      <c r="V1618" s="131"/>
      <c r="W1618" s="131"/>
      <c r="X1618" s="131"/>
      <c r="Y1618" s="131"/>
      <c r="Z1618" s="131"/>
      <c r="AA1618" s="131"/>
      <c r="AB1618" s="131"/>
      <c r="AC1618" s="131"/>
      <c r="AD1618" s="131"/>
      <c r="AE1618" s="131"/>
      <c r="AF1618" s="131"/>
      <c r="AG1618" s="131"/>
      <c r="AH1618" s="155"/>
    </row>
    <row r="1619" spans="1:34" ht="15" customHeight="1" x14ac:dyDescent="0.25">
      <c r="A1619" s="124" t="s">
        <v>103</v>
      </c>
      <c r="B1619" s="157">
        <v>273675000537</v>
      </c>
      <c r="C1619" s="124" t="s">
        <v>224</v>
      </c>
      <c r="D1619" s="157">
        <v>273675001002</v>
      </c>
      <c r="E1619" s="157">
        <v>27367500053706</v>
      </c>
      <c r="F1619" s="124" t="s">
        <v>436</v>
      </c>
      <c r="G1619" s="124" t="s">
        <v>1686</v>
      </c>
      <c r="H1619" s="131"/>
      <c r="I1619" s="131"/>
      <c r="J1619" s="131">
        <v>1</v>
      </c>
      <c r="K1619" s="131"/>
      <c r="L1619" s="131">
        <v>8</v>
      </c>
      <c r="M1619" s="131">
        <v>4</v>
      </c>
      <c r="N1619" s="131">
        <v>3</v>
      </c>
      <c r="O1619" s="131">
        <v>4</v>
      </c>
      <c r="P1619" s="131"/>
      <c r="Q1619" s="131"/>
      <c r="R1619" s="131"/>
      <c r="S1619" s="131"/>
      <c r="T1619" s="131"/>
      <c r="U1619" s="131"/>
      <c r="V1619" s="131"/>
      <c r="W1619" s="131"/>
      <c r="X1619" s="131"/>
      <c r="Y1619" s="131"/>
      <c r="Z1619" s="131"/>
      <c r="AA1619" s="131"/>
      <c r="AB1619" s="131"/>
      <c r="AC1619" s="131"/>
      <c r="AD1619" s="131">
        <v>7</v>
      </c>
      <c r="AE1619" s="131">
        <v>5</v>
      </c>
      <c r="AF1619" s="131">
        <v>2</v>
      </c>
      <c r="AG1619" s="131"/>
      <c r="AH1619" s="155"/>
    </row>
    <row r="1620" spans="1:34" ht="15" customHeight="1" x14ac:dyDescent="0.25">
      <c r="A1620" s="124" t="s">
        <v>103</v>
      </c>
      <c r="B1620" s="157">
        <v>273675000537</v>
      </c>
      <c r="C1620" s="124" t="s">
        <v>224</v>
      </c>
      <c r="D1620" s="157">
        <v>273675001118</v>
      </c>
      <c r="E1620" s="157">
        <v>27367500053715</v>
      </c>
      <c r="F1620" s="124" t="s">
        <v>1557</v>
      </c>
      <c r="G1620" s="124" t="s">
        <v>1686</v>
      </c>
      <c r="H1620" s="131"/>
      <c r="I1620" s="131"/>
      <c r="J1620" s="131">
        <v>1</v>
      </c>
      <c r="K1620" s="131"/>
      <c r="L1620" s="131"/>
      <c r="M1620" s="131"/>
      <c r="N1620" s="131"/>
      <c r="O1620" s="131">
        <v>4</v>
      </c>
      <c r="P1620" s="131"/>
      <c r="Q1620" s="131"/>
      <c r="R1620" s="131"/>
      <c r="S1620" s="131"/>
      <c r="T1620" s="131"/>
      <c r="U1620" s="131"/>
      <c r="V1620" s="131"/>
      <c r="W1620" s="131"/>
      <c r="X1620" s="131"/>
      <c r="Y1620" s="131"/>
      <c r="Z1620" s="131"/>
      <c r="AA1620" s="131"/>
      <c r="AB1620" s="131"/>
      <c r="AC1620" s="131"/>
      <c r="AD1620" s="131"/>
      <c r="AE1620" s="131"/>
      <c r="AF1620" s="131"/>
      <c r="AG1620" s="131"/>
      <c r="AH1620" s="155"/>
    </row>
    <row r="1621" spans="1:34" ht="15" customHeight="1" x14ac:dyDescent="0.25">
      <c r="A1621" s="124" t="s">
        <v>103</v>
      </c>
      <c r="B1621" s="157">
        <v>273675000537</v>
      </c>
      <c r="C1621" s="124" t="s">
        <v>224</v>
      </c>
      <c r="D1621" s="157">
        <v>273675001134</v>
      </c>
      <c r="E1621" s="157">
        <v>27367500053719</v>
      </c>
      <c r="F1621" s="124" t="s">
        <v>1300</v>
      </c>
      <c r="G1621" s="124" t="s">
        <v>1686</v>
      </c>
      <c r="H1621" s="131"/>
      <c r="I1621" s="131"/>
      <c r="J1621" s="131"/>
      <c r="K1621" s="131">
        <v>2</v>
      </c>
      <c r="L1621" s="131">
        <v>2</v>
      </c>
      <c r="M1621" s="131">
        <v>1</v>
      </c>
      <c r="N1621" s="131">
        <v>3</v>
      </c>
      <c r="O1621" s="131"/>
      <c r="P1621" s="131"/>
      <c r="Q1621" s="131"/>
      <c r="R1621" s="131"/>
      <c r="S1621" s="131"/>
      <c r="T1621" s="131"/>
      <c r="U1621" s="131"/>
      <c r="V1621" s="131"/>
      <c r="W1621" s="131"/>
      <c r="X1621" s="131"/>
      <c r="Y1621" s="131"/>
      <c r="Z1621" s="131"/>
      <c r="AA1621" s="131"/>
      <c r="AB1621" s="131"/>
      <c r="AC1621" s="131"/>
      <c r="AD1621" s="131"/>
      <c r="AE1621" s="131"/>
      <c r="AF1621" s="131"/>
      <c r="AG1621" s="131"/>
      <c r="AH1621" s="155"/>
    </row>
    <row r="1622" spans="1:34" ht="15" customHeight="1" x14ac:dyDescent="0.25">
      <c r="A1622" s="124" t="s">
        <v>103</v>
      </c>
      <c r="B1622" s="157">
        <v>273675000537</v>
      </c>
      <c r="C1622" s="124" t="s">
        <v>224</v>
      </c>
      <c r="D1622" s="157">
        <v>273675001177</v>
      </c>
      <c r="E1622" s="157">
        <v>27367500053708</v>
      </c>
      <c r="F1622" s="124" t="s">
        <v>1549</v>
      </c>
      <c r="G1622" s="124" t="s">
        <v>1686</v>
      </c>
      <c r="H1622" s="131"/>
      <c r="I1622" s="131"/>
      <c r="J1622" s="131">
        <v>2</v>
      </c>
      <c r="K1622" s="131">
        <v>4</v>
      </c>
      <c r="L1622" s="131">
        <v>5</v>
      </c>
      <c r="M1622" s="131">
        <v>2</v>
      </c>
      <c r="N1622" s="131">
        <v>4</v>
      </c>
      <c r="O1622" s="131">
        <v>2</v>
      </c>
      <c r="P1622" s="131"/>
      <c r="Q1622" s="131"/>
      <c r="R1622" s="131"/>
      <c r="S1622" s="131"/>
      <c r="T1622" s="131"/>
      <c r="U1622" s="131"/>
      <c r="V1622" s="131"/>
      <c r="W1622" s="131"/>
      <c r="X1622" s="131"/>
      <c r="Y1622" s="131"/>
      <c r="Z1622" s="131"/>
      <c r="AA1622" s="131"/>
      <c r="AB1622" s="131"/>
      <c r="AC1622" s="131"/>
      <c r="AD1622" s="131"/>
      <c r="AE1622" s="131"/>
      <c r="AF1622" s="131"/>
      <c r="AG1622" s="131"/>
      <c r="AH1622" s="155"/>
    </row>
    <row r="1623" spans="1:34" ht="15" customHeight="1" x14ac:dyDescent="0.25">
      <c r="A1623" s="124" t="s">
        <v>103</v>
      </c>
      <c r="B1623" s="157">
        <v>273675000537</v>
      </c>
      <c r="C1623" s="124" t="s">
        <v>224</v>
      </c>
      <c r="D1623" s="157">
        <v>273675001193</v>
      </c>
      <c r="E1623" s="157">
        <v>27367500053707</v>
      </c>
      <c r="F1623" s="124" t="s">
        <v>556</v>
      </c>
      <c r="G1623" s="124" t="s">
        <v>1686</v>
      </c>
      <c r="H1623" s="131"/>
      <c r="I1623" s="131"/>
      <c r="J1623" s="131">
        <v>3</v>
      </c>
      <c r="K1623" s="131">
        <v>1</v>
      </c>
      <c r="L1623" s="131"/>
      <c r="M1623" s="131">
        <v>2</v>
      </c>
      <c r="N1623" s="131">
        <v>1</v>
      </c>
      <c r="O1623" s="131"/>
      <c r="P1623" s="131"/>
      <c r="Q1623" s="131"/>
      <c r="R1623" s="131"/>
      <c r="S1623" s="131"/>
      <c r="T1623" s="131"/>
      <c r="U1623" s="131"/>
      <c r="V1623" s="131"/>
      <c r="W1623" s="131"/>
      <c r="X1623" s="131"/>
      <c r="Y1623" s="131"/>
      <c r="Z1623" s="131"/>
      <c r="AA1623" s="131"/>
      <c r="AB1623" s="131"/>
      <c r="AC1623" s="131"/>
      <c r="AD1623" s="131"/>
      <c r="AE1623" s="131"/>
      <c r="AF1623" s="131"/>
      <c r="AG1623" s="131"/>
      <c r="AH1623" s="155"/>
    </row>
    <row r="1624" spans="1:34" ht="15" customHeight="1" x14ac:dyDescent="0.25">
      <c r="A1624" s="124" t="s">
        <v>103</v>
      </c>
      <c r="B1624" s="157">
        <v>273675000537</v>
      </c>
      <c r="C1624" s="124" t="s">
        <v>224</v>
      </c>
      <c r="D1624" s="157">
        <v>273675001207</v>
      </c>
      <c r="E1624" s="157">
        <v>27367500053710</v>
      </c>
      <c r="F1624" s="124" t="s">
        <v>420</v>
      </c>
      <c r="G1624" s="124" t="s">
        <v>1686</v>
      </c>
      <c r="H1624" s="131"/>
      <c r="I1624" s="131"/>
      <c r="J1624" s="131">
        <v>2</v>
      </c>
      <c r="K1624" s="131">
        <v>4</v>
      </c>
      <c r="L1624" s="131">
        <v>4</v>
      </c>
      <c r="M1624" s="131">
        <v>3</v>
      </c>
      <c r="N1624" s="131">
        <v>1</v>
      </c>
      <c r="O1624" s="131">
        <v>4</v>
      </c>
      <c r="P1624" s="131"/>
      <c r="Q1624" s="131"/>
      <c r="R1624" s="131"/>
      <c r="S1624" s="131"/>
      <c r="T1624" s="131"/>
      <c r="U1624" s="131"/>
      <c r="V1624" s="131"/>
      <c r="W1624" s="131"/>
      <c r="X1624" s="131"/>
      <c r="Y1624" s="131"/>
      <c r="Z1624" s="131"/>
      <c r="AA1624" s="131"/>
      <c r="AB1624" s="131"/>
      <c r="AC1624" s="131"/>
      <c r="AD1624" s="131"/>
      <c r="AE1624" s="131"/>
      <c r="AF1624" s="131"/>
      <c r="AG1624" s="131"/>
      <c r="AH1624" s="155"/>
    </row>
    <row r="1625" spans="1:34" ht="15" customHeight="1" x14ac:dyDescent="0.25">
      <c r="A1625" s="124" t="s">
        <v>103</v>
      </c>
      <c r="B1625" s="157">
        <v>273675000537</v>
      </c>
      <c r="C1625" s="124" t="s">
        <v>224</v>
      </c>
      <c r="D1625" s="157">
        <v>273675001274</v>
      </c>
      <c r="E1625" s="157">
        <v>27367500053714</v>
      </c>
      <c r="F1625" s="124" t="s">
        <v>1548</v>
      </c>
      <c r="G1625" s="124" t="s">
        <v>1686</v>
      </c>
      <c r="H1625" s="131"/>
      <c r="I1625" s="131"/>
      <c r="J1625" s="131">
        <v>1</v>
      </c>
      <c r="K1625" s="131"/>
      <c r="L1625" s="131">
        <v>1</v>
      </c>
      <c r="M1625" s="131">
        <v>1</v>
      </c>
      <c r="N1625" s="131"/>
      <c r="O1625" s="131">
        <v>1</v>
      </c>
      <c r="P1625" s="131"/>
      <c r="Q1625" s="131"/>
      <c r="R1625" s="131"/>
      <c r="S1625" s="131"/>
      <c r="T1625" s="131"/>
      <c r="U1625" s="131"/>
      <c r="V1625" s="131"/>
      <c r="W1625" s="131"/>
      <c r="X1625" s="131"/>
      <c r="Y1625" s="131"/>
      <c r="Z1625" s="131"/>
      <c r="AA1625" s="131"/>
      <c r="AB1625" s="131"/>
      <c r="AC1625" s="131"/>
      <c r="AD1625" s="131"/>
      <c r="AE1625" s="131"/>
      <c r="AF1625" s="131"/>
      <c r="AG1625" s="131"/>
      <c r="AH1625" s="155"/>
    </row>
    <row r="1626" spans="1:34" ht="15" customHeight="1" x14ac:dyDescent="0.25">
      <c r="A1626" s="124" t="s">
        <v>103</v>
      </c>
      <c r="B1626" s="157">
        <v>273675000839</v>
      </c>
      <c r="C1626" s="124" t="s">
        <v>104</v>
      </c>
      <c r="D1626" s="157">
        <v>273675000057</v>
      </c>
      <c r="E1626" s="157">
        <v>27367500083910</v>
      </c>
      <c r="F1626" s="124" t="s">
        <v>628</v>
      </c>
      <c r="G1626" s="124" t="s">
        <v>1686</v>
      </c>
      <c r="H1626" s="131"/>
      <c r="I1626" s="131"/>
      <c r="J1626" s="131"/>
      <c r="K1626" s="131">
        <v>2</v>
      </c>
      <c r="L1626" s="131">
        <v>1</v>
      </c>
      <c r="M1626" s="131"/>
      <c r="N1626" s="131">
        <v>1</v>
      </c>
      <c r="O1626" s="131">
        <v>1</v>
      </c>
      <c r="P1626" s="131"/>
      <c r="Q1626" s="131"/>
      <c r="R1626" s="131"/>
      <c r="S1626" s="131"/>
      <c r="T1626" s="131"/>
      <c r="U1626" s="131"/>
      <c r="V1626" s="131"/>
      <c r="W1626" s="131"/>
      <c r="X1626" s="131"/>
      <c r="Y1626" s="131"/>
      <c r="Z1626" s="131"/>
      <c r="AA1626" s="131"/>
      <c r="AB1626" s="131"/>
      <c r="AC1626" s="131"/>
      <c r="AD1626" s="131"/>
      <c r="AE1626" s="131"/>
      <c r="AF1626" s="131"/>
      <c r="AG1626" s="131"/>
      <c r="AH1626" s="155"/>
    </row>
    <row r="1627" spans="1:34" ht="15" customHeight="1" x14ac:dyDescent="0.25">
      <c r="A1627" s="124" t="s">
        <v>103</v>
      </c>
      <c r="B1627" s="157">
        <v>273675000839</v>
      </c>
      <c r="C1627" s="124" t="s">
        <v>104</v>
      </c>
      <c r="D1627" s="157">
        <v>273675000197</v>
      </c>
      <c r="E1627" s="157">
        <v>27367500083912</v>
      </c>
      <c r="F1627" s="124" t="s">
        <v>423</v>
      </c>
      <c r="G1627" s="124" t="s">
        <v>1686</v>
      </c>
      <c r="H1627" s="131"/>
      <c r="I1627" s="131"/>
      <c r="J1627" s="131">
        <v>1</v>
      </c>
      <c r="K1627" s="131"/>
      <c r="L1627" s="131">
        <v>1</v>
      </c>
      <c r="M1627" s="131">
        <v>2</v>
      </c>
      <c r="N1627" s="131">
        <v>3</v>
      </c>
      <c r="O1627" s="131">
        <v>1</v>
      </c>
      <c r="P1627" s="131"/>
      <c r="Q1627" s="131"/>
      <c r="R1627" s="131"/>
      <c r="S1627" s="131"/>
      <c r="T1627" s="131"/>
      <c r="U1627" s="131"/>
      <c r="V1627" s="131"/>
      <c r="W1627" s="131"/>
      <c r="X1627" s="131"/>
      <c r="Y1627" s="131"/>
      <c r="Z1627" s="131"/>
      <c r="AA1627" s="131"/>
      <c r="AB1627" s="131"/>
      <c r="AC1627" s="131"/>
      <c r="AD1627" s="131"/>
      <c r="AE1627" s="131"/>
      <c r="AF1627" s="131"/>
      <c r="AG1627" s="131"/>
      <c r="AH1627" s="155"/>
    </row>
    <row r="1628" spans="1:34" ht="15" customHeight="1" x14ac:dyDescent="0.25">
      <c r="A1628" s="124" t="s">
        <v>103</v>
      </c>
      <c r="B1628" s="157">
        <v>273675000839</v>
      </c>
      <c r="C1628" s="124" t="s">
        <v>104</v>
      </c>
      <c r="D1628" s="157">
        <v>273675000405</v>
      </c>
      <c r="E1628" s="157">
        <v>27367500083906</v>
      </c>
      <c r="F1628" s="124" t="s">
        <v>1562</v>
      </c>
      <c r="G1628" s="124" t="s">
        <v>1686</v>
      </c>
      <c r="H1628" s="131"/>
      <c r="I1628" s="131"/>
      <c r="J1628" s="131">
        <v>6</v>
      </c>
      <c r="K1628" s="131">
        <v>2</v>
      </c>
      <c r="L1628" s="131">
        <v>5</v>
      </c>
      <c r="M1628" s="131">
        <v>1</v>
      </c>
      <c r="N1628" s="131">
        <v>1</v>
      </c>
      <c r="O1628" s="131">
        <v>1</v>
      </c>
      <c r="P1628" s="131"/>
      <c r="Q1628" s="131"/>
      <c r="R1628" s="131"/>
      <c r="S1628" s="131"/>
      <c r="T1628" s="131"/>
      <c r="U1628" s="131"/>
      <c r="V1628" s="131"/>
      <c r="W1628" s="131"/>
      <c r="X1628" s="131"/>
      <c r="Y1628" s="131"/>
      <c r="Z1628" s="131"/>
      <c r="AA1628" s="131"/>
      <c r="AB1628" s="131"/>
      <c r="AC1628" s="131"/>
      <c r="AD1628" s="131"/>
      <c r="AE1628" s="131"/>
      <c r="AF1628" s="131"/>
      <c r="AG1628" s="131"/>
      <c r="AH1628" s="155"/>
    </row>
    <row r="1629" spans="1:34" ht="15" customHeight="1" x14ac:dyDescent="0.25">
      <c r="A1629" s="124" t="s">
        <v>103</v>
      </c>
      <c r="B1629" s="157">
        <v>273675000839</v>
      </c>
      <c r="C1629" s="124" t="s">
        <v>104</v>
      </c>
      <c r="D1629" s="157">
        <v>273675000472</v>
      </c>
      <c r="E1629" s="157">
        <v>27367500083902</v>
      </c>
      <c r="F1629" s="124" t="s">
        <v>1561</v>
      </c>
      <c r="G1629" s="124" t="s">
        <v>1686</v>
      </c>
      <c r="H1629" s="131"/>
      <c r="I1629" s="131"/>
      <c r="J1629" s="131">
        <v>5</v>
      </c>
      <c r="K1629" s="131">
        <v>4</v>
      </c>
      <c r="L1629" s="131">
        <v>6</v>
      </c>
      <c r="M1629" s="131"/>
      <c r="N1629" s="131"/>
      <c r="O1629" s="131"/>
      <c r="P1629" s="131"/>
      <c r="Q1629" s="131"/>
      <c r="R1629" s="131"/>
      <c r="S1629" s="131"/>
      <c r="T1629" s="131"/>
      <c r="U1629" s="131"/>
      <c r="V1629" s="131"/>
      <c r="W1629" s="131"/>
      <c r="X1629" s="131"/>
      <c r="Y1629" s="131"/>
      <c r="Z1629" s="131"/>
      <c r="AA1629" s="131"/>
      <c r="AB1629" s="131"/>
      <c r="AC1629" s="131"/>
      <c r="AD1629" s="131"/>
      <c r="AE1629" s="131"/>
      <c r="AF1629" s="131"/>
      <c r="AG1629" s="131"/>
      <c r="AH1629" s="155"/>
    </row>
    <row r="1630" spans="1:34" ht="15" customHeight="1" x14ac:dyDescent="0.25">
      <c r="A1630" s="124" t="s">
        <v>103</v>
      </c>
      <c r="B1630" s="157">
        <v>273675000839</v>
      </c>
      <c r="C1630" s="124" t="s">
        <v>104</v>
      </c>
      <c r="D1630" s="157">
        <v>273675000782</v>
      </c>
      <c r="E1630" s="157">
        <v>27367500083903</v>
      </c>
      <c r="F1630" s="124" t="s">
        <v>1563</v>
      </c>
      <c r="G1630" s="124" t="s">
        <v>1686</v>
      </c>
      <c r="H1630" s="131"/>
      <c r="I1630" s="131"/>
      <c r="J1630" s="131">
        <v>5</v>
      </c>
      <c r="K1630" s="131">
        <v>4</v>
      </c>
      <c r="L1630" s="131"/>
      <c r="M1630" s="131">
        <v>1</v>
      </c>
      <c r="N1630" s="131">
        <v>2</v>
      </c>
      <c r="O1630" s="131">
        <v>1</v>
      </c>
      <c r="P1630" s="131"/>
      <c r="Q1630" s="131"/>
      <c r="R1630" s="131"/>
      <c r="S1630" s="131"/>
      <c r="T1630" s="131"/>
      <c r="U1630" s="131"/>
      <c r="V1630" s="131"/>
      <c r="W1630" s="131"/>
      <c r="X1630" s="131"/>
      <c r="Y1630" s="131"/>
      <c r="Z1630" s="131"/>
      <c r="AA1630" s="131"/>
      <c r="AB1630" s="131"/>
      <c r="AC1630" s="131"/>
      <c r="AD1630" s="131"/>
      <c r="AE1630" s="131"/>
      <c r="AF1630" s="131"/>
      <c r="AG1630" s="131"/>
      <c r="AH1630" s="155"/>
    </row>
    <row r="1631" spans="1:34" ht="15" customHeight="1" x14ac:dyDescent="0.25">
      <c r="A1631" s="124" t="s">
        <v>103</v>
      </c>
      <c r="B1631" s="157">
        <v>273675000839</v>
      </c>
      <c r="C1631" s="124" t="s">
        <v>104</v>
      </c>
      <c r="D1631" s="157">
        <v>273675000812</v>
      </c>
      <c r="E1631" s="157">
        <v>27367500083908</v>
      </c>
      <c r="F1631" s="124" t="s">
        <v>769</v>
      </c>
      <c r="G1631" s="124" t="s">
        <v>1686</v>
      </c>
      <c r="H1631" s="131"/>
      <c r="I1631" s="131"/>
      <c r="J1631" s="131">
        <v>1</v>
      </c>
      <c r="K1631" s="131">
        <v>3</v>
      </c>
      <c r="L1631" s="131">
        <v>2</v>
      </c>
      <c r="M1631" s="131">
        <v>1</v>
      </c>
      <c r="N1631" s="131">
        <v>2</v>
      </c>
      <c r="O1631" s="131"/>
      <c r="P1631" s="131"/>
      <c r="Q1631" s="131"/>
      <c r="R1631" s="131"/>
      <c r="S1631" s="131"/>
      <c r="T1631" s="131"/>
      <c r="U1631" s="131"/>
      <c r="V1631" s="131"/>
      <c r="W1631" s="131"/>
      <c r="X1631" s="131"/>
      <c r="Y1631" s="131"/>
      <c r="Z1631" s="131"/>
      <c r="AA1631" s="131"/>
      <c r="AB1631" s="131"/>
      <c r="AC1631" s="131"/>
      <c r="AD1631" s="131"/>
      <c r="AE1631" s="131"/>
      <c r="AF1631" s="131"/>
      <c r="AG1631" s="131"/>
      <c r="AH1631" s="155"/>
    </row>
    <row r="1632" spans="1:34" ht="15" customHeight="1" x14ac:dyDescent="0.25">
      <c r="A1632" s="124" t="s">
        <v>103</v>
      </c>
      <c r="B1632" s="157">
        <v>273675000839</v>
      </c>
      <c r="C1632" s="124" t="s">
        <v>104</v>
      </c>
      <c r="D1632" s="157">
        <v>273675000839</v>
      </c>
      <c r="E1632" s="157">
        <v>27367500083901</v>
      </c>
      <c r="F1632" s="124" t="s">
        <v>1560</v>
      </c>
      <c r="G1632" s="124" t="s">
        <v>1686</v>
      </c>
      <c r="H1632" s="131"/>
      <c r="I1632" s="131"/>
      <c r="J1632" s="131">
        <v>3</v>
      </c>
      <c r="K1632" s="131">
        <v>7</v>
      </c>
      <c r="L1632" s="131">
        <v>6</v>
      </c>
      <c r="M1632" s="131">
        <v>5</v>
      </c>
      <c r="N1632" s="131">
        <v>10</v>
      </c>
      <c r="O1632" s="131">
        <v>10</v>
      </c>
      <c r="P1632" s="131">
        <v>19</v>
      </c>
      <c r="Q1632" s="131">
        <v>20</v>
      </c>
      <c r="R1632" s="131">
        <v>19</v>
      </c>
      <c r="S1632" s="131">
        <v>20</v>
      </c>
      <c r="T1632" s="131">
        <v>13</v>
      </c>
      <c r="U1632" s="131">
        <v>13</v>
      </c>
      <c r="V1632" s="131"/>
      <c r="W1632" s="131"/>
      <c r="X1632" s="131"/>
      <c r="Y1632" s="131"/>
      <c r="Z1632" s="131"/>
      <c r="AA1632" s="131"/>
      <c r="AB1632" s="131"/>
      <c r="AC1632" s="131"/>
      <c r="AD1632" s="131"/>
      <c r="AE1632" s="131"/>
      <c r="AF1632" s="131"/>
      <c r="AG1632" s="131"/>
      <c r="AH1632" s="155"/>
    </row>
    <row r="1633" spans="1:34" ht="15" customHeight="1" x14ac:dyDescent="0.25">
      <c r="A1633" s="124" t="s">
        <v>103</v>
      </c>
      <c r="B1633" s="157">
        <v>273675000839</v>
      </c>
      <c r="C1633" s="124" t="s">
        <v>104</v>
      </c>
      <c r="D1633" s="157">
        <v>273675000995</v>
      </c>
      <c r="E1633" s="157">
        <v>27367500083904</v>
      </c>
      <c r="F1633" s="124" t="s">
        <v>1229</v>
      </c>
      <c r="G1633" s="124" t="s">
        <v>1686</v>
      </c>
      <c r="H1633" s="131"/>
      <c r="I1633" s="131"/>
      <c r="J1633" s="131">
        <v>5</v>
      </c>
      <c r="K1633" s="131">
        <v>4</v>
      </c>
      <c r="L1633" s="131">
        <v>8</v>
      </c>
      <c r="M1633" s="131"/>
      <c r="N1633" s="131"/>
      <c r="O1633" s="131">
        <v>3</v>
      </c>
      <c r="P1633" s="131"/>
      <c r="Q1633" s="131"/>
      <c r="R1633" s="131"/>
      <c r="S1633" s="131"/>
      <c r="T1633" s="131"/>
      <c r="U1633" s="131"/>
      <c r="V1633" s="131"/>
      <c r="W1633" s="131"/>
      <c r="X1633" s="131"/>
      <c r="Y1633" s="131"/>
      <c r="Z1633" s="131"/>
      <c r="AA1633" s="131"/>
      <c r="AB1633" s="131"/>
      <c r="AC1633" s="131"/>
      <c r="AD1633" s="131"/>
      <c r="AE1633" s="131"/>
      <c r="AF1633" s="131"/>
      <c r="AG1633" s="131"/>
      <c r="AH1633" s="155"/>
    </row>
    <row r="1634" spans="1:34" ht="15" customHeight="1" x14ac:dyDescent="0.25">
      <c r="A1634" s="124" t="s">
        <v>103</v>
      </c>
      <c r="B1634" s="157">
        <v>273675000839</v>
      </c>
      <c r="C1634" s="124" t="s">
        <v>104</v>
      </c>
      <c r="D1634" s="157">
        <v>273675001011</v>
      </c>
      <c r="E1634" s="157">
        <v>27367500083909</v>
      </c>
      <c r="F1634" s="124" t="s">
        <v>1488</v>
      </c>
      <c r="G1634" s="124" t="s">
        <v>1686</v>
      </c>
      <c r="H1634" s="131"/>
      <c r="I1634" s="131"/>
      <c r="J1634" s="131"/>
      <c r="K1634" s="131">
        <v>3</v>
      </c>
      <c r="L1634" s="131">
        <v>3</v>
      </c>
      <c r="M1634" s="131">
        <v>1</v>
      </c>
      <c r="N1634" s="131">
        <v>2</v>
      </c>
      <c r="O1634" s="131">
        <v>1</v>
      </c>
      <c r="P1634" s="131"/>
      <c r="Q1634" s="131"/>
      <c r="R1634" s="131"/>
      <c r="S1634" s="131"/>
      <c r="T1634" s="131"/>
      <c r="U1634" s="131"/>
      <c r="V1634" s="131"/>
      <c r="W1634" s="131"/>
      <c r="X1634" s="131"/>
      <c r="Y1634" s="131"/>
      <c r="Z1634" s="131"/>
      <c r="AA1634" s="131"/>
      <c r="AB1634" s="131"/>
      <c r="AC1634" s="131"/>
      <c r="AD1634" s="131"/>
      <c r="AE1634" s="131"/>
      <c r="AF1634" s="131"/>
      <c r="AG1634" s="131"/>
      <c r="AH1634" s="155"/>
    </row>
    <row r="1635" spans="1:34" ht="15" customHeight="1" x14ac:dyDescent="0.25">
      <c r="A1635" s="124" t="s">
        <v>103</v>
      </c>
      <c r="B1635" s="157">
        <v>273675000839</v>
      </c>
      <c r="C1635" s="124" t="s">
        <v>104</v>
      </c>
      <c r="D1635" s="157">
        <v>273675001070</v>
      </c>
      <c r="E1635" s="157">
        <v>27367500083905</v>
      </c>
      <c r="F1635" s="124" t="s">
        <v>1559</v>
      </c>
      <c r="G1635" s="124" t="s">
        <v>1686</v>
      </c>
      <c r="H1635" s="131"/>
      <c r="I1635" s="131"/>
      <c r="J1635" s="131">
        <v>1</v>
      </c>
      <c r="K1635" s="131">
        <v>3</v>
      </c>
      <c r="L1635" s="131">
        <v>2</v>
      </c>
      <c r="M1635" s="131"/>
      <c r="N1635" s="131"/>
      <c r="O1635" s="131"/>
      <c r="P1635" s="131"/>
      <c r="Q1635" s="131"/>
      <c r="R1635" s="131"/>
      <c r="S1635" s="131"/>
      <c r="T1635" s="131"/>
      <c r="U1635" s="131"/>
      <c r="V1635" s="131"/>
      <c r="W1635" s="131"/>
      <c r="X1635" s="131"/>
      <c r="Y1635" s="131"/>
      <c r="Z1635" s="131"/>
      <c r="AA1635" s="131"/>
      <c r="AB1635" s="131"/>
      <c r="AC1635" s="131"/>
      <c r="AD1635" s="131"/>
      <c r="AE1635" s="131"/>
      <c r="AF1635" s="131"/>
      <c r="AG1635" s="131"/>
      <c r="AH1635" s="155"/>
    </row>
    <row r="1636" spans="1:34" ht="15" customHeight="1" x14ac:dyDescent="0.25">
      <c r="A1636" s="124" t="s">
        <v>103</v>
      </c>
      <c r="B1636" s="157">
        <v>273675000839</v>
      </c>
      <c r="C1636" s="124" t="s">
        <v>104</v>
      </c>
      <c r="D1636" s="157">
        <v>273675001258</v>
      </c>
      <c r="E1636" s="157">
        <v>27367500083907</v>
      </c>
      <c r="F1636" s="124" t="s">
        <v>288</v>
      </c>
      <c r="G1636" s="124" t="s">
        <v>1686</v>
      </c>
      <c r="H1636" s="131"/>
      <c r="I1636" s="131"/>
      <c r="J1636" s="131">
        <v>1</v>
      </c>
      <c r="K1636" s="131">
        <v>2</v>
      </c>
      <c r="L1636" s="131">
        <v>2</v>
      </c>
      <c r="M1636" s="131">
        <v>2</v>
      </c>
      <c r="N1636" s="131"/>
      <c r="O1636" s="131">
        <v>4</v>
      </c>
      <c r="P1636" s="131"/>
      <c r="Q1636" s="131"/>
      <c r="R1636" s="131"/>
      <c r="S1636" s="131"/>
      <c r="T1636" s="131"/>
      <c r="U1636" s="131"/>
      <c r="V1636" s="131"/>
      <c r="W1636" s="131"/>
      <c r="X1636" s="131"/>
      <c r="Y1636" s="131"/>
      <c r="Z1636" s="131"/>
      <c r="AA1636" s="131"/>
      <c r="AB1636" s="131"/>
      <c r="AC1636" s="131"/>
      <c r="AD1636" s="131"/>
      <c r="AE1636" s="131"/>
      <c r="AF1636" s="131"/>
      <c r="AG1636" s="131"/>
      <c r="AH1636" s="155"/>
    </row>
    <row r="1637" spans="1:34" ht="15" customHeight="1" x14ac:dyDescent="0.25">
      <c r="A1637" s="124" t="s">
        <v>103</v>
      </c>
      <c r="B1637" s="157">
        <v>273675000847</v>
      </c>
      <c r="C1637" s="124" t="s">
        <v>257</v>
      </c>
      <c r="D1637" s="157">
        <v>273675000065</v>
      </c>
      <c r="E1637" s="157">
        <v>27367500084713</v>
      </c>
      <c r="F1637" s="124" t="s">
        <v>426</v>
      </c>
      <c r="G1637" s="124" t="s">
        <v>1686</v>
      </c>
      <c r="H1637" s="131"/>
      <c r="I1637" s="131"/>
      <c r="J1637" s="131">
        <v>9</v>
      </c>
      <c r="K1637" s="131">
        <v>13</v>
      </c>
      <c r="L1637" s="131">
        <v>12</v>
      </c>
      <c r="M1637" s="131">
        <v>8</v>
      </c>
      <c r="N1637" s="131">
        <v>10</v>
      </c>
      <c r="O1637" s="131">
        <v>9</v>
      </c>
      <c r="P1637" s="131">
        <v>12</v>
      </c>
      <c r="Q1637" s="131">
        <v>7</v>
      </c>
      <c r="R1637" s="131">
        <v>6</v>
      </c>
      <c r="S1637" s="131">
        <v>8</v>
      </c>
      <c r="T1637" s="131"/>
      <c r="U1637" s="131"/>
      <c r="V1637" s="131"/>
      <c r="W1637" s="131"/>
      <c r="X1637" s="131"/>
      <c r="Y1637" s="131"/>
      <c r="Z1637" s="131"/>
      <c r="AA1637" s="131"/>
      <c r="AB1637" s="131"/>
      <c r="AC1637" s="131"/>
      <c r="AD1637" s="131"/>
      <c r="AE1637" s="131"/>
      <c r="AF1637" s="131"/>
      <c r="AG1637" s="131"/>
      <c r="AH1637" s="155"/>
    </row>
    <row r="1638" spans="1:34" ht="15" customHeight="1" x14ac:dyDescent="0.25">
      <c r="A1638" s="124" t="s">
        <v>103</v>
      </c>
      <c r="B1638" s="157">
        <v>273675000847</v>
      </c>
      <c r="C1638" s="124" t="s">
        <v>257</v>
      </c>
      <c r="D1638" s="157">
        <v>273675000073</v>
      </c>
      <c r="E1638" s="157">
        <v>27367500084703</v>
      </c>
      <c r="F1638" s="124" t="s">
        <v>373</v>
      </c>
      <c r="G1638" s="124" t="s">
        <v>1686</v>
      </c>
      <c r="H1638" s="131"/>
      <c r="I1638" s="131"/>
      <c r="J1638" s="131">
        <v>7</v>
      </c>
      <c r="K1638" s="131">
        <v>6</v>
      </c>
      <c r="L1638" s="131">
        <v>5</v>
      </c>
      <c r="M1638" s="131">
        <v>8</v>
      </c>
      <c r="N1638" s="131">
        <v>2</v>
      </c>
      <c r="O1638" s="131">
        <v>4</v>
      </c>
      <c r="P1638" s="131"/>
      <c r="Q1638" s="131"/>
      <c r="R1638" s="131"/>
      <c r="S1638" s="131"/>
      <c r="T1638" s="131"/>
      <c r="U1638" s="131"/>
      <c r="V1638" s="131"/>
      <c r="W1638" s="131"/>
      <c r="X1638" s="131"/>
      <c r="Y1638" s="131"/>
      <c r="Z1638" s="131"/>
      <c r="AA1638" s="131"/>
      <c r="AB1638" s="131"/>
      <c r="AC1638" s="131"/>
      <c r="AD1638" s="131"/>
      <c r="AE1638" s="131"/>
      <c r="AF1638" s="131"/>
      <c r="AG1638" s="131"/>
      <c r="AH1638" s="155"/>
    </row>
    <row r="1639" spans="1:34" ht="15" customHeight="1" x14ac:dyDescent="0.25">
      <c r="A1639" s="124" t="s">
        <v>103</v>
      </c>
      <c r="B1639" s="157">
        <v>273675000847</v>
      </c>
      <c r="C1639" s="124" t="s">
        <v>257</v>
      </c>
      <c r="D1639" s="157">
        <v>273675000090</v>
      </c>
      <c r="E1639" s="157">
        <v>27367500084710</v>
      </c>
      <c r="F1639" s="124" t="s">
        <v>685</v>
      </c>
      <c r="G1639" s="124" t="s">
        <v>1686</v>
      </c>
      <c r="H1639" s="131"/>
      <c r="I1639" s="131"/>
      <c r="J1639" s="131">
        <v>1</v>
      </c>
      <c r="K1639" s="131">
        <v>8</v>
      </c>
      <c r="L1639" s="131">
        <v>4</v>
      </c>
      <c r="M1639" s="131">
        <v>4</v>
      </c>
      <c r="N1639" s="131"/>
      <c r="O1639" s="131">
        <v>3</v>
      </c>
      <c r="P1639" s="131"/>
      <c r="Q1639" s="131"/>
      <c r="R1639" s="131"/>
      <c r="S1639" s="131"/>
      <c r="T1639" s="131"/>
      <c r="U1639" s="131"/>
      <c r="V1639" s="131"/>
      <c r="W1639" s="131"/>
      <c r="X1639" s="131"/>
      <c r="Y1639" s="131"/>
      <c r="Z1639" s="131"/>
      <c r="AA1639" s="131"/>
      <c r="AB1639" s="131"/>
      <c r="AC1639" s="131"/>
      <c r="AD1639" s="131"/>
      <c r="AE1639" s="131"/>
      <c r="AF1639" s="131"/>
      <c r="AG1639" s="131"/>
      <c r="AH1639" s="155"/>
    </row>
    <row r="1640" spans="1:34" ht="15" customHeight="1" x14ac:dyDescent="0.25">
      <c r="A1640" s="124" t="s">
        <v>103</v>
      </c>
      <c r="B1640" s="157">
        <v>273675000847</v>
      </c>
      <c r="C1640" s="124" t="s">
        <v>257</v>
      </c>
      <c r="D1640" s="157">
        <v>273675000189</v>
      </c>
      <c r="E1640" s="157">
        <v>27367500084702</v>
      </c>
      <c r="F1640" s="124" t="s">
        <v>77</v>
      </c>
      <c r="G1640" s="124" t="s">
        <v>1686</v>
      </c>
      <c r="H1640" s="131"/>
      <c r="I1640" s="131"/>
      <c r="J1640" s="131">
        <v>6</v>
      </c>
      <c r="K1640" s="131">
        <v>5</v>
      </c>
      <c r="L1640" s="131">
        <v>4</v>
      </c>
      <c r="M1640" s="131">
        <v>5</v>
      </c>
      <c r="N1640" s="131">
        <v>6</v>
      </c>
      <c r="O1640" s="131">
        <v>6</v>
      </c>
      <c r="P1640" s="131"/>
      <c r="Q1640" s="131"/>
      <c r="R1640" s="131"/>
      <c r="S1640" s="131"/>
      <c r="T1640" s="131"/>
      <c r="U1640" s="131"/>
      <c r="V1640" s="131"/>
      <c r="W1640" s="131"/>
      <c r="X1640" s="131"/>
      <c r="Y1640" s="131"/>
      <c r="Z1640" s="131"/>
      <c r="AA1640" s="131"/>
      <c r="AB1640" s="131"/>
      <c r="AC1640" s="131"/>
      <c r="AD1640" s="131"/>
      <c r="AE1640" s="131"/>
      <c r="AF1640" s="131"/>
      <c r="AG1640" s="131"/>
      <c r="AH1640" s="155"/>
    </row>
    <row r="1641" spans="1:34" ht="15" customHeight="1" x14ac:dyDescent="0.25">
      <c r="A1641" s="124" t="s">
        <v>103</v>
      </c>
      <c r="B1641" s="157">
        <v>273675000847</v>
      </c>
      <c r="C1641" s="124" t="s">
        <v>257</v>
      </c>
      <c r="D1641" s="157">
        <v>273675000219</v>
      </c>
      <c r="E1641" s="157">
        <v>27367500084704</v>
      </c>
      <c r="F1641" s="124" t="s">
        <v>1260</v>
      </c>
      <c r="G1641" s="124" t="s">
        <v>1686</v>
      </c>
      <c r="H1641" s="131"/>
      <c r="I1641" s="131"/>
      <c r="J1641" s="131">
        <v>1</v>
      </c>
      <c r="K1641" s="131">
        <v>2</v>
      </c>
      <c r="L1641" s="131">
        <v>1</v>
      </c>
      <c r="M1641" s="131">
        <v>3</v>
      </c>
      <c r="N1641" s="131">
        <v>3</v>
      </c>
      <c r="O1641" s="131"/>
      <c r="P1641" s="131"/>
      <c r="Q1641" s="131"/>
      <c r="R1641" s="131"/>
      <c r="S1641" s="131"/>
      <c r="T1641" s="131"/>
      <c r="U1641" s="131"/>
      <c r="V1641" s="131"/>
      <c r="W1641" s="131"/>
      <c r="X1641" s="131"/>
      <c r="Y1641" s="131"/>
      <c r="Z1641" s="131"/>
      <c r="AA1641" s="131"/>
      <c r="AB1641" s="131"/>
      <c r="AC1641" s="131"/>
      <c r="AD1641" s="131"/>
      <c r="AE1641" s="131"/>
      <c r="AF1641" s="131"/>
      <c r="AG1641" s="131"/>
      <c r="AH1641" s="155"/>
    </row>
    <row r="1642" spans="1:34" ht="15" customHeight="1" x14ac:dyDescent="0.25">
      <c r="A1642" s="124" t="s">
        <v>103</v>
      </c>
      <c r="B1642" s="157">
        <v>273675000847</v>
      </c>
      <c r="C1642" s="124" t="s">
        <v>257</v>
      </c>
      <c r="D1642" s="157">
        <v>273675000502</v>
      </c>
      <c r="E1642" s="157">
        <v>27367500084709</v>
      </c>
      <c r="F1642" s="124" t="s">
        <v>1529</v>
      </c>
      <c r="G1642" s="124" t="s">
        <v>1686</v>
      </c>
      <c r="H1642" s="131"/>
      <c r="I1642" s="131"/>
      <c r="J1642" s="131">
        <v>2</v>
      </c>
      <c r="K1642" s="131">
        <v>2</v>
      </c>
      <c r="L1642" s="131"/>
      <c r="M1642" s="131">
        <v>1</v>
      </c>
      <c r="N1642" s="131">
        <v>1</v>
      </c>
      <c r="O1642" s="131">
        <v>1</v>
      </c>
      <c r="P1642" s="131"/>
      <c r="Q1642" s="131"/>
      <c r="R1642" s="131"/>
      <c r="S1642" s="131"/>
      <c r="T1642" s="131"/>
      <c r="U1642" s="131"/>
      <c r="V1642" s="131"/>
      <c r="W1642" s="131"/>
      <c r="X1642" s="131"/>
      <c r="Y1642" s="131"/>
      <c r="Z1642" s="131"/>
      <c r="AA1642" s="131"/>
      <c r="AB1642" s="131"/>
      <c r="AC1642" s="131"/>
      <c r="AD1642" s="131"/>
      <c r="AE1642" s="131"/>
      <c r="AF1642" s="131"/>
      <c r="AG1642" s="131"/>
      <c r="AH1642" s="155"/>
    </row>
    <row r="1643" spans="1:34" ht="15" customHeight="1" x14ac:dyDescent="0.25">
      <c r="A1643" s="124" t="s">
        <v>103</v>
      </c>
      <c r="B1643" s="157">
        <v>273675000847</v>
      </c>
      <c r="C1643" s="124" t="s">
        <v>257</v>
      </c>
      <c r="D1643" s="157">
        <v>273675000791</v>
      </c>
      <c r="E1643" s="157">
        <v>27367500084707</v>
      </c>
      <c r="F1643" s="124" t="s">
        <v>1470</v>
      </c>
      <c r="G1643" s="124" t="s">
        <v>1686</v>
      </c>
      <c r="H1643" s="131"/>
      <c r="I1643" s="131"/>
      <c r="J1643" s="131"/>
      <c r="K1643" s="131">
        <v>2</v>
      </c>
      <c r="L1643" s="131"/>
      <c r="M1643" s="131"/>
      <c r="N1643" s="131"/>
      <c r="O1643" s="131">
        <v>1</v>
      </c>
      <c r="P1643" s="131"/>
      <c r="Q1643" s="131"/>
      <c r="R1643" s="131"/>
      <c r="S1643" s="131"/>
      <c r="T1643" s="131"/>
      <c r="U1643" s="131"/>
      <c r="V1643" s="131"/>
      <c r="W1643" s="131"/>
      <c r="X1643" s="131"/>
      <c r="Y1643" s="131"/>
      <c r="Z1643" s="131"/>
      <c r="AA1643" s="131"/>
      <c r="AB1643" s="131"/>
      <c r="AC1643" s="131"/>
      <c r="AD1643" s="131"/>
      <c r="AE1643" s="131"/>
      <c r="AF1643" s="131"/>
      <c r="AG1643" s="131"/>
      <c r="AH1643" s="155"/>
    </row>
    <row r="1644" spans="1:34" ht="15" customHeight="1" x14ac:dyDescent="0.25">
      <c r="A1644" s="124" t="s">
        <v>103</v>
      </c>
      <c r="B1644" s="157">
        <v>273675000847</v>
      </c>
      <c r="C1644" s="124" t="s">
        <v>257</v>
      </c>
      <c r="D1644" s="157">
        <v>273675000847</v>
      </c>
      <c r="E1644" s="157">
        <v>27367500084701</v>
      </c>
      <c r="F1644" s="124" t="s">
        <v>1530</v>
      </c>
      <c r="G1644" s="124" t="s">
        <v>1686</v>
      </c>
      <c r="H1644" s="131"/>
      <c r="I1644" s="131"/>
      <c r="J1644" s="131"/>
      <c r="K1644" s="131"/>
      <c r="L1644" s="131"/>
      <c r="M1644" s="131"/>
      <c r="N1644" s="131"/>
      <c r="O1644" s="131"/>
      <c r="P1644" s="131">
        <v>8</v>
      </c>
      <c r="Q1644" s="131">
        <v>8</v>
      </c>
      <c r="R1644" s="131">
        <v>9</v>
      </c>
      <c r="S1644" s="131">
        <v>11</v>
      </c>
      <c r="T1644" s="131">
        <v>17</v>
      </c>
      <c r="U1644" s="131">
        <v>10</v>
      </c>
      <c r="V1644" s="131"/>
      <c r="W1644" s="131"/>
      <c r="X1644" s="131"/>
      <c r="Y1644" s="131"/>
      <c r="Z1644" s="131"/>
      <c r="AA1644" s="131"/>
      <c r="AB1644" s="131"/>
      <c r="AC1644" s="131"/>
      <c r="AD1644" s="131"/>
      <c r="AE1644" s="131"/>
      <c r="AF1644" s="131"/>
      <c r="AG1644" s="131"/>
      <c r="AH1644" s="155"/>
    </row>
    <row r="1645" spans="1:34" ht="15" customHeight="1" x14ac:dyDescent="0.25">
      <c r="A1645" s="124" t="s">
        <v>103</v>
      </c>
      <c r="B1645" s="157">
        <v>273675000847</v>
      </c>
      <c r="C1645" s="124" t="s">
        <v>257</v>
      </c>
      <c r="D1645" s="157">
        <v>273675000936</v>
      </c>
      <c r="E1645" s="157">
        <v>27367500084711</v>
      </c>
      <c r="F1645" s="124" t="s">
        <v>1533</v>
      </c>
      <c r="G1645" s="124" t="s">
        <v>1686</v>
      </c>
      <c r="H1645" s="131"/>
      <c r="I1645" s="131"/>
      <c r="J1645" s="131">
        <v>3</v>
      </c>
      <c r="K1645" s="131">
        <v>3</v>
      </c>
      <c r="L1645" s="131">
        <v>4</v>
      </c>
      <c r="M1645" s="131">
        <v>1</v>
      </c>
      <c r="N1645" s="131">
        <v>1</v>
      </c>
      <c r="O1645" s="131">
        <v>2</v>
      </c>
      <c r="P1645" s="131"/>
      <c r="Q1645" s="131"/>
      <c r="R1645" s="131"/>
      <c r="S1645" s="131"/>
      <c r="T1645" s="131"/>
      <c r="U1645" s="131"/>
      <c r="V1645" s="131"/>
      <c r="W1645" s="131"/>
      <c r="X1645" s="131"/>
      <c r="Y1645" s="131"/>
      <c r="Z1645" s="131"/>
      <c r="AA1645" s="131"/>
      <c r="AB1645" s="131"/>
      <c r="AC1645" s="131"/>
      <c r="AD1645" s="131"/>
      <c r="AE1645" s="131"/>
      <c r="AF1645" s="131"/>
      <c r="AG1645" s="131"/>
      <c r="AH1645" s="155"/>
    </row>
    <row r="1646" spans="1:34" ht="15" customHeight="1" x14ac:dyDescent="0.25">
      <c r="A1646" s="124" t="s">
        <v>103</v>
      </c>
      <c r="B1646" s="157">
        <v>273675000847</v>
      </c>
      <c r="C1646" s="124" t="s">
        <v>257</v>
      </c>
      <c r="D1646" s="157">
        <v>273675001185</v>
      </c>
      <c r="E1646" s="157">
        <v>27367500084708</v>
      </c>
      <c r="F1646" s="124" t="s">
        <v>1528</v>
      </c>
      <c r="G1646" s="124" t="s">
        <v>1686</v>
      </c>
      <c r="H1646" s="131"/>
      <c r="I1646" s="131"/>
      <c r="J1646" s="131">
        <v>1</v>
      </c>
      <c r="K1646" s="131">
        <v>2</v>
      </c>
      <c r="L1646" s="131">
        <v>3</v>
      </c>
      <c r="M1646" s="131">
        <v>2</v>
      </c>
      <c r="N1646" s="131">
        <v>1</v>
      </c>
      <c r="O1646" s="131">
        <v>1</v>
      </c>
      <c r="P1646" s="131"/>
      <c r="Q1646" s="131"/>
      <c r="R1646" s="131"/>
      <c r="S1646" s="131"/>
      <c r="T1646" s="131"/>
      <c r="U1646" s="131"/>
      <c r="V1646" s="131"/>
      <c r="W1646" s="131"/>
      <c r="X1646" s="131"/>
      <c r="Y1646" s="131"/>
      <c r="Z1646" s="131"/>
      <c r="AA1646" s="131"/>
      <c r="AB1646" s="131"/>
      <c r="AC1646" s="131"/>
      <c r="AD1646" s="131"/>
      <c r="AE1646" s="131"/>
      <c r="AF1646" s="131"/>
      <c r="AG1646" s="131"/>
      <c r="AH1646" s="155"/>
    </row>
    <row r="1647" spans="1:34" ht="15" customHeight="1" x14ac:dyDescent="0.25">
      <c r="A1647" s="124" t="s">
        <v>103</v>
      </c>
      <c r="B1647" s="157">
        <v>273675000847</v>
      </c>
      <c r="C1647" s="124" t="s">
        <v>257</v>
      </c>
      <c r="D1647" s="157">
        <v>273675001240</v>
      </c>
      <c r="E1647" s="157">
        <v>27367500084706</v>
      </c>
      <c r="F1647" s="124" t="s">
        <v>1532</v>
      </c>
      <c r="G1647" s="124" t="s">
        <v>1686</v>
      </c>
      <c r="H1647" s="131"/>
      <c r="I1647" s="131"/>
      <c r="J1647" s="131">
        <v>2</v>
      </c>
      <c r="K1647" s="131"/>
      <c r="L1647" s="131">
        <v>1</v>
      </c>
      <c r="M1647" s="131"/>
      <c r="N1647" s="131">
        <v>1</v>
      </c>
      <c r="O1647" s="131"/>
      <c r="P1647" s="131"/>
      <c r="Q1647" s="131"/>
      <c r="R1647" s="131"/>
      <c r="S1647" s="131"/>
      <c r="T1647" s="131"/>
      <c r="U1647" s="131"/>
      <c r="V1647" s="131"/>
      <c r="W1647" s="131"/>
      <c r="X1647" s="131"/>
      <c r="Y1647" s="131"/>
      <c r="Z1647" s="131"/>
      <c r="AA1647" s="131"/>
      <c r="AB1647" s="131"/>
      <c r="AC1647" s="131"/>
      <c r="AD1647" s="131"/>
      <c r="AE1647" s="131"/>
      <c r="AF1647" s="131"/>
      <c r="AG1647" s="131"/>
      <c r="AH1647" s="155"/>
    </row>
    <row r="1648" spans="1:34" ht="15" customHeight="1" x14ac:dyDescent="0.25">
      <c r="A1648" s="124" t="s">
        <v>103</v>
      </c>
      <c r="B1648" s="157">
        <v>273675000847</v>
      </c>
      <c r="C1648" s="124" t="s">
        <v>257</v>
      </c>
      <c r="D1648" s="157">
        <v>273675001282</v>
      </c>
      <c r="E1648" s="157">
        <v>27367500084705</v>
      </c>
      <c r="F1648" s="124" t="s">
        <v>1531</v>
      </c>
      <c r="G1648" s="124" t="s">
        <v>1686</v>
      </c>
      <c r="H1648" s="131"/>
      <c r="I1648" s="131"/>
      <c r="J1648" s="131">
        <v>6</v>
      </c>
      <c r="K1648" s="131">
        <v>1</v>
      </c>
      <c r="L1648" s="131">
        <v>1</v>
      </c>
      <c r="M1648" s="131">
        <v>7</v>
      </c>
      <c r="N1648" s="131">
        <v>3</v>
      </c>
      <c r="O1648" s="131">
        <v>3</v>
      </c>
      <c r="P1648" s="131"/>
      <c r="Q1648" s="131"/>
      <c r="R1648" s="131"/>
      <c r="S1648" s="131"/>
      <c r="T1648" s="131"/>
      <c r="U1648" s="131"/>
      <c r="V1648" s="131"/>
      <c r="W1648" s="131"/>
      <c r="X1648" s="131"/>
      <c r="Y1648" s="131"/>
      <c r="Z1648" s="131"/>
      <c r="AA1648" s="131"/>
      <c r="AB1648" s="131"/>
      <c r="AC1648" s="131"/>
      <c r="AD1648" s="131"/>
      <c r="AE1648" s="131"/>
      <c r="AF1648" s="131"/>
      <c r="AG1648" s="131"/>
      <c r="AH1648" s="155"/>
    </row>
    <row r="1649" spans="1:34" ht="15" customHeight="1" x14ac:dyDescent="0.25">
      <c r="A1649" s="124" t="s">
        <v>103</v>
      </c>
      <c r="B1649" s="157">
        <v>273675000847</v>
      </c>
      <c r="C1649" s="124" t="s">
        <v>257</v>
      </c>
      <c r="D1649" s="157">
        <v>273675001347</v>
      </c>
      <c r="E1649" s="157">
        <v>27367500084712</v>
      </c>
      <c r="F1649" s="124" t="s">
        <v>1534</v>
      </c>
      <c r="G1649" s="124" t="s">
        <v>1686</v>
      </c>
      <c r="H1649" s="131"/>
      <c r="I1649" s="131"/>
      <c r="J1649" s="131">
        <v>5</v>
      </c>
      <c r="K1649" s="131"/>
      <c r="L1649" s="131">
        <v>3</v>
      </c>
      <c r="M1649" s="131">
        <v>6</v>
      </c>
      <c r="N1649" s="131">
        <v>2</v>
      </c>
      <c r="O1649" s="131"/>
      <c r="P1649" s="131"/>
      <c r="Q1649" s="131"/>
      <c r="R1649" s="131"/>
      <c r="S1649" s="131"/>
      <c r="T1649" s="131"/>
      <c r="U1649" s="131"/>
      <c r="V1649" s="131"/>
      <c r="W1649" s="131"/>
      <c r="X1649" s="131"/>
      <c r="Y1649" s="131"/>
      <c r="Z1649" s="131"/>
      <c r="AA1649" s="131"/>
      <c r="AB1649" s="131"/>
      <c r="AC1649" s="131"/>
      <c r="AD1649" s="131"/>
      <c r="AE1649" s="131"/>
      <c r="AF1649" s="131"/>
      <c r="AG1649" s="131"/>
      <c r="AH1649" s="155"/>
    </row>
    <row r="1650" spans="1:34" ht="15" customHeight="1" x14ac:dyDescent="0.25">
      <c r="A1650" s="124" t="s">
        <v>164</v>
      </c>
      <c r="B1650" s="157">
        <v>173678000037</v>
      </c>
      <c r="C1650" s="124" t="s">
        <v>217</v>
      </c>
      <c r="D1650" s="157">
        <v>173678000037</v>
      </c>
      <c r="E1650" s="157">
        <v>17367800003701</v>
      </c>
      <c r="F1650" s="124" t="s">
        <v>1569</v>
      </c>
      <c r="G1650" s="124" t="s">
        <v>1685</v>
      </c>
      <c r="H1650" s="131"/>
      <c r="I1650" s="131"/>
      <c r="J1650" s="131"/>
      <c r="K1650" s="131"/>
      <c r="L1650" s="131"/>
      <c r="M1650" s="131"/>
      <c r="N1650" s="131"/>
      <c r="O1650" s="131"/>
      <c r="P1650" s="131">
        <v>69</v>
      </c>
      <c r="Q1650" s="131">
        <v>82</v>
      </c>
      <c r="R1650" s="131">
        <v>71</v>
      </c>
      <c r="S1650" s="131">
        <v>62</v>
      </c>
      <c r="T1650" s="131">
        <v>58</v>
      </c>
      <c r="U1650" s="131">
        <v>48</v>
      </c>
      <c r="V1650" s="131"/>
      <c r="W1650" s="131"/>
      <c r="X1650" s="131"/>
      <c r="Y1650" s="131"/>
      <c r="Z1650" s="131"/>
      <c r="AA1650" s="131"/>
      <c r="AB1650" s="131"/>
      <c r="AC1650" s="131"/>
      <c r="AD1650" s="131">
        <v>10</v>
      </c>
      <c r="AE1650" s="131">
        <v>9</v>
      </c>
      <c r="AF1650" s="131"/>
      <c r="AG1650" s="131">
        <v>21</v>
      </c>
      <c r="AH1650" s="155"/>
    </row>
    <row r="1651" spans="1:34" ht="15" customHeight="1" x14ac:dyDescent="0.25">
      <c r="A1651" s="124" t="s">
        <v>164</v>
      </c>
      <c r="B1651" s="157">
        <v>173678000037</v>
      </c>
      <c r="C1651" s="124" t="s">
        <v>217</v>
      </c>
      <c r="D1651" s="157">
        <v>173678000096</v>
      </c>
      <c r="E1651" s="157">
        <v>17367800003703</v>
      </c>
      <c r="F1651" s="124" t="s">
        <v>1567</v>
      </c>
      <c r="G1651" s="124" t="s">
        <v>1685</v>
      </c>
      <c r="H1651" s="131"/>
      <c r="I1651" s="131"/>
      <c r="J1651" s="131"/>
      <c r="K1651" s="131"/>
      <c r="L1651" s="131"/>
      <c r="M1651" s="131"/>
      <c r="N1651" s="131">
        <v>57</v>
      </c>
      <c r="O1651" s="131">
        <v>78</v>
      </c>
      <c r="P1651" s="131"/>
      <c r="Q1651" s="131"/>
      <c r="R1651" s="131"/>
      <c r="S1651" s="131"/>
      <c r="T1651" s="131"/>
      <c r="U1651" s="131"/>
      <c r="V1651" s="131"/>
      <c r="W1651" s="131"/>
      <c r="X1651" s="131"/>
      <c r="Y1651" s="131"/>
      <c r="Z1651" s="131"/>
      <c r="AA1651" s="131"/>
      <c r="AB1651" s="131"/>
      <c r="AC1651" s="131"/>
      <c r="AD1651" s="131"/>
      <c r="AE1651" s="131"/>
      <c r="AF1651" s="131"/>
      <c r="AG1651" s="131"/>
      <c r="AH1651" s="155"/>
    </row>
    <row r="1652" spans="1:34" ht="15" customHeight="1" x14ac:dyDescent="0.25">
      <c r="A1652" s="124" t="s">
        <v>164</v>
      </c>
      <c r="B1652" s="157">
        <v>173678000037</v>
      </c>
      <c r="C1652" s="124" t="s">
        <v>217</v>
      </c>
      <c r="D1652" s="157">
        <v>173678000118</v>
      </c>
      <c r="E1652" s="157">
        <v>17367800003702</v>
      </c>
      <c r="F1652" s="124" t="s">
        <v>1568</v>
      </c>
      <c r="G1652" s="124" t="s">
        <v>1685</v>
      </c>
      <c r="H1652" s="131"/>
      <c r="I1652" s="131"/>
      <c r="J1652" s="131">
        <v>57</v>
      </c>
      <c r="K1652" s="131">
        <v>59</v>
      </c>
      <c r="L1652" s="131">
        <v>75</v>
      </c>
      <c r="M1652" s="131">
        <v>66</v>
      </c>
      <c r="N1652" s="131"/>
      <c r="O1652" s="131"/>
      <c r="P1652" s="131"/>
      <c r="Q1652" s="131"/>
      <c r="R1652" s="131"/>
      <c r="S1652" s="131"/>
      <c r="T1652" s="131"/>
      <c r="U1652" s="131"/>
      <c r="V1652" s="131"/>
      <c r="W1652" s="131"/>
      <c r="X1652" s="131"/>
      <c r="Y1652" s="131"/>
      <c r="Z1652" s="131"/>
      <c r="AA1652" s="131"/>
      <c r="AB1652" s="131"/>
      <c r="AC1652" s="131"/>
      <c r="AD1652" s="131"/>
      <c r="AE1652" s="131"/>
      <c r="AF1652" s="131"/>
      <c r="AG1652" s="131"/>
      <c r="AH1652" s="155"/>
    </row>
    <row r="1653" spans="1:34" ht="15" customHeight="1" x14ac:dyDescent="0.25">
      <c r="A1653" s="124" t="s">
        <v>164</v>
      </c>
      <c r="B1653" s="157">
        <v>173678000037</v>
      </c>
      <c r="C1653" s="124" t="s">
        <v>217</v>
      </c>
      <c r="D1653" s="157">
        <v>273678000147</v>
      </c>
      <c r="E1653" s="157">
        <v>17367800003704</v>
      </c>
      <c r="F1653" s="124" t="s">
        <v>1364</v>
      </c>
      <c r="G1653" s="124" t="s">
        <v>1686</v>
      </c>
      <c r="H1653" s="131"/>
      <c r="I1653" s="131"/>
      <c r="J1653" s="131">
        <v>3</v>
      </c>
      <c r="K1653" s="131">
        <v>11</v>
      </c>
      <c r="L1653" s="131">
        <v>1</v>
      </c>
      <c r="M1653" s="131">
        <v>4</v>
      </c>
      <c r="N1653" s="131">
        <v>10</v>
      </c>
      <c r="O1653" s="131">
        <v>5</v>
      </c>
      <c r="P1653" s="131">
        <v>14</v>
      </c>
      <c r="Q1653" s="131">
        <v>9</v>
      </c>
      <c r="R1653" s="131">
        <v>8</v>
      </c>
      <c r="S1653" s="131">
        <v>5</v>
      </c>
      <c r="T1653" s="131"/>
      <c r="U1653" s="131"/>
      <c r="V1653" s="131"/>
      <c r="W1653" s="131"/>
      <c r="X1653" s="131"/>
      <c r="Y1653" s="131"/>
      <c r="Z1653" s="131"/>
      <c r="AA1653" s="131"/>
      <c r="AB1653" s="131"/>
      <c r="AC1653" s="131"/>
      <c r="AD1653" s="131"/>
      <c r="AE1653" s="131"/>
      <c r="AF1653" s="131"/>
      <c r="AG1653" s="131"/>
      <c r="AH1653" s="155"/>
    </row>
    <row r="1654" spans="1:34" ht="15" customHeight="1" x14ac:dyDescent="0.25">
      <c r="A1654" s="124" t="s">
        <v>164</v>
      </c>
      <c r="B1654" s="157">
        <v>173678000037</v>
      </c>
      <c r="C1654" s="124" t="s">
        <v>217</v>
      </c>
      <c r="D1654" s="157">
        <v>273678000252</v>
      </c>
      <c r="E1654" s="157">
        <v>17367800003707</v>
      </c>
      <c r="F1654" s="124" t="s">
        <v>1571</v>
      </c>
      <c r="G1654" s="124" t="s">
        <v>1686</v>
      </c>
      <c r="H1654" s="131"/>
      <c r="I1654" s="131"/>
      <c r="J1654" s="131">
        <v>1</v>
      </c>
      <c r="K1654" s="131">
        <v>1</v>
      </c>
      <c r="L1654" s="131">
        <v>2</v>
      </c>
      <c r="M1654" s="131">
        <v>4</v>
      </c>
      <c r="N1654" s="131">
        <v>3</v>
      </c>
      <c r="O1654" s="131">
        <v>1</v>
      </c>
      <c r="P1654" s="131"/>
      <c r="Q1654" s="131"/>
      <c r="R1654" s="131"/>
      <c r="S1654" s="131"/>
      <c r="T1654" s="131"/>
      <c r="U1654" s="131"/>
      <c r="V1654" s="131"/>
      <c r="W1654" s="131"/>
      <c r="X1654" s="131"/>
      <c r="Y1654" s="131"/>
      <c r="Z1654" s="131"/>
      <c r="AA1654" s="131"/>
      <c r="AB1654" s="131"/>
      <c r="AC1654" s="131"/>
      <c r="AD1654" s="131"/>
      <c r="AE1654" s="131"/>
      <c r="AF1654" s="131"/>
      <c r="AG1654" s="131"/>
      <c r="AH1654" s="155"/>
    </row>
    <row r="1655" spans="1:34" ht="15" customHeight="1" x14ac:dyDescent="0.25">
      <c r="A1655" s="124" t="s">
        <v>164</v>
      </c>
      <c r="B1655" s="157">
        <v>173678000037</v>
      </c>
      <c r="C1655" s="124" t="s">
        <v>217</v>
      </c>
      <c r="D1655" s="157">
        <v>273678000333</v>
      </c>
      <c r="E1655" s="157">
        <v>17367800003709</v>
      </c>
      <c r="F1655" s="124" t="s">
        <v>1540</v>
      </c>
      <c r="G1655" s="124" t="s">
        <v>1686</v>
      </c>
      <c r="H1655" s="131"/>
      <c r="I1655" s="131"/>
      <c r="J1655" s="131"/>
      <c r="K1655" s="131">
        <v>1</v>
      </c>
      <c r="L1655" s="131"/>
      <c r="M1655" s="131">
        <v>3</v>
      </c>
      <c r="N1655" s="131"/>
      <c r="O1655" s="131">
        <v>2</v>
      </c>
      <c r="P1655" s="131"/>
      <c r="Q1655" s="131"/>
      <c r="R1655" s="131"/>
      <c r="S1655" s="131"/>
      <c r="T1655" s="131"/>
      <c r="U1655" s="131"/>
      <c r="V1655" s="131"/>
      <c r="W1655" s="131"/>
      <c r="X1655" s="131"/>
      <c r="Y1655" s="131"/>
      <c r="Z1655" s="131"/>
      <c r="AA1655" s="131"/>
      <c r="AB1655" s="131"/>
      <c r="AC1655" s="131"/>
      <c r="AD1655" s="131"/>
      <c r="AE1655" s="131"/>
      <c r="AF1655" s="131"/>
      <c r="AG1655" s="131"/>
      <c r="AH1655" s="155"/>
    </row>
    <row r="1656" spans="1:34" ht="15" customHeight="1" x14ac:dyDescent="0.25">
      <c r="A1656" s="124" t="s">
        <v>164</v>
      </c>
      <c r="B1656" s="157">
        <v>173678000037</v>
      </c>
      <c r="C1656" s="124" t="s">
        <v>217</v>
      </c>
      <c r="D1656" s="157">
        <v>273678000341</v>
      </c>
      <c r="E1656" s="157">
        <v>17367800003706</v>
      </c>
      <c r="F1656" s="124" t="s">
        <v>1572</v>
      </c>
      <c r="G1656" s="124" t="s">
        <v>1686</v>
      </c>
      <c r="H1656" s="131"/>
      <c r="I1656" s="131"/>
      <c r="J1656" s="131">
        <v>1</v>
      </c>
      <c r="K1656" s="131">
        <v>7</v>
      </c>
      <c r="L1656" s="131">
        <v>1</v>
      </c>
      <c r="M1656" s="131">
        <v>2</v>
      </c>
      <c r="N1656" s="131"/>
      <c r="O1656" s="131">
        <v>3</v>
      </c>
      <c r="P1656" s="131"/>
      <c r="Q1656" s="131"/>
      <c r="R1656" s="131"/>
      <c r="S1656" s="131"/>
      <c r="T1656" s="131"/>
      <c r="U1656" s="131"/>
      <c r="V1656" s="131"/>
      <c r="W1656" s="131"/>
      <c r="X1656" s="131"/>
      <c r="Y1656" s="131"/>
      <c r="Z1656" s="131"/>
      <c r="AA1656" s="131"/>
      <c r="AB1656" s="131"/>
      <c r="AC1656" s="131"/>
      <c r="AD1656" s="131"/>
      <c r="AE1656" s="131"/>
      <c r="AF1656" s="131"/>
      <c r="AG1656" s="131"/>
      <c r="AH1656" s="155"/>
    </row>
    <row r="1657" spans="1:34" ht="15" customHeight="1" x14ac:dyDescent="0.25">
      <c r="A1657" s="124" t="s">
        <v>164</v>
      </c>
      <c r="B1657" s="157">
        <v>173678000037</v>
      </c>
      <c r="C1657" s="124" t="s">
        <v>217</v>
      </c>
      <c r="D1657" s="157">
        <v>273678000562</v>
      </c>
      <c r="E1657" s="157">
        <v>17367800003705</v>
      </c>
      <c r="F1657" s="124" t="s">
        <v>1566</v>
      </c>
      <c r="G1657" s="124" t="s">
        <v>1686</v>
      </c>
      <c r="H1657" s="131"/>
      <c r="I1657" s="131"/>
      <c r="J1657" s="131">
        <v>5</v>
      </c>
      <c r="K1657" s="131">
        <v>3</v>
      </c>
      <c r="L1657" s="131">
        <v>3</v>
      </c>
      <c r="M1657" s="131">
        <v>3</v>
      </c>
      <c r="N1657" s="131">
        <v>2</v>
      </c>
      <c r="O1657" s="131">
        <v>1</v>
      </c>
      <c r="P1657" s="131"/>
      <c r="Q1657" s="131"/>
      <c r="R1657" s="131"/>
      <c r="S1657" s="131"/>
      <c r="T1657" s="131"/>
      <c r="U1657" s="131"/>
      <c r="V1657" s="131"/>
      <c r="W1657" s="131"/>
      <c r="X1657" s="131"/>
      <c r="Y1657" s="131"/>
      <c r="Z1657" s="131"/>
      <c r="AA1657" s="131"/>
      <c r="AB1657" s="131"/>
      <c r="AC1657" s="131"/>
      <c r="AD1657" s="131"/>
      <c r="AE1657" s="131"/>
      <c r="AF1657" s="131"/>
      <c r="AG1657" s="131"/>
      <c r="AH1657" s="155"/>
    </row>
    <row r="1658" spans="1:34" ht="15" customHeight="1" x14ac:dyDescent="0.25">
      <c r="A1658" s="124" t="s">
        <v>164</v>
      </c>
      <c r="B1658" s="157">
        <v>173678000037</v>
      </c>
      <c r="C1658" s="124" t="s">
        <v>217</v>
      </c>
      <c r="D1658" s="157">
        <v>273678000732</v>
      </c>
      <c r="E1658" s="157">
        <v>17367800003710</v>
      </c>
      <c r="F1658" s="124" t="s">
        <v>1570</v>
      </c>
      <c r="G1658" s="124" t="s">
        <v>1686</v>
      </c>
      <c r="H1658" s="131"/>
      <c r="I1658" s="131"/>
      <c r="J1658" s="131"/>
      <c r="K1658" s="131"/>
      <c r="L1658" s="131">
        <v>5</v>
      </c>
      <c r="M1658" s="131">
        <v>1</v>
      </c>
      <c r="N1658" s="131">
        <v>2</v>
      </c>
      <c r="O1658" s="131">
        <v>5</v>
      </c>
      <c r="P1658" s="131"/>
      <c r="Q1658" s="131"/>
      <c r="R1658" s="131"/>
      <c r="S1658" s="131"/>
      <c r="T1658" s="131"/>
      <c r="U1658" s="131"/>
      <c r="V1658" s="131"/>
      <c r="W1658" s="131"/>
      <c r="X1658" s="131"/>
      <c r="Y1658" s="131"/>
      <c r="Z1658" s="131"/>
      <c r="AA1658" s="131"/>
      <c r="AB1658" s="131"/>
      <c r="AC1658" s="131"/>
      <c r="AD1658" s="131"/>
      <c r="AE1658" s="131"/>
      <c r="AF1658" s="131"/>
      <c r="AG1658" s="131"/>
      <c r="AH1658" s="155"/>
    </row>
    <row r="1659" spans="1:34" ht="15" customHeight="1" x14ac:dyDescent="0.25">
      <c r="A1659" s="124" t="s">
        <v>164</v>
      </c>
      <c r="B1659" s="157">
        <v>273678000040</v>
      </c>
      <c r="C1659" s="124" t="s">
        <v>185</v>
      </c>
      <c r="D1659" s="157">
        <v>273678000040</v>
      </c>
      <c r="E1659" s="157">
        <v>27367800004001</v>
      </c>
      <c r="F1659" s="124" t="s">
        <v>1574</v>
      </c>
      <c r="G1659" s="124" t="s">
        <v>1686</v>
      </c>
      <c r="H1659" s="131"/>
      <c r="I1659" s="131"/>
      <c r="J1659" s="131"/>
      <c r="K1659" s="131"/>
      <c r="L1659" s="131"/>
      <c r="M1659" s="131"/>
      <c r="N1659" s="131"/>
      <c r="O1659" s="131"/>
      <c r="P1659" s="131">
        <v>52</v>
      </c>
      <c r="Q1659" s="131">
        <v>51</v>
      </c>
      <c r="R1659" s="131">
        <v>54</v>
      </c>
      <c r="S1659" s="131">
        <v>59</v>
      </c>
      <c r="T1659" s="131">
        <v>40</v>
      </c>
      <c r="U1659" s="131">
        <v>48</v>
      </c>
      <c r="V1659" s="131"/>
      <c r="W1659" s="131"/>
      <c r="X1659" s="131"/>
      <c r="Y1659" s="131"/>
      <c r="Z1659" s="131"/>
      <c r="AA1659" s="131"/>
      <c r="AB1659" s="131"/>
      <c r="AC1659" s="131"/>
      <c r="AD1659" s="131"/>
      <c r="AE1659" s="131"/>
      <c r="AF1659" s="131"/>
      <c r="AG1659" s="131"/>
      <c r="AH1659" s="155"/>
    </row>
    <row r="1660" spans="1:34" ht="15" customHeight="1" x14ac:dyDescent="0.25">
      <c r="A1660" s="124" t="s">
        <v>164</v>
      </c>
      <c r="B1660" s="157">
        <v>273678000040</v>
      </c>
      <c r="C1660" s="124" t="s">
        <v>185</v>
      </c>
      <c r="D1660" s="157">
        <v>273678000163</v>
      </c>
      <c r="E1660" s="157">
        <v>27367800004004</v>
      </c>
      <c r="F1660" s="124" t="s">
        <v>1573</v>
      </c>
      <c r="G1660" s="124" t="s">
        <v>1686</v>
      </c>
      <c r="H1660" s="131"/>
      <c r="I1660" s="131"/>
      <c r="J1660" s="131">
        <v>4</v>
      </c>
      <c r="K1660" s="131">
        <v>3</v>
      </c>
      <c r="L1660" s="131"/>
      <c r="M1660" s="131">
        <v>1</v>
      </c>
      <c r="N1660" s="131">
        <v>2</v>
      </c>
      <c r="O1660" s="131">
        <v>2</v>
      </c>
      <c r="P1660" s="131"/>
      <c r="Q1660" s="131"/>
      <c r="R1660" s="131"/>
      <c r="S1660" s="131"/>
      <c r="T1660" s="131"/>
      <c r="U1660" s="131"/>
      <c r="V1660" s="131"/>
      <c r="W1660" s="131"/>
      <c r="X1660" s="131"/>
      <c r="Y1660" s="131"/>
      <c r="Z1660" s="131"/>
      <c r="AA1660" s="131"/>
      <c r="AB1660" s="131"/>
      <c r="AC1660" s="131"/>
      <c r="AD1660" s="131"/>
      <c r="AE1660" s="131"/>
      <c r="AF1660" s="131"/>
      <c r="AG1660" s="131"/>
      <c r="AH1660" s="155"/>
    </row>
    <row r="1661" spans="1:34" ht="15" customHeight="1" x14ac:dyDescent="0.25">
      <c r="A1661" s="124" t="s">
        <v>164</v>
      </c>
      <c r="B1661" s="157">
        <v>273678000040</v>
      </c>
      <c r="C1661" s="124" t="s">
        <v>185</v>
      </c>
      <c r="D1661" s="157">
        <v>273678000295</v>
      </c>
      <c r="E1661" s="157">
        <v>27367800004002</v>
      </c>
      <c r="F1661" s="124" t="s">
        <v>1575</v>
      </c>
      <c r="G1661" s="124" t="s">
        <v>1686</v>
      </c>
      <c r="H1661" s="131"/>
      <c r="I1661" s="131"/>
      <c r="J1661" s="131">
        <v>50</v>
      </c>
      <c r="K1661" s="131">
        <v>62</v>
      </c>
      <c r="L1661" s="131">
        <v>49</v>
      </c>
      <c r="M1661" s="131">
        <v>46</v>
      </c>
      <c r="N1661" s="131">
        <v>48</v>
      </c>
      <c r="O1661" s="131">
        <v>53</v>
      </c>
      <c r="P1661" s="131"/>
      <c r="Q1661" s="131"/>
      <c r="R1661" s="131"/>
      <c r="S1661" s="131"/>
      <c r="T1661" s="131"/>
      <c r="U1661" s="131"/>
      <c r="V1661" s="131"/>
      <c r="W1661" s="131"/>
      <c r="X1661" s="131"/>
      <c r="Y1661" s="131"/>
      <c r="Z1661" s="131"/>
      <c r="AA1661" s="131"/>
      <c r="AB1661" s="131"/>
      <c r="AC1661" s="131"/>
      <c r="AD1661" s="131"/>
      <c r="AE1661" s="131"/>
      <c r="AF1661" s="131"/>
      <c r="AG1661" s="131"/>
      <c r="AH1661" s="155"/>
    </row>
    <row r="1662" spans="1:34" ht="15" customHeight="1" x14ac:dyDescent="0.25">
      <c r="A1662" s="124" t="s">
        <v>164</v>
      </c>
      <c r="B1662" s="157">
        <v>273678000040</v>
      </c>
      <c r="C1662" s="124" t="s">
        <v>185</v>
      </c>
      <c r="D1662" s="157">
        <v>273678000678</v>
      </c>
      <c r="E1662" s="157">
        <v>27367800004003</v>
      </c>
      <c r="F1662" s="124" t="s">
        <v>417</v>
      </c>
      <c r="G1662" s="124" t="s">
        <v>1686</v>
      </c>
      <c r="H1662" s="131"/>
      <c r="I1662" s="131"/>
      <c r="J1662" s="131">
        <v>1</v>
      </c>
      <c r="K1662" s="131">
        <v>2</v>
      </c>
      <c r="L1662" s="131">
        <v>1</v>
      </c>
      <c r="M1662" s="131"/>
      <c r="N1662" s="131"/>
      <c r="O1662" s="131">
        <v>1</v>
      </c>
      <c r="P1662" s="131"/>
      <c r="Q1662" s="131"/>
      <c r="R1662" s="131">
        <v>2</v>
      </c>
      <c r="S1662" s="131"/>
      <c r="T1662" s="131"/>
      <c r="U1662" s="131"/>
      <c r="V1662" s="131"/>
      <c r="W1662" s="131"/>
      <c r="X1662" s="131"/>
      <c r="Y1662" s="131"/>
      <c r="Z1662" s="131"/>
      <c r="AA1662" s="131"/>
      <c r="AB1662" s="131"/>
      <c r="AC1662" s="131"/>
      <c r="AD1662" s="131"/>
      <c r="AE1662" s="131"/>
      <c r="AF1662" s="131"/>
      <c r="AG1662" s="131"/>
      <c r="AH1662" s="155"/>
    </row>
    <row r="1663" spans="1:34" ht="15" customHeight="1" x14ac:dyDescent="0.25">
      <c r="A1663" s="124" t="s">
        <v>164</v>
      </c>
      <c r="B1663" s="157">
        <v>273678000198</v>
      </c>
      <c r="C1663" s="124" t="s">
        <v>165</v>
      </c>
      <c r="D1663" s="157">
        <v>273678000171</v>
      </c>
      <c r="E1663" s="157">
        <v>27367800019804</v>
      </c>
      <c r="F1663" s="124" t="s">
        <v>55</v>
      </c>
      <c r="G1663" s="124" t="s">
        <v>1686</v>
      </c>
      <c r="H1663" s="131"/>
      <c r="I1663" s="131"/>
      <c r="J1663" s="131"/>
      <c r="K1663" s="131">
        <v>4</v>
      </c>
      <c r="L1663" s="131">
        <v>2</v>
      </c>
      <c r="M1663" s="131">
        <v>4</v>
      </c>
      <c r="N1663" s="131"/>
      <c r="O1663" s="131"/>
      <c r="P1663" s="131"/>
      <c r="Q1663" s="131"/>
      <c r="R1663" s="131"/>
      <c r="S1663" s="131"/>
      <c r="T1663" s="131"/>
      <c r="U1663" s="131"/>
      <c r="V1663" s="131"/>
      <c r="W1663" s="131"/>
      <c r="X1663" s="131"/>
      <c r="Y1663" s="131"/>
      <c r="Z1663" s="131"/>
      <c r="AA1663" s="131"/>
      <c r="AB1663" s="131"/>
      <c r="AC1663" s="131"/>
      <c r="AD1663" s="131"/>
      <c r="AE1663" s="131"/>
      <c r="AF1663" s="131"/>
      <c r="AG1663" s="131"/>
      <c r="AH1663" s="155"/>
    </row>
    <row r="1664" spans="1:34" ht="15" customHeight="1" x14ac:dyDescent="0.25">
      <c r="A1664" s="124" t="s">
        <v>164</v>
      </c>
      <c r="B1664" s="157">
        <v>273678000198</v>
      </c>
      <c r="C1664" s="124" t="s">
        <v>165</v>
      </c>
      <c r="D1664" s="157">
        <v>273678000198</v>
      </c>
      <c r="E1664" s="157">
        <v>27367800019801</v>
      </c>
      <c r="F1664" s="124" t="s">
        <v>1564</v>
      </c>
      <c r="G1664" s="124" t="s">
        <v>1686</v>
      </c>
      <c r="H1664" s="131"/>
      <c r="I1664" s="131"/>
      <c r="J1664" s="131"/>
      <c r="K1664" s="131"/>
      <c r="L1664" s="131">
        <v>10</v>
      </c>
      <c r="M1664" s="131">
        <v>19</v>
      </c>
      <c r="N1664" s="131">
        <v>17</v>
      </c>
      <c r="O1664" s="131">
        <v>16</v>
      </c>
      <c r="P1664" s="131">
        <v>22</v>
      </c>
      <c r="Q1664" s="131">
        <v>26</v>
      </c>
      <c r="R1664" s="131">
        <v>15</v>
      </c>
      <c r="S1664" s="131">
        <v>18</v>
      </c>
      <c r="T1664" s="131">
        <v>23</v>
      </c>
      <c r="U1664" s="131">
        <v>10</v>
      </c>
      <c r="V1664" s="131"/>
      <c r="W1664" s="131"/>
      <c r="X1664" s="131"/>
      <c r="Y1664" s="131"/>
      <c r="Z1664" s="131"/>
      <c r="AA1664" s="131"/>
      <c r="AB1664" s="131"/>
      <c r="AC1664" s="131"/>
      <c r="AD1664" s="131"/>
      <c r="AE1664" s="131"/>
      <c r="AF1664" s="131"/>
      <c r="AG1664" s="131"/>
      <c r="AH1664" s="155"/>
    </row>
    <row r="1665" spans="1:34" ht="15" customHeight="1" x14ac:dyDescent="0.25">
      <c r="A1665" s="124" t="s">
        <v>164</v>
      </c>
      <c r="B1665" s="157">
        <v>273678000198</v>
      </c>
      <c r="C1665" s="124" t="s">
        <v>165</v>
      </c>
      <c r="D1665" s="157">
        <v>273678000392</v>
      </c>
      <c r="E1665" s="157">
        <v>27367800019802</v>
      </c>
      <c r="F1665" s="124" t="s">
        <v>1565</v>
      </c>
      <c r="G1665" s="124" t="s">
        <v>1686</v>
      </c>
      <c r="H1665" s="131"/>
      <c r="I1665" s="131"/>
      <c r="J1665" s="131">
        <v>3</v>
      </c>
      <c r="K1665" s="131">
        <v>1</v>
      </c>
      <c r="L1665" s="131"/>
      <c r="M1665" s="131">
        <v>1</v>
      </c>
      <c r="N1665" s="131">
        <v>4</v>
      </c>
      <c r="O1665" s="131"/>
      <c r="P1665" s="131"/>
      <c r="Q1665" s="131"/>
      <c r="R1665" s="131"/>
      <c r="S1665" s="131"/>
      <c r="T1665" s="131"/>
      <c r="U1665" s="131"/>
      <c r="V1665" s="131"/>
      <c r="W1665" s="131"/>
      <c r="X1665" s="131"/>
      <c r="Y1665" s="131"/>
      <c r="Z1665" s="131"/>
      <c r="AA1665" s="131"/>
      <c r="AB1665" s="131"/>
      <c r="AC1665" s="131"/>
      <c r="AD1665" s="131"/>
      <c r="AE1665" s="131"/>
      <c r="AF1665" s="131"/>
      <c r="AG1665" s="131"/>
      <c r="AH1665" s="155"/>
    </row>
    <row r="1666" spans="1:34" ht="15" customHeight="1" x14ac:dyDescent="0.25">
      <c r="A1666" s="124" t="s">
        <v>164</v>
      </c>
      <c r="B1666" s="157">
        <v>273678000198</v>
      </c>
      <c r="C1666" s="124" t="s">
        <v>165</v>
      </c>
      <c r="D1666" s="157">
        <v>273678000724</v>
      </c>
      <c r="E1666" s="157">
        <v>27367800019803</v>
      </c>
      <c r="F1666" s="124" t="s">
        <v>340</v>
      </c>
      <c r="G1666" s="124" t="s">
        <v>1686</v>
      </c>
      <c r="H1666" s="131"/>
      <c r="I1666" s="131"/>
      <c r="J1666" s="131">
        <v>14</v>
      </c>
      <c r="K1666" s="131">
        <v>13</v>
      </c>
      <c r="L1666" s="131"/>
      <c r="M1666" s="131"/>
      <c r="N1666" s="131"/>
      <c r="O1666" s="131"/>
      <c r="P1666" s="131"/>
      <c r="Q1666" s="131"/>
      <c r="R1666" s="131"/>
      <c r="S1666" s="131"/>
      <c r="T1666" s="131"/>
      <c r="U1666" s="131"/>
      <c r="V1666" s="131"/>
      <c r="W1666" s="131"/>
      <c r="X1666" s="131"/>
      <c r="Y1666" s="131"/>
      <c r="Z1666" s="131"/>
      <c r="AA1666" s="131"/>
      <c r="AB1666" s="131"/>
      <c r="AC1666" s="131"/>
      <c r="AD1666" s="131"/>
      <c r="AE1666" s="131"/>
      <c r="AF1666" s="131"/>
      <c r="AG1666" s="131"/>
      <c r="AH1666" s="155"/>
    </row>
    <row r="1667" spans="1:34" ht="15" customHeight="1" x14ac:dyDescent="0.25">
      <c r="A1667" s="124" t="s">
        <v>164</v>
      </c>
      <c r="B1667" s="157">
        <v>273678000384</v>
      </c>
      <c r="C1667" s="124" t="s">
        <v>200</v>
      </c>
      <c r="D1667" s="157">
        <v>273678000155</v>
      </c>
      <c r="E1667" s="157">
        <v>27367800038402</v>
      </c>
      <c r="F1667" s="124" t="s">
        <v>1039</v>
      </c>
      <c r="G1667" s="124" t="s">
        <v>1686</v>
      </c>
      <c r="H1667" s="131"/>
      <c r="I1667" s="131"/>
      <c r="J1667" s="131">
        <v>2</v>
      </c>
      <c r="K1667" s="131">
        <v>2</v>
      </c>
      <c r="L1667" s="131"/>
      <c r="M1667" s="131"/>
      <c r="N1667" s="131">
        <v>2</v>
      </c>
      <c r="O1667" s="131">
        <v>1</v>
      </c>
      <c r="P1667" s="131"/>
      <c r="Q1667" s="131"/>
      <c r="R1667" s="131"/>
      <c r="S1667" s="131"/>
      <c r="T1667" s="131"/>
      <c r="U1667" s="131"/>
      <c r="V1667" s="131"/>
      <c r="W1667" s="131"/>
      <c r="X1667" s="131"/>
      <c r="Y1667" s="131"/>
      <c r="Z1667" s="131"/>
      <c r="AA1667" s="131"/>
      <c r="AB1667" s="131"/>
      <c r="AC1667" s="131"/>
      <c r="AD1667" s="131"/>
      <c r="AE1667" s="131"/>
      <c r="AF1667" s="131"/>
      <c r="AG1667" s="131"/>
      <c r="AH1667" s="155"/>
    </row>
    <row r="1668" spans="1:34" ht="15" customHeight="1" x14ac:dyDescent="0.25">
      <c r="A1668" s="124" t="s">
        <v>164</v>
      </c>
      <c r="B1668" s="157">
        <v>273678000384</v>
      </c>
      <c r="C1668" s="124" t="s">
        <v>200</v>
      </c>
      <c r="D1668" s="157">
        <v>273678000180</v>
      </c>
      <c r="E1668" s="157">
        <v>27367800038407</v>
      </c>
      <c r="F1668" s="124" t="s">
        <v>953</v>
      </c>
      <c r="G1668" s="124" t="s">
        <v>1686</v>
      </c>
      <c r="H1668" s="131"/>
      <c r="I1668" s="131"/>
      <c r="J1668" s="131">
        <v>3</v>
      </c>
      <c r="K1668" s="131">
        <v>1</v>
      </c>
      <c r="L1668" s="131">
        <v>2</v>
      </c>
      <c r="M1668" s="131">
        <v>2</v>
      </c>
      <c r="N1668" s="131">
        <v>3</v>
      </c>
      <c r="O1668" s="131">
        <v>5</v>
      </c>
      <c r="P1668" s="131">
        <v>8</v>
      </c>
      <c r="Q1668" s="131">
        <v>10</v>
      </c>
      <c r="R1668" s="131">
        <v>9</v>
      </c>
      <c r="S1668" s="131">
        <v>5</v>
      </c>
      <c r="T1668" s="131">
        <v>6</v>
      </c>
      <c r="U1668" s="131">
        <v>5</v>
      </c>
      <c r="V1668" s="131"/>
      <c r="W1668" s="131"/>
      <c r="X1668" s="131"/>
      <c r="Y1668" s="131"/>
      <c r="Z1668" s="131"/>
      <c r="AA1668" s="131"/>
      <c r="AB1668" s="131"/>
      <c r="AC1668" s="131"/>
      <c r="AD1668" s="131"/>
      <c r="AE1668" s="131"/>
      <c r="AF1668" s="131"/>
      <c r="AG1668" s="131"/>
      <c r="AH1668" s="155"/>
    </row>
    <row r="1669" spans="1:34" ht="15" customHeight="1" x14ac:dyDescent="0.25">
      <c r="A1669" s="124" t="s">
        <v>164</v>
      </c>
      <c r="B1669" s="157">
        <v>273678000384</v>
      </c>
      <c r="C1669" s="124" t="s">
        <v>200</v>
      </c>
      <c r="D1669" s="157">
        <v>273678000201</v>
      </c>
      <c r="E1669" s="157">
        <v>27367800038415</v>
      </c>
      <c r="F1669" s="124" t="s">
        <v>1583</v>
      </c>
      <c r="G1669" s="124" t="s">
        <v>1686</v>
      </c>
      <c r="H1669" s="131"/>
      <c r="I1669" s="131"/>
      <c r="J1669" s="131">
        <v>1</v>
      </c>
      <c r="K1669" s="131">
        <v>1</v>
      </c>
      <c r="L1669" s="131">
        <v>3</v>
      </c>
      <c r="M1669" s="131">
        <v>1</v>
      </c>
      <c r="N1669" s="131">
        <v>1</v>
      </c>
      <c r="O1669" s="131">
        <v>1</v>
      </c>
      <c r="P1669" s="131"/>
      <c r="Q1669" s="131"/>
      <c r="R1669" s="131"/>
      <c r="S1669" s="131"/>
      <c r="T1669" s="131"/>
      <c r="U1669" s="131"/>
      <c r="V1669" s="131"/>
      <c r="W1669" s="131"/>
      <c r="X1669" s="131"/>
      <c r="Y1669" s="131"/>
      <c r="Z1669" s="131"/>
      <c r="AA1669" s="131"/>
      <c r="AB1669" s="131"/>
      <c r="AC1669" s="131"/>
      <c r="AD1669" s="131"/>
      <c r="AE1669" s="131"/>
      <c r="AF1669" s="131"/>
      <c r="AG1669" s="131"/>
      <c r="AH1669" s="155"/>
    </row>
    <row r="1670" spans="1:34" ht="15" customHeight="1" x14ac:dyDescent="0.25">
      <c r="A1670" s="124" t="s">
        <v>164</v>
      </c>
      <c r="B1670" s="157">
        <v>273678000384</v>
      </c>
      <c r="C1670" s="124" t="s">
        <v>200</v>
      </c>
      <c r="D1670" s="157">
        <v>273678000210</v>
      </c>
      <c r="E1670" s="157">
        <v>27367800038405</v>
      </c>
      <c r="F1670" s="124" t="s">
        <v>1585</v>
      </c>
      <c r="G1670" s="124" t="s">
        <v>1686</v>
      </c>
      <c r="H1670" s="131"/>
      <c r="I1670" s="131"/>
      <c r="J1670" s="131">
        <v>2</v>
      </c>
      <c r="K1670" s="131">
        <v>5</v>
      </c>
      <c r="L1670" s="131">
        <v>1</v>
      </c>
      <c r="M1670" s="131">
        <v>2</v>
      </c>
      <c r="N1670" s="131">
        <v>1</v>
      </c>
      <c r="O1670" s="131">
        <v>1</v>
      </c>
      <c r="P1670" s="131"/>
      <c r="Q1670" s="131"/>
      <c r="R1670" s="131"/>
      <c r="S1670" s="131"/>
      <c r="T1670" s="131"/>
      <c r="U1670" s="131"/>
      <c r="V1670" s="131"/>
      <c r="W1670" s="131"/>
      <c r="X1670" s="131"/>
      <c r="Y1670" s="131"/>
      <c r="Z1670" s="131"/>
      <c r="AA1670" s="131"/>
      <c r="AB1670" s="131"/>
      <c r="AC1670" s="131"/>
      <c r="AD1670" s="131"/>
      <c r="AE1670" s="131"/>
      <c r="AF1670" s="131"/>
      <c r="AG1670" s="131"/>
      <c r="AH1670" s="155"/>
    </row>
    <row r="1671" spans="1:34" ht="15" customHeight="1" x14ac:dyDescent="0.25">
      <c r="A1671" s="124" t="s">
        <v>164</v>
      </c>
      <c r="B1671" s="157">
        <v>273678000384</v>
      </c>
      <c r="C1671" s="124" t="s">
        <v>200</v>
      </c>
      <c r="D1671" s="157">
        <v>273678000261</v>
      </c>
      <c r="E1671" s="157">
        <v>27367800038414</v>
      </c>
      <c r="F1671" s="124" t="s">
        <v>1580</v>
      </c>
      <c r="G1671" s="124" t="s">
        <v>1686</v>
      </c>
      <c r="H1671" s="131"/>
      <c r="I1671" s="131"/>
      <c r="J1671" s="131">
        <v>1</v>
      </c>
      <c r="K1671" s="131">
        <v>1</v>
      </c>
      <c r="L1671" s="131">
        <v>2</v>
      </c>
      <c r="M1671" s="131">
        <v>1</v>
      </c>
      <c r="N1671" s="131"/>
      <c r="O1671" s="131">
        <v>1</v>
      </c>
      <c r="P1671" s="131"/>
      <c r="Q1671" s="131"/>
      <c r="R1671" s="131"/>
      <c r="S1671" s="131"/>
      <c r="T1671" s="131"/>
      <c r="U1671" s="131"/>
      <c r="V1671" s="131"/>
      <c r="W1671" s="131"/>
      <c r="X1671" s="131"/>
      <c r="Y1671" s="131"/>
      <c r="Z1671" s="131"/>
      <c r="AA1671" s="131"/>
      <c r="AB1671" s="131"/>
      <c r="AC1671" s="131"/>
      <c r="AD1671" s="131"/>
      <c r="AE1671" s="131"/>
      <c r="AF1671" s="131"/>
      <c r="AG1671" s="131"/>
      <c r="AH1671" s="155"/>
    </row>
    <row r="1672" spans="1:34" ht="15" customHeight="1" x14ac:dyDescent="0.25">
      <c r="A1672" s="124" t="s">
        <v>164</v>
      </c>
      <c r="B1672" s="157">
        <v>273678000384</v>
      </c>
      <c r="C1672" s="124" t="s">
        <v>200</v>
      </c>
      <c r="D1672" s="157">
        <v>273678000287</v>
      </c>
      <c r="E1672" s="157">
        <v>27367800038404</v>
      </c>
      <c r="F1672" s="124" t="s">
        <v>1579</v>
      </c>
      <c r="G1672" s="124" t="s">
        <v>1686</v>
      </c>
      <c r="H1672" s="131"/>
      <c r="I1672" s="131"/>
      <c r="J1672" s="131">
        <v>9</v>
      </c>
      <c r="K1672" s="131">
        <v>17</v>
      </c>
      <c r="L1672" s="131">
        <v>19</v>
      </c>
      <c r="M1672" s="131">
        <v>11</v>
      </c>
      <c r="N1672" s="131">
        <v>7</v>
      </c>
      <c r="O1672" s="131">
        <v>9</v>
      </c>
      <c r="P1672" s="131">
        <v>22</v>
      </c>
      <c r="Q1672" s="131">
        <v>26</v>
      </c>
      <c r="R1672" s="131">
        <v>18</v>
      </c>
      <c r="S1672" s="131">
        <v>21</v>
      </c>
      <c r="T1672" s="131">
        <v>14</v>
      </c>
      <c r="U1672" s="131">
        <v>9</v>
      </c>
      <c r="V1672" s="131"/>
      <c r="W1672" s="131"/>
      <c r="X1672" s="131"/>
      <c r="Y1672" s="131"/>
      <c r="Z1672" s="131"/>
      <c r="AA1672" s="131"/>
      <c r="AB1672" s="131"/>
      <c r="AC1672" s="131"/>
      <c r="AD1672" s="131"/>
      <c r="AE1672" s="131"/>
      <c r="AF1672" s="131"/>
      <c r="AG1672" s="131"/>
      <c r="AH1672" s="155"/>
    </row>
    <row r="1673" spans="1:34" ht="15" customHeight="1" x14ac:dyDescent="0.25">
      <c r="A1673" s="124" t="s">
        <v>164</v>
      </c>
      <c r="B1673" s="157">
        <v>273678000384</v>
      </c>
      <c r="C1673" s="124" t="s">
        <v>200</v>
      </c>
      <c r="D1673" s="157">
        <v>273678000368</v>
      </c>
      <c r="E1673" s="157">
        <v>27367800038410</v>
      </c>
      <c r="F1673" s="124" t="s">
        <v>924</v>
      </c>
      <c r="G1673" s="124" t="s">
        <v>1686</v>
      </c>
      <c r="H1673" s="131"/>
      <c r="I1673" s="131"/>
      <c r="J1673" s="131">
        <v>1</v>
      </c>
      <c r="K1673" s="131">
        <v>9</v>
      </c>
      <c r="L1673" s="131">
        <v>1</v>
      </c>
      <c r="M1673" s="131">
        <v>2</v>
      </c>
      <c r="N1673" s="131"/>
      <c r="O1673" s="131">
        <v>4</v>
      </c>
      <c r="P1673" s="131"/>
      <c r="Q1673" s="131"/>
      <c r="R1673" s="131"/>
      <c r="S1673" s="131"/>
      <c r="T1673" s="131"/>
      <c r="U1673" s="131"/>
      <c r="V1673" s="131"/>
      <c r="W1673" s="131"/>
      <c r="X1673" s="131"/>
      <c r="Y1673" s="131"/>
      <c r="Z1673" s="131"/>
      <c r="AA1673" s="131"/>
      <c r="AB1673" s="131"/>
      <c r="AC1673" s="131"/>
      <c r="AD1673" s="131"/>
      <c r="AE1673" s="131"/>
      <c r="AF1673" s="131"/>
      <c r="AG1673" s="131"/>
      <c r="AH1673" s="155"/>
    </row>
    <row r="1674" spans="1:34" ht="15" customHeight="1" x14ac:dyDescent="0.25">
      <c r="A1674" s="124" t="s">
        <v>164</v>
      </c>
      <c r="B1674" s="157">
        <v>273678000384</v>
      </c>
      <c r="C1674" s="124" t="s">
        <v>200</v>
      </c>
      <c r="D1674" s="157">
        <v>273678000384</v>
      </c>
      <c r="E1674" s="157">
        <v>27367800038401</v>
      </c>
      <c r="F1674" s="124" t="s">
        <v>1582</v>
      </c>
      <c r="G1674" s="124" t="s">
        <v>1686</v>
      </c>
      <c r="H1674" s="131"/>
      <c r="I1674" s="131"/>
      <c r="J1674" s="131">
        <v>4</v>
      </c>
      <c r="K1674" s="131">
        <v>4</v>
      </c>
      <c r="L1674" s="131">
        <v>4</v>
      </c>
      <c r="M1674" s="131">
        <v>5</v>
      </c>
      <c r="N1674" s="131">
        <v>9</v>
      </c>
      <c r="O1674" s="131">
        <v>9</v>
      </c>
      <c r="P1674" s="131">
        <v>29</v>
      </c>
      <c r="Q1674" s="131">
        <v>19</v>
      </c>
      <c r="R1674" s="131">
        <v>21</v>
      </c>
      <c r="S1674" s="131">
        <v>16</v>
      </c>
      <c r="T1674" s="131">
        <v>25</v>
      </c>
      <c r="U1674" s="131">
        <v>28</v>
      </c>
      <c r="V1674" s="131"/>
      <c r="W1674" s="131"/>
      <c r="X1674" s="131"/>
      <c r="Y1674" s="131"/>
      <c r="Z1674" s="131"/>
      <c r="AA1674" s="131"/>
      <c r="AB1674" s="131"/>
      <c r="AC1674" s="131"/>
      <c r="AD1674" s="131"/>
      <c r="AE1674" s="131"/>
      <c r="AF1674" s="131"/>
      <c r="AG1674" s="131"/>
      <c r="AH1674" s="155"/>
    </row>
    <row r="1675" spans="1:34" ht="15" customHeight="1" x14ac:dyDescent="0.25">
      <c r="A1675" s="124" t="s">
        <v>164</v>
      </c>
      <c r="B1675" s="157">
        <v>273678000384</v>
      </c>
      <c r="C1675" s="124" t="s">
        <v>200</v>
      </c>
      <c r="D1675" s="157">
        <v>273678000511</v>
      </c>
      <c r="E1675" s="157">
        <v>27367800038406</v>
      </c>
      <c r="F1675" s="124" t="s">
        <v>1584</v>
      </c>
      <c r="G1675" s="124" t="s">
        <v>1686</v>
      </c>
      <c r="H1675" s="131"/>
      <c r="I1675" s="131"/>
      <c r="J1675" s="131">
        <v>5</v>
      </c>
      <c r="K1675" s="131">
        <v>10</v>
      </c>
      <c r="L1675" s="131">
        <v>5</v>
      </c>
      <c r="M1675" s="131">
        <v>8</v>
      </c>
      <c r="N1675" s="131">
        <v>9</v>
      </c>
      <c r="O1675" s="131">
        <v>9</v>
      </c>
      <c r="P1675" s="131"/>
      <c r="Q1675" s="131"/>
      <c r="R1675" s="131"/>
      <c r="S1675" s="131"/>
      <c r="T1675" s="131"/>
      <c r="U1675" s="131"/>
      <c r="V1675" s="131"/>
      <c r="W1675" s="131"/>
      <c r="X1675" s="131"/>
      <c r="Y1675" s="131"/>
      <c r="Z1675" s="131"/>
      <c r="AA1675" s="131"/>
      <c r="AB1675" s="131"/>
      <c r="AC1675" s="131"/>
      <c r="AD1675" s="131"/>
      <c r="AE1675" s="131"/>
      <c r="AF1675" s="131"/>
      <c r="AG1675" s="131"/>
      <c r="AH1675" s="155"/>
    </row>
    <row r="1676" spans="1:34" ht="15" customHeight="1" x14ac:dyDescent="0.25">
      <c r="A1676" s="124" t="s">
        <v>164</v>
      </c>
      <c r="B1676" s="157">
        <v>273678000384</v>
      </c>
      <c r="C1676" s="124" t="s">
        <v>200</v>
      </c>
      <c r="D1676" s="157">
        <v>273678000597</v>
      </c>
      <c r="E1676" s="157">
        <v>27367800038418</v>
      </c>
      <c r="F1676" s="124" t="s">
        <v>1576</v>
      </c>
      <c r="G1676" s="124" t="s">
        <v>1686</v>
      </c>
      <c r="H1676" s="131"/>
      <c r="I1676" s="131"/>
      <c r="J1676" s="131"/>
      <c r="K1676" s="131">
        <v>2</v>
      </c>
      <c r="L1676" s="131"/>
      <c r="M1676" s="131">
        <v>3</v>
      </c>
      <c r="N1676" s="131"/>
      <c r="O1676" s="131">
        <v>1</v>
      </c>
      <c r="P1676" s="131"/>
      <c r="Q1676" s="131"/>
      <c r="R1676" s="131"/>
      <c r="S1676" s="131"/>
      <c r="T1676" s="131"/>
      <c r="U1676" s="131"/>
      <c r="V1676" s="131"/>
      <c r="W1676" s="131"/>
      <c r="X1676" s="131"/>
      <c r="Y1676" s="131"/>
      <c r="Z1676" s="131"/>
      <c r="AA1676" s="131"/>
      <c r="AB1676" s="131"/>
      <c r="AC1676" s="131"/>
      <c r="AD1676" s="131"/>
      <c r="AE1676" s="131"/>
      <c r="AF1676" s="131"/>
      <c r="AG1676" s="131"/>
      <c r="AH1676" s="155"/>
    </row>
    <row r="1677" spans="1:34" ht="15" customHeight="1" x14ac:dyDescent="0.25">
      <c r="A1677" s="124" t="s">
        <v>164</v>
      </c>
      <c r="B1677" s="157">
        <v>273678000384</v>
      </c>
      <c r="C1677" s="124" t="s">
        <v>200</v>
      </c>
      <c r="D1677" s="157">
        <v>273678000627</v>
      </c>
      <c r="E1677" s="157">
        <v>27367800038409</v>
      </c>
      <c r="F1677" s="124" t="s">
        <v>1581</v>
      </c>
      <c r="G1677" s="124" t="s">
        <v>1686</v>
      </c>
      <c r="H1677" s="131"/>
      <c r="I1677" s="131"/>
      <c r="J1677" s="131">
        <v>3</v>
      </c>
      <c r="K1677" s="131">
        <v>6</v>
      </c>
      <c r="L1677" s="131">
        <v>4</v>
      </c>
      <c r="M1677" s="131">
        <v>4</v>
      </c>
      <c r="N1677" s="131">
        <v>2</v>
      </c>
      <c r="O1677" s="131">
        <v>1</v>
      </c>
      <c r="P1677" s="131"/>
      <c r="Q1677" s="131"/>
      <c r="R1677" s="131"/>
      <c r="S1677" s="131"/>
      <c r="T1677" s="131"/>
      <c r="U1677" s="131"/>
      <c r="V1677" s="131"/>
      <c r="W1677" s="131"/>
      <c r="X1677" s="131"/>
      <c r="Y1677" s="131"/>
      <c r="Z1677" s="131"/>
      <c r="AA1677" s="131"/>
      <c r="AB1677" s="131"/>
      <c r="AC1677" s="131"/>
      <c r="AD1677" s="131"/>
      <c r="AE1677" s="131"/>
      <c r="AF1677" s="131"/>
      <c r="AG1677" s="131"/>
      <c r="AH1677" s="155"/>
    </row>
    <row r="1678" spans="1:34" ht="15" customHeight="1" x14ac:dyDescent="0.25">
      <c r="A1678" s="124" t="s">
        <v>164</v>
      </c>
      <c r="B1678" s="157">
        <v>273678000384</v>
      </c>
      <c r="C1678" s="124" t="s">
        <v>200</v>
      </c>
      <c r="D1678" s="157">
        <v>273678000694</v>
      </c>
      <c r="E1678" s="157">
        <v>27367800038408</v>
      </c>
      <c r="F1678" s="124" t="s">
        <v>1578</v>
      </c>
      <c r="G1678" s="124" t="s">
        <v>1686</v>
      </c>
      <c r="H1678" s="131"/>
      <c r="I1678" s="131"/>
      <c r="J1678" s="131">
        <v>4</v>
      </c>
      <c r="K1678" s="131">
        <v>3</v>
      </c>
      <c r="L1678" s="131">
        <v>2</v>
      </c>
      <c r="M1678" s="131"/>
      <c r="N1678" s="131">
        <v>3</v>
      </c>
      <c r="O1678" s="131">
        <v>1</v>
      </c>
      <c r="P1678" s="131"/>
      <c r="Q1678" s="131"/>
      <c r="R1678" s="131"/>
      <c r="S1678" s="131"/>
      <c r="T1678" s="131"/>
      <c r="U1678" s="131"/>
      <c r="V1678" s="131"/>
      <c r="W1678" s="131"/>
      <c r="X1678" s="131"/>
      <c r="Y1678" s="131"/>
      <c r="Z1678" s="131"/>
      <c r="AA1678" s="131"/>
      <c r="AB1678" s="131"/>
      <c r="AC1678" s="131"/>
      <c r="AD1678" s="131"/>
      <c r="AE1678" s="131"/>
      <c r="AF1678" s="131"/>
      <c r="AG1678" s="131"/>
      <c r="AH1678" s="155"/>
    </row>
    <row r="1679" spans="1:34" ht="15" customHeight="1" x14ac:dyDescent="0.25">
      <c r="A1679" s="124" t="s">
        <v>164</v>
      </c>
      <c r="B1679" s="157">
        <v>273678000384</v>
      </c>
      <c r="C1679" s="124" t="s">
        <v>200</v>
      </c>
      <c r="D1679" s="157">
        <v>273678000716</v>
      </c>
      <c r="E1679" s="157">
        <v>27367800038413</v>
      </c>
      <c r="F1679" s="124" t="s">
        <v>744</v>
      </c>
      <c r="G1679" s="124" t="s">
        <v>1686</v>
      </c>
      <c r="H1679" s="131"/>
      <c r="I1679" s="131"/>
      <c r="J1679" s="131">
        <v>2</v>
      </c>
      <c r="K1679" s="131">
        <v>2</v>
      </c>
      <c r="L1679" s="131">
        <v>3</v>
      </c>
      <c r="M1679" s="131">
        <v>1</v>
      </c>
      <c r="N1679" s="131">
        <v>3</v>
      </c>
      <c r="O1679" s="131">
        <v>1</v>
      </c>
      <c r="P1679" s="131"/>
      <c r="Q1679" s="131"/>
      <c r="R1679" s="131"/>
      <c r="S1679" s="131"/>
      <c r="T1679" s="131"/>
      <c r="U1679" s="131"/>
      <c r="V1679" s="131"/>
      <c r="W1679" s="131"/>
      <c r="X1679" s="131"/>
      <c r="Y1679" s="131"/>
      <c r="Z1679" s="131"/>
      <c r="AA1679" s="131"/>
      <c r="AB1679" s="131"/>
      <c r="AC1679" s="131"/>
      <c r="AD1679" s="131"/>
      <c r="AE1679" s="131"/>
      <c r="AF1679" s="131"/>
      <c r="AG1679" s="131"/>
      <c r="AH1679" s="155"/>
    </row>
    <row r="1680" spans="1:34" ht="15" customHeight="1" x14ac:dyDescent="0.25">
      <c r="A1680" s="124" t="s">
        <v>164</v>
      </c>
      <c r="B1680" s="157">
        <v>273678000384</v>
      </c>
      <c r="C1680" s="124" t="s">
        <v>200</v>
      </c>
      <c r="D1680" s="157">
        <v>273678000929</v>
      </c>
      <c r="E1680" s="157">
        <v>27367800038411</v>
      </c>
      <c r="F1680" s="124" t="s">
        <v>1577</v>
      </c>
      <c r="G1680" s="124" t="s">
        <v>1686</v>
      </c>
      <c r="H1680" s="131"/>
      <c r="I1680" s="131"/>
      <c r="J1680" s="131">
        <v>1</v>
      </c>
      <c r="K1680" s="131">
        <v>3</v>
      </c>
      <c r="L1680" s="131">
        <v>7</v>
      </c>
      <c r="M1680" s="131"/>
      <c r="N1680" s="131">
        <v>4</v>
      </c>
      <c r="O1680" s="131">
        <v>1</v>
      </c>
      <c r="P1680" s="131"/>
      <c r="Q1680" s="131"/>
      <c r="R1680" s="131"/>
      <c r="S1680" s="131"/>
      <c r="T1680" s="131"/>
      <c r="U1680" s="131"/>
      <c r="V1680" s="131"/>
      <c r="W1680" s="131"/>
      <c r="X1680" s="131"/>
      <c r="Y1680" s="131"/>
      <c r="Z1680" s="131"/>
      <c r="AA1680" s="131"/>
      <c r="AB1680" s="131"/>
      <c r="AC1680" s="131"/>
      <c r="AD1680" s="131"/>
      <c r="AE1680" s="131"/>
      <c r="AF1680" s="131"/>
      <c r="AG1680" s="131"/>
      <c r="AH1680" s="155"/>
    </row>
    <row r="1681" spans="1:34" ht="15" customHeight="1" x14ac:dyDescent="0.25">
      <c r="A1681" s="124" t="s">
        <v>55</v>
      </c>
      <c r="B1681" s="157">
        <v>173686000020</v>
      </c>
      <c r="C1681" s="124" t="s">
        <v>256</v>
      </c>
      <c r="D1681" s="157">
        <v>173686000020</v>
      </c>
      <c r="E1681" s="157">
        <v>17368600002001</v>
      </c>
      <c r="F1681" s="124" t="s">
        <v>1593</v>
      </c>
      <c r="G1681" s="124" t="s">
        <v>1685</v>
      </c>
      <c r="H1681" s="131"/>
      <c r="I1681" s="131"/>
      <c r="J1681" s="131"/>
      <c r="K1681" s="131"/>
      <c r="L1681" s="131"/>
      <c r="M1681" s="131"/>
      <c r="N1681" s="131"/>
      <c r="O1681" s="131"/>
      <c r="P1681" s="131">
        <v>42</v>
      </c>
      <c r="Q1681" s="131">
        <v>45</v>
      </c>
      <c r="R1681" s="131">
        <v>38</v>
      </c>
      <c r="S1681" s="131">
        <v>27</v>
      </c>
      <c r="T1681" s="131">
        <v>30</v>
      </c>
      <c r="U1681" s="131">
        <v>17</v>
      </c>
      <c r="V1681" s="131"/>
      <c r="W1681" s="131"/>
      <c r="X1681" s="131"/>
      <c r="Y1681" s="131"/>
      <c r="Z1681" s="131"/>
      <c r="AA1681" s="131"/>
      <c r="AB1681" s="131"/>
      <c r="AC1681" s="131"/>
      <c r="AD1681" s="131"/>
      <c r="AE1681" s="131"/>
      <c r="AF1681" s="131"/>
      <c r="AG1681" s="131"/>
      <c r="AH1681" s="155"/>
    </row>
    <row r="1682" spans="1:34" ht="15" customHeight="1" x14ac:dyDescent="0.25">
      <c r="A1682" s="124" t="s">
        <v>55</v>
      </c>
      <c r="B1682" s="157">
        <v>173686000020</v>
      </c>
      <c r="C1682" s="124" t="s">
        <v>256</v>
      </c>
      <c r="D1682" s="157">
        <v>173686000291</v>
      </c>
      <c r="E1682" s="157">
        <v>17368600002002</v>
      </c>
      <c r="F1682" s="124" t="s">
        <v>1311</v>
      </c>
      <c r="G1682" s="124" t="s">
        <v>1685</v>
      </c>
      <c r="H1682" s="131"/>
      <c r="I1682" s="131"/>
      <c r="J1682" s="131">
        <v>25</v>
      </c>
      <c r="K1682" s="131">
        <v>38</v>
      </c>
      <c r="L1682" s="131">
        <v>27</v>
      </c>
      <c r="M1682" s="131"/>
      <c r="N1682" s="131"/>
      <c r="O1682" s="131"/>
      <c r="P1682" s="131"/>
      <c r="Q1682" s="131"/>
      <c r="R1682" s="131"/>
      <c r="S1682" s="131"/>
      <c r="T1682" s="131"/>
      <c r="U1682" s="131"/>
      <c r="V1682" s="131"/>
      <c r="W1682" s="131"/>
      <c r="X1682" s="131"/>
      <c r="Y1682" s="131"/>
      <c r="Z1682" s="131"/>
      <c r="AA1682" s="131"/>
      <c r="AB1682" s="131"/>
      <c r="AC1682" s="131"/>
      <c r="AD1682" s="131"/>
      <c r="AE1682" s="131"/>
      <c r="AF1682" s="131"/>
      <c r="AG1682" s="131"/>
      <c r="AH1682" s="155"/>
    </row>
    <row r="1683" spans="1:34" ht="15" customHeight="1" x14ac:dyDescent="0.25">
      <c r="A1683" s="124" t="s">
        <v>55</v>
      </c>
      <c r="B1683" s="157">
        <v>173686000020</v>
      </c>
      <c r="C1683" s="124" t="s">
        <v>256</v>
      </c>
      <c r="D1683" s="157">
        <v>173686000305</v>
      </c>
      <c r="E1683" s="157">
        <v>17368600002003</v>
      </c>
      <c r="F1683" s="124" t="s">
        <v>560</v>
      </c>
      <c r="G1683" s="124" t="s">
        <v>1685</v>
      </c>
      <c r="H1683" s="131"/>
      <c r="I1683" s="131"/>
      <c r="J1683" s="131"/>
      <c r="K1683" s="131"/>
      <c r="L1683" s="131"/>
      <c r="M1683" s="131">
        <v>24</v>
      </c>
      <c r="N1683" s="131">
        <v>23</v>
      </c>
      <c r="O1683" s="131">
        <v>32</v>
      </c>
      <c r="P1683" s="131"/>
      <c r="Q1683" s="131"/>
      <c r="R1683" s="131"/>
      <c r="S1683" s="131"/>
      <c r="T1683" s="131"/>
      <c r="U1683" s="131"/>
      <c r="V1683" s="131"/>
      <c r="W1683" s="131"/>
      <c r="X1683" s="131"/>
      <c r="Y1683" s="131"/>
      <c r="Z1683" s="131"/>
      <c r="AA1683" s="131"/>
      <c r="AB1683" s="131"/>
      <c r="AC1683" s="131"/>
      <c r="AD1683" s="131"/>
      <c r="AE1683" s="131"/>
      <c r="AF1683" s="131"/>
      <c r="AG1683" s="131"/>
      <c r="AH1683" s="155"/>
    </row>
    <row r="1684" spans="1:34" ht="15" customHeight="1" x14ac:dyDescent="0.25">
      <c r="A1684" s="124" t="s">
        <v>55</v>
      </c>
      <c r="B1684" s="157">
        <v>173686000020</v>
      </c>
      <c r="C1684" s="124" t="s">
        <v>256</v>
      </c>
      <c r="D1684" s="157">
        <v>273686000113</v>
      </c>
      <c r="E1684" s="157">
        <v>17368600002005</v>
      </c>
      <c r="F1684" s="124" t="s">
        <v>1465</v>
      </c>
      <c r="G1684" s="124" t="s">
        <v>1686</v>
      </c>
      <c r="H1684" s="131"/>
      <c r="I1684" s="131"/>
      <c r="J1684" s="131">
        <v>1</v>
      </c>
      <c r="K1684" s="131">
        <v>2</v>
      </c>
      <c r="L1684" s="131">
        <v>3</v>
      </c>
      <c r="M1684" s="131">
        <v>1</v>
      </c>
      <c r="N1684" s="131"/>
      <c r="O1684" s="131">
        <v>3</v>
      </c>
      <c r="P1684" s="131">
        <v>5</v>
      </c>
      <c r="Q1684" s="131">
        <v>3</v>
      </c>
      <c r="R1684" s="131">
        <v>6</v>
      </c>
      <c r="S1684" s="131">
        <v>5</v>
      </c>
      <c r="T1684" s="131"/>
      <c r="U1684" s="131"/>
      <c r="V1684" s="131"/>
      <c r="W1684" s="131"/>
      <c r="X1684" s="131"/>
      <c r="Y1684" s="131"/>
      <c r="Z1684" s="131"/>
      <c r="AA1684" s="131"/>
      <c r="AB1684" s="131"/>
      <c r="AC1684" s="131"/>
      <c r="AD1684" s="131"/>
      <c r="AE1684" s="131"/>
      <c r="AF1684" s="131"/>
      <c r="AG1684" s="131"/>
      <c r="AH1684" s="155"/>
    </row>
    <row r="1685" spans="1:34" ht="15" customHeight="1" x14ac:dyDescent="0.25">
      <c r="A1685" s="124" t="s">
        <v>55</v>
      </c>
      <c r="B1685" s="157">
        <v>173686000020</v>
      </c>
      <c r="C1685" s="124" t="s">
        <v>256</v>
      </c>
      <c r="D1685" s="157">
        <v>273686000130</v>
      </c>
      <c r="E1685" s="157">
        <v>17368600002006</v>
      </c>
      <c r="F1685" s="124" t="s">
        <v>1594</v>
      </c>
      <c r="G1685" s="124" t="s">
        <v>1686</v>
      </c>
      <c r="H1685" s="131"/>
      <c r="I1685" s="131"/>
      <c r="J1685" s="131">
        <v>2</v>
      </c>
      <c r="K1685" s="131">
        <v>2</v>
      </c>
      <c r="L1685" s="131">
        <v>1</v>
      </c>
      <c r="M1685" s="131">
        <v>5</v>
      </c>
      <c r="N1685" s="131">
        <v>3</v>
      </c>
      <c r="O1685" s="131">
        <v>2</v>
      </c>
      <c r="P1685" s="131"/>
      <c r="Q1685" s="131"/>
      <c r="R1685" s="131"/>
      <c r="S1685" s="131"/>
      <c r="T1685" s="131"/>
      <c r="U1685" s="131"/>
      <c r="V1685" s="131"/>
      <c r="W1685" s="131"/>
      <c r="X1685" s="131"/>
      <c r="Y1685" s="131"/>
      <c r="Z1685" s="131"/>
      <c r="AA1685" s="131"/>
      <c r="AB1685" s="131"/>
      <c r="AC1685" s="131"/>
      <c r="AD1685" s="131"/>
      <c r="AE1685" s="131"/>
      <c r="AF1685" s="131"/>
      <c r="AG1685" s="131"/>
      <c r="AH1685" s="155"/>
    </row>
    <row r="1686" spans="1:34" ht="15" customHeight="1" x14ac:dyDescent="0.25">
      <c r="A1686" s="124" t="s">
        <v>55</v>
      </c>
      <c r="B1686" s="157">
        <v>173686000020</v>
      </c>
      <c r="C1686" s="124" t="s">
        <v>256</v>
      </c>
      <c r="D1686" s="157">
        <v>273686000172</v>
      </c>
      <c r="E1686" s="157">
        <v>17368600002008</v>
      </c>
      <c r="F1686" s="124" t="s">
        <v>1595</v>
      </c>
      <c r="G1686" s="124" t="s">
        <v>1686</v>
      </c>
      <c r="H1686" s="131"/>
      <c r="I1686" s="131"/>
      <c r="J1686" s="131"/>
      <c r="K1686" s="131"/>
      <c r="L1686" s="131"/>
      <c r="M1686" s="131"/>
      <c r="N1686" s="131"/>
      <c r="O1686" s="131">
        <v>3</v>
      </c>
      <c r="P1686" s="131"/>
      <c r="Q1686" s="131"/>
      <c r="R1686" s="131"/>
      <c r="S1686" s="131"/>
      <c r="T1686" s="131"/>
      <c r="U1686" s="131"/>
      <c r="V1686" s="131"/>
      <c r="W1686" s="131"/>
      <c r="X1686" s="131"/>
      <c r="Y1686" s="131"/>
      <c r="Z1686" s="131"/>
      <c r="AA1686" s="131"/>
      <c r="AB1686" s="131"/>
      <c r="AC1686" s="131"/>
      <c r="AD1686" s="131"/>
      <c r="AE1686" s="131"/>
      <c r="AF1686" s="131"/>
      <c r="AG1686" s="131"/>
      <c r="AH1686" s="155"/>
    </row>
    <row r="1687" spans="1:34" ht="15" customHeight="1" x14ac:dyDescent="0.25">
      <c r="A1687" s="124" t="s">
        <v>55</v>
      </c>
      <c r="B1687" s="157">
        <v>173686000020</v>
      </c>
      <c r="C1687" s="124" t="s">
        <v>256</v>
      </c>
      <c r="D1687" s="157">
        <v>273686000181</v>
      </c>
      <c r="E1687" s="157">
        <v>17368600002004</v>
      </c>
      <c r="F1687" s="124" t="s">
        <v>822</v>
      </c>
      <c r="G1687" s="124" t="s">
        <v>1686</v>
      </c>
      <c r="H1687" s="131"/>
      <c r="I1687" s="131"/>
      <c r="J1687" s="131">
        <v>1</v>
      </c>
      <c r="K1687" s="131">
        <v>4</v>
      </c>
      <c r="L1687" s="131">
        <v>6</v>
      </c>
      <c r="M1687" s="131">
        <v>6</v>
      </c>
      <c r="N1687" s="131">
        <v>2</v>
      </c>
      <c r="O1687" s="131">
        <v>9</v>
      </c>
      <c r="P1687" s="131">
        <v>6</v>
      </c>
      <c r="Q1687" s="131">
        <v>10</v>
      </c>
      <c r="R1687" s="131">
        <v>3</v>
      </c>
      <c r="S1687" s="131">
        <v>4</v>
      </c>
      <c r="T1687" s="131"/>
      <c r="U1687" s="131"/>
      <c r="V1687" s="131"/>
      <c r="W1687" s="131"/>
      <c r="X1687" s="131"/>
      <c r="Y1687" s="131"/>
      <c r="Z1687" s="131"/>
      <c r="AA1687" s="131"/>
      <c r="AB1687" s="131"/>
      <c r="AC1687" s="131"/>
      <c r="AD1687" s="131"/>
      <c r="AE1687" s="131"/>
      <c r="AF1687" s="131"/>
      <c r="AG1687" s="131"/>
      <c r="AH1687" s="155"/>
    </row>
    <row r="1688" spans="1:34" ht="15" customHeight="1" x14ac:dyDescent="0.25">
      <c r="A1688" s="124" t="s">
        <v>55</v>
      </c>
      <c r="B1688" s="157">
        <v>273686000083</v>
      </c>
      <c r="C1688" s="124" t="s">
        <v>207</v>
      </c>
      <c r="D1688" s="157">
        <v>273686000083</v>
      </c>
      <c r="E1688" s="157">
        <v>27368600008301</v>
      </c>
      <c r="F1688" s="124" t="s">
        <v>1587</v>
      </c>
      <c r="G1688" s="124" t="s">
        <v>1686</v>
      </c>
      <c r="H1688" s="131"/>
      <c r="I1688" s="131"/>
      <c r="J1688" s="131">
        <v>10</v>
      </c>
      <c r="K1688" s="131">
        <v>24</v>
      </c>
      <c r="L1688" s="131">
        <v>18</v>
      </c>
      <c r="M1688" s="131">
        <v>18</v>
      </c>
      <c r="N1688" s="131">
        <v>18</v>
      </c>
      <c r="O1688" s="131">
        <v>16</v>
      </c>
      <c r="P1688" s="131">
        <v>27</v>
      </c>
      <c r="Q1688" s="131">
        <v>33</v>
      </c>
      <c r="R1688" s="131">
        <v>26</v>
      </c>
      <c r="S1688" s="131">
        <v>21</v>
      </c>
      <c r="T1688" s="131">
        <v>24</v>
      </c>
      <c r="U1688" s="131">
        <v>33</v>
      </c>
      <c r="V1688" s="131"/>
      <c r="W1688" s="131"/>
      <c r="X1688" s="131"/>
      <c r="Y1688" s="131"/>
      <c r="Z1688" s="131"/>
      <c r="AA1688" s="131"/>
      <c r="AB1688" s="131"/>
      <c r="AC1688" s="131"/>
      <c r="AD1688" s="131"/>
      <c r="AE1688" s="131"/>
      <c r="AF1688" s="131"/>
      <c r="AG1688" s="131"/>
      <c r="AH1688" s="155"/>
    </row>
    <row r="1689" spans="1:34" ht="15" customHeight="1" x14ac:dyDescent="0.25">
      <c r="A1689" s="124" t="s">
        <v>55</v>
      </c>
      <c r="B1689" s="157">
        <v>273686000083</v>
      </c>
      <c r="C1689" s="124" t="s">
        <v>207</v>
      </c>
      <c r="D1689" s="157">
        <v>273686000164</v>
      </c>
      <c r="E1689" s="157">
        <v>27368600008304</v>
      </c>
      <c r="F1689" s="124" t="s">
        <v>1487</v>
      </c>
      <c r="G1689" s="124" t="s">
        <v>1686</v>
      </c>
      <c r="H1689" s="131"/>
      <c r="I1689" s="131"/>
      <c r="J1689" s="131">
        <v>9</v>
      </c>
      <c r="K1689" s="131">
        <v>14</v>
      </c>
      <c r="L1689" s="131">
        <v>10</v>
      </c>
      <c r="M1689" s="131">
        <v>18</v>
      </c>
      <c r="N1689" s="131">
        <v>10</v>
      </c>
      <c r="O1689" s="131">
        <v>8</v>
      </c>
      <c r="P1689" s="131">
        <v>12</v>
      </c>
      <c r="Q1689" s="131">
        <v>17</v>
      </c>
      <c r="R1689" s="131">
        <v>17</v>
      </c>
      <c r="S1689" s="131">
        <v>4</v>
      </c>
      <c r="T1689" s="131"/>
      <c r="U1689" s="131"/>
      <c r="V1689" s="131"/>
      <c r="W1689" s="131"/>
      <c r="X1689" s="131"/>
      <c r="Y1689" s="131"/>
      <c r="Z1689" s="131"/>
      <c r="AA1689" s="131"/>
      <c r="AB1689" s="131"/>
      <c r="AC1689" s="131"/>
      <c r="AD1689" s="131"/>
      <c r="AE1689" s="131"/>
      <c r="AF1689" s="131"/>
      <c r="AG1689" s="131"/>
      <c r="AH1689" s="155"/>
    </row>
    <row r="1690" spans="1:34" ht="15" customHeight="1" x14ac:dyDescent="0.25">
      <c r="A1690" s="124" t="s">
        <v>55</v>
      </c>
      <c r="B1690" s="157">
        <v>273686000083</v>
      </c>
      <c r="C1690" s="124" t="s">
        <v>207</v>
      </c>
      <c r="D1690" s="157">
        <v>273686000202</v>
      </c>
      <c r="E1690" s="157">
        <v>27368600008306</v>
      </c>
      <c r="F1690" s="124" t="s">
        <v>435</v>
      </c>
      <c r="G1690" s="124" t="s">
        <v>1686</v>
      </c>
      <c r="H1690" s="131"/>
      <c r="I1690" s="131"/>
      <c r="J1690" s="131"/>
      <c r="K1690" s="131">
        <v>2</v>
      </c>
      <c r="L1690" s="131">
        <v>1</v>
      </c>
      <c r="M1690" s="131">
        <v>2</v>
      </c>
      <c r="N1690" s="131">
        <v>1</v>
      </c>
      <c r="O1690" s="131"/>
      <c r="P1690" s="131"/>
      <c r="Q1690" s="131"/>
      <c r="R1690" s="131"/>
      <c r="S1690" s="131"/>
      <c r="T1690" s="131"/>
      <c r="U1690" s="131"/>
      <c r="V1690" s="131"/>
      <c r="W1690" s="131"/>
      <c r="X1690" s="131"/>
      <c r="Y1690" s="131"/>
      <c r="Z1690" s="131"/>
      <c r="AA1690" s="131"/>
      <c r="AB1690" s="131"/>
      <c r="AC1690" s="131"/>
      <c r="AD1690" s="131"/>
      <c r="AE1690" s="131"/>
      <c r="AF1690" s="131"/>
      <c r="AG1690" s="131"/>
      <c r="AH1690" s="155"/>
    </row>
    <row r="1691" spans="1:34" ht="15" customHeight="1" x14ac:dyDescent="0.25">
      <c r="A1691" s="124" t="s">
        <v>55</v>
      </c>
      <c r="B1691" s="157">
        <v>273686000083</v>
      </c>
      <c r="C1691" s="124" t="s">
        <v>207</v>
      </c>
      <c r="D1691" s="157">
        <v>273686000253</v>
      </c>
      <c r="E1691" s="157">
        <v>27368600008307</v>
      </c>
      <c r="F1691" s="124" t="s">
        <v>1324</v>
      </c>
      <c r="G1691" s="124" t="s">
        <v>1686</v>
      </c>
      <c r="H1691" s="131"/>
      <c r="I1691" s="131"/>
      <c r="J1691" s="131">
        <v>3</v>
      </c>
      <c r="K1691" s="131">
        <v>3</v>
      </c>
      <c r="L1691" s="131">
        <v>1</v>
      </c>
      <c r="M1691" s="131">
        <v>2</v>
      </c>
      <c r="N1691" s="131">
        <v>3</v>
      </c>
      <c r="O1691" s="131">
        <v>4</v>
      </c>
      <c r="P1691" s="131"/>
      <c r="Q1691" s="131"/>
      <c r="R1691" s="131"/>
      <c r="S1691" s="131"/>
      <c r="T1691" s="131"/>
      <c r="U1691" s="131"/>
      <c r="V1691" s="131"/>
      <c r="W1691" s="131"/>
      <c r="X1691" s="131"/>
      <c r="Y1691" s="131"/>
      <c r="Z1691" s="131"/>
      <c r="AA1691" s="131"/>
      <c r="AB1691" s="131"/>
      <c r="AC1691" s="131"/>
      <c r="AD1691" s="131"/>
      <c r="AE1691" s="131"/>
      <c r="AF1691" s="131"/>
      <c r="AG1691" s="131"/>
      <c r="AH1691" s="155"/>
    </row>
    <row r="1692" spans="1:34" ht="15" customHeight="1" x14ac:dyDescent="0.25">
      <c r="A1692" s="124" t="s">
        <v>55</v>
      </c>
      <c r="B1692" s="157">
        <v>273686000083</v>
      </c>
      <c r="C1692" s="124" t="s">
        <v>207</v>
      </c>
      <c r="D1692" s="157">
        <v>273686000288</v>
      </c>
      <c r="E1692" s="157">
        <v>27368600008302</v>
      </c>
      <c r="F1692" s="124" t="s">
        <v>1362</v>
      </c>
      <c r="G1692" s="124" t="s">
        <v>1686</v>
      </c>
      <c r="H1692" s="131"/>
      <c r="I1692" s="131"/>
      <c r="J1692" s="131">
        <v>4</v>
      </c>
      <c r="K1692" s="131">
        <v>3</v>
      </c>
      <c r="L1692" s="131">
        <v>2</v>
      </c>
      <c r="M1692" s="131">
        <v>3</v>
      </c>
      <c r="N1692" s="131">
        <v>3</v>
      </c>
      <c r="O1692" s="131">
        <v>3</v>
      </c>
      <c r="P1692" s="131"/>
      <c r="Q1692" s="131"/>
      <c r="R1692" s="131"/>
      <c r="S1692" s="131"/>
      <c r="T1692" s="131"/>
      <c r="U1692" s="131"/>
      <c r="V1692" s="131"/>
      <c r="W1692" s="131"/>
      <c r="X1692" s="131"/>
      <c r="Y1692" s="131"/>
      <c r="Z1692" s="131"/>
      <c r="AA1692" s="131"/>
      <c r="AB1692" s="131"/>
      <c r="AC1692" s="131"/>
      <c r="AD1692" s="131"/>
      <c r="AE1692" s="131"/>
      <c r="AF1692" s="131"/>
      <c r="AG1692" s="131"/>
      <c r="AH1692" s="155"/>
    </row>
    <row r="1693" spans="1:34" ht="15" customHeight="1" x14ac:dyDescent="0.25">
      <c r="A1693" s="124" t="s">
        <v>55</v>
      </c>
      <c r="B1693" s="157">
        <v>273686000083</v>
      </c>
      <c r="C1693" s="124" t="s">
        <v>207</v>
      </c>
      <c r="D1693" s="157">
        <v>273686000423</v>
      </c>
      <c r="E1693" s="157">
        <v>27368600008305</v>
      </c>
      <c r="F1693" s="124" t="s">
        <v>1588</v>
      </c>
      <c r="G1693" s="124" t="s">
        <v>1686</v>
      </c>
      <c r="H1693" s="131"/>
      <c r="I1693" s="131"/>
      <c r="J1693" s="131">
        <v>2</v>
      </c>
      <c r="K1693" s="131">
        <v>2</v>
      </c>
      <c r="L1693" s="131">
        <v>1</v>
      </c>
      <c r="M1693" s="131">
        <v>2</v>
      </c>
      <c r="N1693" s="131">
        <v>1</v>
      </c>
      <c r="O1693" s="131">
        <v>4</v>
      </c>
      <c r="P1693" s="131"/>
      <c r="Q1693" s="131"/>
      <c r="R1693" s="131"/>
      <c r="S1693" s="131"/>
      <c r="T1693" s="131"/>
      <c r="U1693" s="131"/>
      <c r="V1693" s="131"/>
      <c r="W1693" s="131"/>
      <c r="X1693" s="131"/>
      <c r="Y1693" s="131"/>
      <c r="Z1693" s="131"/>
      <c r="AA1693" s="131"/>
      <c r="AB1693" s="131"/>
      <c r="AC1693" s="131"/>
      <c r="AD1693" s="131"/>
      <c r="AE1693" s="131"/>
      <c r="AF1693" s="131"/>
      <c r="AG1693" s="131"/>
      <c r="AH1693" s="155"/>
    </row>
    <row r="1694" spans="1:34" ht="15" customHeight="1" x14ac:dyDescent="0.25">
      <c r="A1694" s="124" t="s">
        <v>55</v>
      </c>
      <c r="B1694" s="157">
        <v>273686000083</v>
      </c>
      <c r="C1694" s="124" t="s">
        <v>207</v>
      </c>
      <c r="D1694" s="157">
        <v>273686000504</v>
      </c>
      <c r="E1694" s="157">
        <v>27368600008303</v>
      </c>
      <c r="F1694" s="124" t="s">
        <v>1586</v>
      </c>
      <c r="G1694" s="124" t="s">
        <v>1686</v>
      </c>
      <c r="H1694" s="131"/>
      <c r="I1694" s="131"/>
      <c r="J1694" s="131"/>
      <c r="K1694" s="131"/>
      <c r="L1694" s="131">
        <v>2</v>
      </c>
      <c r="M1694" s="131">
        <v>2</v>
      </c>
      <c r="N1694" s="131"/>
      <c r="O1694" s="131"/>
      <c r="P1694" s="131"/>
      <c r="Q1694" s="131"/>
      <c r="R1694" s="131"/>
      <c r="S1694" s="131"/>
      <c r="T1694" s="131"/>
      <c r="U1694" s="131"/>
      <c r="V1694" s="131"/>
      <c r="W1694" s="131"/>
      <c r="X1694" s="131"/>
      <c r="Y1694" s="131"/>
      <c r="Z1694" s="131"/>
      <c r="AA1694" s="131"/>
      <c r="AB1694" s="131"/>
      <c r="AC1694" s="131"/>
      <c r="AD1694" s="131"/>
      <c r="AE1694" s="131"/>
      <c r="AF1694" s="131"/>
      <c r="AG1694" s="131"/>
      <c r="AH1694" s="155"/>
    </row>
    <row r="1695" spans="1:34" ht="15" customHeight="1" x14ac:dyDescent="0.25">
      <c r="A1695" s="124" t="s">
        <v>55</v>
      </c>
      <c r="B1695" s="157">
        <v>273686000261</v>
      </c>
      <c r="C1695" s="124" t="s">
        <v>56</v>
      </c>
      <c r="D1695" s="157">
        <v>273686000211</v>
      </c>
      <c r="E1695" s="157">
        <v>27368600026103</v>
      </c>
      <c r="F1695" s="124" t="s">
        <v>1272</v>
      </c>
      <c r="G1695" s="124" t="s">
        <v>1686</v>
      </c>
      <c r="H1695" s="131"/>
      <c r="I1695" s="131"/>
      <c r="J1695" s="131">
        <v>4</v>
      </c>
      <c r="K1695" s="131"/>
      <c r="L1695" s="131"/>
      <c r="M1695" s="131">
        <v>2</v>
      </c>
      <c r="N1695" s="131">
        <v>2</v>
      </c>
      <c r="O1695" s="131">
        <v>1</v>
      </c>
      <c r="P1695" s="131"/>
      <c r="Q1695" s="131"/>
      <c r="R1695" s="131"/>
      <c r="S1695" s="131"/>
      <c r="T1695" s="131"/>
      <c r="U1695" s="131"/>
      <c r="V1695" s="131"/>
      <c r="W1695" s="131"/>
      <c r="X1695" s="131"/>
      <c r="Y1695" s="131"/>
      <c r="Z1695" s="131"/>
      <c r="AA1695" s="131"/>
      <c r="AB1695" s="131"/>
      <c r="AC1695" s="131"/>
      <c r="AD1695" s="131"/>
      <c r="AE1695" s="131"/>
      <c r="AF1695" s="131"/>
      <c r="AG1695" s="131"/>
      <c r="AH1695" s="155"/>
    </row>
    <row r="1696" spans="1:34" ht="15" customHeight="1" x14ac:dyDescent="0.25">
      <c r="A1696" s="124" t="s">
        <v>55</v>
      </c>
      <c r="B1696" s="157">
        <v>273686000261</v>
      </c>
      <c r="C1696" s="124" t="s">
        <v>56</v>
      </c>
      <c r="D1696" s="157">
        <v>273686000237</v>
      </c>
      <c r="E1696" s="157">
        <v>27368600026106</v>
      </c>
      <c r="F1696" s="124" t="s">
        <v>1591</v>
      </c>
      <c r="G1696" s="124" t="s">
        <v>1686</v>
      </c>
      <c r="H1696" s="131"/>
      <c r="I1696" s="131"/>
      <c r="J1696" s="131">
        <v>2</v>
      </c>
      <c r="K1696" s="131">
        <v>1</v>
      </c>
      <c r="L1696" s="131"/>
      <c r="M1696" s="131"/>
      <c r="N1696" s="131"/>
      <c r="O1696" s="131"/>
      <c r="P1696" s="131"/>
      <c r="Q1696" s="131"/>
      <c r="R1696" s="131"/>
      <c r="S1696" s="131"/>
      <c r="T1696" s="131"/>
      <c r="U1696" s="131"/>
      <c r="V1696" s="131"/>
      <c r="W1696" s="131"/>
      <c r="X1696" s="131"/>
      <c r="Y1696" s="131"/>
      <c r="Z1696" s="131"/>
      <c r="AA1696" s="131"/>
      <c r="AB1696" s="131"/>
      <c r="AC1696" s="131"/>
      <c r="AD1696" s="131"/>
      <c r="AE1696" s="131"/>
      <c r="AF1696" s="131"/>
      <c r="AG1696" s="131"/>
      <c r="AH1696" s="155"/>
    </row>
    <row r="1697" spans="1:34" ht="15" customHeight="1" x14ac:dyDescent="0.25">
      <c r="A1697" s="124" t="s">
        <v>55</v>
      </c>
      <c r="B1697" s="157">
        <v>273686000261</v>
      </c>
      <c r="C1697" s="124" t="s">
        <v>56</v>
      </c>
      <c r="D1697" s="157">
        <v>273686000261</v>
      </c>
      <c r="E1697" s="157">
        <v>27368600026101</v>
      </c>
      <c r="F1697" s="124" t="s">
        <v>1589</v>
      </c>
      <c r="G1697" s="124" t="s">
        <v>1686</v>
      </c>
      <c r="H1697" s="131"/>
      <c r="I1697" s="131"/>
      <c r="J1697" s="131">
        <v>1</v>
      </c>
      <c r="K1697" s="131">
        <v>1</v>
      </c>
      <c r="L1697" s="131">
        <v>3</v>
      </c>
      <c r="M1697" s="131">
        <v>5</v>
      </c>
      <c r="N1697" s="131">
        <v>4</v>
      </c>
      <c r="O1697" s="131">
        <v>3</v>
      </c>
      <c r="P1697" s="131">
        <v>10</v>
      </c>
      <c r="Q1697" s="131">
        <v>20</v>
      </c>
      <c r="R1697" s="131">
        <v>17</v>
      </c>
      <c r="S1697" s="131">
        <v>11</v>
      </c>
      <c r="T1697" s="131">
        <v>11</v>
      </c>
      <c r="U1697" s="131">
        <v>9</v>
      </c>
      <c r="V1697" s="131"/>
      <c r="W1697" s="131"/>
      <c r="X1697" s="131"/>
      <c r="Y1697" s="131"/>
      <c r="Z1697" s="131"/>
      <c r="AA1697" s="131"/>
      <c r="AB1697" s="131"/>
      <c r="AC1697" s="131"/>
      <c r="AD1697" s="131"/>
      <c r="AE1697" s="131"/>
      <c r="AF1697" s="131"/>
      <c r="AG1697" s="131"/>
      <c r="AH1697" s="155"/>
    </row>
    <row r="1698" spans="1:34" ht="15" customHeight="1" x14ac:dyDescent="0.25">
      <c r="A1698" s="124" t="s">
        <v>55</v>
      </c>
      <c r="B1698" s="157">
        <v>273686000261</v>
      </c>
      <c r="C1698" s="124" t="s">
        <v>56</v>
      </c>
      <c r="D1698" s="157">
        <v>273686000407</v>
      </c>
      <c r="E1698" s="157">
        <v>27368600026110</v>
      </c>
      <c r="F1698" s="124" t="s">
        <v>863</v>
      </c>
      <c r="G1698" s="124" t="s">
        <v>1686</v>
      </c>
      <c r="H1698" s="131"/>
      <c r="I1698" s="131"/>
      <c r="J1698" s="131">
        <v>3</v>
      </c>
      <c r="K1698" s="131">
        <v>1</v>
      </c>
      <c r="L1698" s="131">
        <v>1</v>
      </c>
      <c r="M1698" s="131">
        <v>7</v>
      </c>
      <c r="N1698" s="131"/>
      <c r="O1698" s="131">
        <v>1</v>
      </c>
      <c r="P1698" s="131"/>
      <c r="Q1698" s="131"/>
      <c r="R1698" s="131"/>
      <c r="S1698" s="131"/>
      <c r="T1698" s="131"/>
      <c r="U1698" s="131"/>
      <c r="V1698" s="131"/>
      <c r="W1698" s="131"/>
      <c r="X1698" s="131"/>
      <c r="Y1698" s="131"/>
      <c r="Z1698" s="131"/>
      <c r="AA1698" s="131"/>
      <c r="AB1698" s="131"/>
      <c r="AC1698" s="131"/>
      <c r="AD1698" s="131"/>
      <c r="AE1698" s="131"/>
      <c r="AF1698" s="131"/>
      <c r="AG1698" s="131"/>
      <c r="AH1698" s="155"/>
    </row>
    <row r="1699" spans="1:34" ht="15" customHeight="1" x14ac:dyDescent="0.25">
      <c r="A1699" s="124" t="s">
        <v>55</v>
      </c>
      <c r="B1699" s="157">
        <v>273686000261</v>
      </c>
      <c r="C1699" s="124" t="s">
        <v>56</v>
      </c>
      <c r="D1699" s="157">
        <v>273686000431</v>
      </c>
      <c r="E1699" s="157">
        <v>27368600026105</v>
      </c>
      <c r="F1699" s="124" t="s">
        <v>1590</v>
      </c>
      <c r="G1699" s="124" t="s">
        <v>1686</v>
      </c>
      <c r="H1699" s="131"/>
      <c r="I1699" s="131"/>
      <c r="J1699" s="131">
        <v>1</v>
      </c>
      <c r="K1699" s="131">
        <v>2</v>
      </c>
      <c r="L1699" s="131">
        <v>2</v>
      </c>
      <c r="M1699" s="131"/>
      <c r="N1699" s="131">
        <v>2</v>
      </c>
      <c r="O1699" s="131"/>
      <c r="P1699" s="131"/>
      <c r="Q1699" s="131"/>
      <c r="R1699" s="131"/>
      <c r="S1699" s="131"/>
      <c r="T1699" s="131"/>
      <c r="U1699" s="131"/>
      <c r="V1699" s="131"/>
      <c r="W1699" s="131"/>
      <c r="X1699" s="131"/>
      <c r="Y1699" s="131"/>
      <c r="Z1699" s="131"/>
      <c r="AA1699" s="131"/>
      <c r="AB1699" s="131"/>
      <c r="AC1699" s="131"/>
      <c r="AD1699" s="131"/>
      <c r="AE1699" s="131"/>
      <c r="AF1699" s="131"/>
      <c r="AG1699" s="131"/>
      <c r="AH1699" s="155"/>
    </row>
    <row r="1700" spans="1:34" ht="15" customHeight="1" x14ac:dyDescent="0.25">
      <c r="A1700" s="124" t="s">
        <v>55</v>
      </c>
      <c r="B1700" s="157">
        <v>273686000261</v>
      </c>
      <c r="C1700" s="124" t="s">
        <v>56</v>
      </c>
      <c r="D1700" s="157">
        <v>273686000440</v>
      </c>
      <c r="E1700" s="157">
        <v>27368600026104</v>
      </c>
      <c r="F1700" s="124" t="s">
        <v>311</v>
      </c>
      <c r="G1700" s="124" t="s">
        <v>1686</v>
      </c>
      <c r="H1700" s="131"/>
      <c r="I1700" s="131"/>
      <c r="J1700" s="131">
        <v>3</v>
      </c>
      <c r="K1700" s="131">
        <v>2</v>
      </c>
      <c r="L1700" s="131">
        <v>1</v>
      </c>
      <c r="M1700" s="131">
        <v>2</v>
      </c>
      <c r="N1700" s="131">
        <v>1</v>
      </c>
      <c r="O1700" s="131">
        <v>1</v>
      </c>
      <c r="P1700" s="131"/>
      <c r="Q1700" s="131"/>
      <c r="R1700" s="131"/>
      <c r="S1700" s="131"/>
      <c r="T1700" s="131"/>
      <c r="U1700" s="131"/>
      <c r="V1700" s="131"/>
      <c r="W1700" s="131"/>
      <c r="X1700" s="131"/>
      <c r="Y1700" s="131"/>
      <c r="Z1700" s="131"/>
      <c r="AA1700" s="131"/>
      <c r="AB1700" s="131"/>
      <c r="AC1700" s="131"/>
      <c r="AD1700" s="131"/>
      <c r="AE1700" s="131"/>
      <c r="AF1700" s="131"/>
      <c r="AG1700" s="131"/>
      <c r="AH1700" s="155"/>
    </row>
    <row r="1701" spans="1:34" ht="15" customHeight="1" x14ac:dyDescent="0.25">
      <c r="A1701" s="124" t="s">
        <v>55</v>
      </c>
      <c r="B1701" s="157">
        <v>273686000261</v>
      </c>
      <c r="C1701" s="124" t="s">
        <v>56</v>
      </c>
      <c r="D1701" s="157">
        <v>273686000466</v>
      </c>
      <c r="E1701" s="157">
        <v>27368600026107</v>
      </c>
      <c r="F1701" s="124" t="s">
        <v>339</v>
      </c>
      <c r="G1701" s="124" t="s">
        <v>1686</v>
      </c>
      <c r="H1701" s="131"/>
      <c r="I1701" s="131"/>
      <c r="J1701" s="131">
        <v>1</v>
      </c>
      <c r="K1701" s="131">
        <v>1</v>
      </c>
      <c r="L1701" s="131">
        <v>1</v>
      </c>
      <c r="M1701" s="131">
        <v>2</v>
      </c>
      <c r="N1701" s="131">
        <v>1</v>
      </c>
      <c r="O1701" s="131">
        <v>1</v>
      </c>
      <c r="P1701" s="131"/>
      <c r="Q1701" s="131"/>
      <c r="R1701" s="131"/>
      <c r="S1701" s="131"/>
      <c r="T1701" s="131"/>
      <c r="U1701" s="131"/>
      <c r="V1701" s="131"/>
      <c r="W1701" s="131"/>
      <c r="X1701" s="131"/>
      <c r="Y1701" s="131"/>
      <c r="Z1701" s="131"/>
      <c r="AA1701" s="131"/>
      <c r="AB1701" s="131"/>
      <c r="AC1701" s="131"/>
      <c r="AD1701" s="131"/>
      <c r="AE1701" s="131"/>
      <c r="AF1701" s="131"/>
      <c r="AG1701" s="131"/>
      <c r="AH1701" s="155"/>
    </row>
    <row r="1702" spans="1:34" ht="15" customHeight="1" x14ac:dyDescent="0.25">
      <c r="A1702" s="124" t="s">
        <v>55</v>
      </c>
      <c r="B1702" s="157">
        <v>273686000261</v>
      </c>
      <c r="C1702" s="124" t="s">
        <v>56</v>
      </c>
      <c r="D1702" s="157">
        <v>273686000474</v>
      </c>
      <c r="E1702" s="157">
        <v>27368600026111</v>
      </c>
      <c r="F1702" s="124" t="s">
        <v>1592</v>
      </c>
      <c r="G1702" s="124" t="s">
        <v>1686</v>
      </c>
      <c r="H1702" s="131"/>
      <c r="I1702" s="131"/>
      <c r="J1702" s="131">
        <v>1</v>
      </c>
      <c r="K1702" s="131"/>
      <c r="L1702" s="131">
        <v>3</v>
      </c>
      <c r="M1702" s="131">
        <v>2</v>
      </c>
      <c r="N1702" s="131"/>
      <c r="O1702" s="131"/>
      <c r="P1702" s="131"/>
      <c r="Q1702" s="131"/>
      <c r="R1702" s="131"/>
      <c r="S1702" s="131"/>
      <c r="T1702" s="131"/>
      <c r="U1702" s="131"/>
      <c r="V1702" s="131"/>
      <c r="W1702" s="131"/>
      <c r="X1702" s="131"/>
      <c r="Y1702" s="131"/>
      <c r="Z1702" s="131"/>
      <c r="AA1702" s="131"/>
      <c r="AB1702" s="131"/>
      <c r="AC1702" s="131"/>
      <c r="AD1702" s="131"/>
      <c r="AE1702" s="131"/>
      <c r="AF1702" s="131"/>
      <c r="AG1702" s="131"/>
      <c r="AH1702" s="155"/>
    </row>
    <row r="1703" spans="1:34" ht="15" customHeight="1" x14ac:dyDescent="0.25">
      <c r="A1703" s="124" t="s">
        <v>55</v>
      </c>
      <c r="B1703" s="157">
        <v>273686000261</v>
      </c>
      <c r="C1703" s="124" t="s">
        <v>56</v>
      </c>
      <c r="D1703" s="157">
        <v>273686000539</v>
      </c>
      <c r="E1703" s="157">
        <v>27368600026108</v>
      </c>
      <c r="F1703" s="124" t="s">
        <v>469</v>
      </c>
      <c r="G1703" s="124" t="s">
        <v>1686</v>
      </c>
      <c r="H1703" s="131"/>
      <c r="I1703" s="131"/>
      <c r="J1703" s="131"/>
      <c r="K1703" s="131">
        <v>1</v>
      </c>
      <c r="L1703" s="131"/>
      <c r="M1703" s="131"/>
      <c r="N1703" s="131"/>
      <c r="O1703" s="131"/>
      <c r="P1703" s="131"/>
      <c r="Q1703" s="131"/>
      <c r="R1703" s="131"/>
      <c r="S1703" s="131"/>
      <c r="T1703" s="131"/>
      <c r="U1703" s="131"/>
      <c r="V1703" s="131"/>
      <c r="W1703" s="131"/>
      <c r="X1703" s="131"/>
      <c r="Y1703" s="131"/>
      <c r="Z1703" s="131"/>
      <c r="AA1703" s="131"/>
      <c r="AB1703" s="131"/>
      <c r="AC1703" s="131"/>
      <c r="AD1703" s="131"/>
      <c r="AE1703" s="131"/>
      <c r="AF1703" s="131"/>
      <c r="AG1703" s="131"/>
      <c r="AH1703" s="155"/>
    </row>
    <row r="1704" spans="1:34" ht="15" customHeight="1" x14ac:dyDescent="0.25">
      <c r="A1704" s="124" t="s">
        <v>55</v>
      </c>
      <c r="B1704" s="157">
        <v>273686000261</v>
      </c>
      <c r="C1704" s="124" t="s">
        <v>56</v>
      </c>
      <c r="D1704" s="157">
        <v>273686000547</v>
      </c>
      <c r="E1704" s="157">
        <v>27368600026109</v>
      </c>
      <c r="F1704" s="124" t="s">
        <v>317</v>
      </c>
      <c r="G1704" s="124" t="s">
        <v>1686</v>
      </c>
      <c r="H1704" s="131"/>
      <c r="I1704" s="131"/>
      <c r="J1704" s="131"/>
      <c r="K1704" s="131">
        <v>1</v>
      </c>
      <c r="L1704" s="131"/>
      <c r="M1704" s="131"/>
      <c r="N1704" s="131"/>
      <c r="O1704" s="131">
        <v>1</v>
      </c>
      <c r="P1704" s="131"/>
      <c r="Q1704" s="131"/>
      <c r="R1704" s="131"/>
      <c r="S1704" s="131"/>
      <c r="T1704" s="131"/>
      <c r="U1704" s="131"/>
      <c r="V1704" s="131"/>
      <c r="W1704" s="131"/>
      <c r="X1704" s="131"/>
      <c r="Y1704" s="131"/>
      <c r="Z1704" s="131"/>
      <c r="AA1704" s="131"/>
      <c r="AB1704" s="131"/>
      <c r="AC1704" s="131"/>
      <c r="AD1704" s="131"/>
      <c r="AE1704" s="131"/>
      <c r="AF1704" s="131"/>
      <c r="AG1704" s="131"/>
      <c r="AH1704" s="155"/>
    </row>
    <row r="1705" spans="1:34" ht="15" customHeight="1" x14ac:dyDescent="0.25">
      <c r="A1705" s="124" t="s">
        <v>55</v>
      </c>
      <c r="B1705" s="157">
        <v>273686000261</v>
      </c>
      <c r="C1705" s="124" t="s">
        <v>56</v>
      </c>
      <c r="D1705" s="157">
        <v>273686000610</v>
      </c>
      <c r="E1705" s="157">
        <v>27368600026102</v>
      </c>
      <c r="F1705" s="124" t="s">
        <v>1248</v>
      </c>
      <c r="G1705" s="124" t="s">
        <v>1686</v>
      </c>
      <c r="H1705" s="131"/>
      <c r="I1705" s="131"/>
      <c r="J1705" s="131"/>
      <c r="K1705" s="131">
        <v>1</v>
      </c>
      <c r="L1705" s="131">
        <v>1</v>
      </c>
      <c r="M1705" s="131">
        <v>5</v>
      </c>
      <c r="N1705" s="131">
        <v>1</v>
      </c>
      <c r="O1705" s="131">
        <v>1</v>
      </c>
      <c r="P1705" s="131"/>
      <c r="Q1705" s="131"/>
      <c r="R1705" s="131"/>
      <c r="S1705" s="131"/>
      <c r="T1705" s="131"/>
      <c r="U1705" s="131"/>
      <c r="V1705" s="131"/>
      <c r="W1705" s="131"/>
      <c r="X1705" s="131"/>
      <c r="Y1705" s="131"/>
      <c r="Z1705" s="131"/>
      <c r="AA1705" s="131"/>
      <c r="AB1705" s="131"/>
      <c r="AC1705" s="131"/>
      <c r="AD1705" s="131"/>
      <c r="AE1705" s="131"/>
      <c r="AF1705" s="131"/>
      <c r="AG1705" s="131"/>
      <c r="AH1705" s="155"/>
    </row>
    <row r="1706" spans="1:34" ht="15" customHeight="1" x14ac:dyDescent="0.25">
      <c r="A1706" s="124" t="s">
        <v>119</v>
      </c>
      <c r="B1706" s="157">
        <v>173770000019</v>
      </c>
      <c r="C1706" s="124" t="s">
        <v>120</v>
      </c>
      <c r="D1706" s="157">
        <v>173770000035</v>
      </c>
      <c r="E1706" s="157">
        <v>17377000001902</v>
      </c>
      <c r="F1706" s="124" t="s">
        <v>1599</v>
      </c>
      <c r="G1706" s="124" t="s">
        <v>1685</v>
      </c>
      <c r="H1706" s="131"/>
      <c r="I1706" s="131"/>
      <c r="J1706" s="131">
        <v>20</v>
      </c>
      <c r="K1706" s="131">
        <v>22</v>
      </c>
      <c r="L1706" s="131">
        <v>16</v>
      </c>
      <c r="M1706" s="131">
        <v>17</v>
      </c>
      <c r="N1706" s="131">
        <v>21</v>
      </c>
      <c r="O1706" s="131">
        <v>16</v>
      </c>
      <c r="P1706" s="131">
        <v>40</v>
      </c>
      <c r="Q1706" s="131">
        <v>46</v>
      </c>
      <c r="R1706" s="131">
        <v>44</v>
      </c>
      <c r="S1706" s="131">
        <v>24</v>
      </c>
      <c r="T1706" s="131">
        <v>38</v>
      </c>
      <c r="U1706" s="131">
        <v>30</v>
      </c>
      <c r="V1706" s="131"/>
      <c r="W1706" s="131"/>
      <c r="X1706" s="131"/>
      <c r="Y1706" s="131"/>
      <c r="Z1706" s="131"/>
      <c r="AA1706" s="131"/>
      <c r="AB1706" s="131"/>
      <c r="AC1706" s="131"/>
      <c r="AD1706" s="131"/>
      <c r="AE1706" s="131"/>
      <c r="AF1706" s="131"/>
      <c r="AG1706" s="131"/>
      <c r="AH1706" s="155"/>
    </row>
    <row r="1707" spans="1:34" ht="15" customHeight="1" x14ac:dyDescent="0.25">
      <c r="A1707" s="124" t="s">
        <v>119</v>
      </c>
      <c r="B1707" s="157">
        <v>173770000019</v>
      </c>
      <c r="C1707" s="124" t="s">
        <v>120</v>
      </c>
      <c r="D1707" s="157">
        <v>273770000048</v>
      </c>
      <c r="E1707" s="157">
        <v>17377000001911</v>
      </c>
      <c r="F1707" s="124" t="s">
        <v>1596</v>
      </c>
      <c r="G1707" s="124" t="s">
        <v>1686</v>
      </c>
      <c r="H1707" s="131"/>
      <c r="I1707" s="131"/>
      <c r="J1707" s="131">
        <v>1</v>
      </c>
      <c r="K1707" s="131">
        <v>2</v>
      </c>
      <c r="L1707" s="131">
        <v>1</v>
      </c>
      <c r="M1707" s="131">
        <v>2</v>
      </c>
      <c r="N1707" s="131">
        <v>8</v>
      </c>
      <c r="O1707" s="131">
        <v>3</v>
      </c>
      <c r="P1707" s="131"/>
      <c r="Q1707" s="131"/>
      <c r="R1707" s="131"/>
      <c r="S1707" s="131"/>
      <c r="T1707" s="131"/>
      <c r="U1707" s="131"/>
      <c r="V1707" s="131"/>
      <c r="W1707" s="131"/>
      <c r="X1707" s="131"/>
      <c r="Y1707" s="131"/>
      <c r="Z1707" s="131"/>
      <c r="AA1707" s="131"/>
      <c r="AB1707" s="131"/>
      <c r="AC1707" s="131"/>
      <c r="AD1707" s="131"/>
      <c r="AE1707" s="131"/>
      <c r="AF1707" s="131"/>
      <c r="AG1707" s="131"/>
      <c r="AH1707" s="155"/>
    </row>
    <row r="1708" spans="1:34" ht="15" customHeight="1" x14ac:dyDescent="0.25">
      <c r="A1708" s="124" t="s">
        <v>119</v>
      </c>
      <c r="B1708" s="157">
        <v>173770000019</v>
      </c>
      <c r="C1708" s="124" t="s">
        <v>120</v>
      </c>
      <c r="D1708" s="157">
        <v>273770000056</v>
      </c>
      <c r="E1708" s="157">
        <v>17377000001906</v>
      </c>
      <c r="F1708" s="124" t="s">
        <v>1400</v>
      </c>
      <c r="G1708" s="124" t="s">
        <v>1686</v>
      </c>
      <c r="H1708" s="131"/>
      <c r="I1708" s="131"/>
      <c r="J1708" s="131">
        <v>4</v>
      </c>
      <c r="K1708" s="131">
        <v>3</v>
      </c>
      <c r="L1708" s="131">
        <v>2</v>
      </c>
      <c r="M1708" s="131">
        <v>1</v>
      </c>
      <c r="N1708" s="131">
        <v>2</v>
      </c>
      <c r="O1708" s="131">
        <v>3</v>
      </c>
      <c r="P1708" s="131"/>
      <c r="Q1708" s="131"/>
      <c r="R1708" s="131"/>
      <c r="S1708" s="131"/>
      <c r="T1708" s="131"/>
      <c r="U1708" s="131"/>
      <c r="V1708" s="131"/>
      <c r="W1708" s="131"/>
      <c r="X1708" s="131"/>
      <c r="Y1708" s="131"/>
      <c r="Z1708" s="131"/>
      <c r="AA1708" s="131"/>
      <c r="AB1708" s="131"/>
      <c r="AC1708" s="131"/>
      <c r="AD1708" s="131"/>
      <c r="AE1708" s="131"/>
      <c r="AF1708" s="131"/>
      <c r="AG1708" s="131"/>
      <c r="AH1708" s="155"/>
    </row>
    <row r="1709" spans="1:34" ht="15" customHeight="1" x14ac:dyDescent="0.25">
      <c r="A1709" s="124" t="s">
        <v>119</v>
      </c>
      <c r="B1709" s="157">
        <v>173770000019</v>
      </c>
      <c r="C1709" s="124" t="s">
        <v>120</v>
      </c>
      <c r="D1709" s="157">
        <v>273770000102</v>
      </c>
      <c r="E1709" s="157">
        <v>17377000001913</v>
      </c>
      <c r="F1709" s="124" t="s">
        <v>1600</v>
      </c>
      <c r="G1709" s="124" t="s">
        <v>1686</v>
      </c>
      <c r="H1709" s="131"/>
      <c r="I1709" s="131"/>
      <c r="J1709" s="131">
        <v>1</v>
      </c>
      <c r="K1709" s="131">
        <v>5</v>
      </c>
      <c r="L1709" s="131">
        <v>2</v>
      </c>
      <c r="M1709" s="131">
        <v>4</v>
      </c>
      <c r="N1709" s="131">
        <v>2</v>
      </c>
      <c r="O1709" s="131">
        <v>6</v>
      </c>
      <c r="P1709" s="131"/>
      <c r="Q1709" s="131"/>
      <c r="R1709" s="131"/>
      <c r="S1709" s="131"/>
      <c r="T1709" s="131"/>
      <c r="U1709" s="131"/>
      <c r="V1709" s="131"/>
      <c r="W1709" s="131"/>
      <c r="X1709" s="131"/>
      <c r="Y1709" s="131"/>
      <c r="Z1709" s="131"/>
      <c r="AA1709" s="131"/>
      <c r="AB1709" s="131"/>
      <c r="AC1709" s="131"/>
      <c r="AD1709" s="131"/>
      <c r="AE1709" s="131"/>
      <c r="AF1709" s="131"/>
      <c r="AG1709" s="131"/>
      <c r="AH1709" s="155"/>
    </row>
    <row r="1710" spans="1:34" ht="15" customHeight="1" x14ac:dyDescent="0.25">
      <c r="A1710" s="124" t="s">
        <v>119</v>
      </c>
      <c r="B1710" s="157">
        <v>173770000019</v>
      </c>
      <c r="C1710" s="124" t="s">
        <v>120</v>
      </c>
      <c r="D1710" s="157">
        <v>273770000129</v>
      </c>
      <c r="E1710" s="157">
        <v>17377000001912</v>
      </c>
      <c r="F1710" s="124" t="s">
        <v>1597</v>
      </c>
      <c r="G1710" s="124" t="s">
        <v>1686</v>
      </c>
      <c r="H1710" s="131"/>
      <c r="I1710" s="131"/>
      <c r="J1710" s="131"/>
      <c r="K1710" s="131">
        <v>2</v>
      </c>
      <c r="L1710" s="131">
        <v>3</v>
      </c>
      <c r="M1710" s="131"/>
      <c r="N1710" s="131">
        <v>3</v>
      </c>
      <c r="O1710" s="131">
        <v>1</v>
      </c>
      <c r="P1710" s="131"/>
      <c r="Q1710" s="131"/>
      <c r="R1710" s="131"/>
      <c r="S1710" s="131"/>
      <c r="T1710" s="131"/>
      <c r="U1710" s="131"/>
      <c r="V1710" s="131"/>
      <c r="W1710" s="131"/>
      <c r="X1710" s="131"/>
      <c r="Y1710" s="131"/>
      <c r="Z1710" s="131"/>
      <c r="AA1710" s="131"/>
      <c r="AB1710" s="131"/>
      <c r="AC1710" s="131"/>
      <c r="AD1710" s="131"/>
      <c r="AE1710" s="131"/>
      <c r="AF1710" s="131"/>
      <c r="AG1710" s="131"/>
      <c r="AH1710" s="155"/>
    </row>
    <row r="1711" spans="1:34" ht="15" customHeight="1" x14ac:dyDescent="0.25">
      <c r="A1711" s="124" t="s">
        <v>119</v>
      </c>
      <c r="B1711" s="157">
        <v>173770000019</v>
      </c>
      <c r="C1711" s="124" t="s">
        <v>120</v>
      </c>
      <c r="D1711" s="157">
        <v>273770000137</v>
      </c>
      <c r="E1711" s="157">
        <v>17377000001914</v>
      </c>
      <c r="F1711" s="124" t="s">
        <v>1602</v>
      </c>
      <c r="G1711" s="124" t="s">
        <v>1686</v>
      </c>
      <c r="H1711" s="131"/>
      <c r="I1711" s="131"/>
      <c r="J1711" s="131"/>
      <c r="K1711" s="131">
        <v>3</v>
      </c>
      <c r="L1711" s="131">
        <v>1</v>
      </c>
      <c r="M1711" s="131">
        <v>4</v>
      </c>
      <c r="N1711" s="131">
        <v>2</v>
      </c>
      <c r="O1711" s="131">
        <v>1</v>
      </c>
      <c r="P1711" s="131"/>
      <c r="Q1711" s="131"/>
      <c r="R1711" s="131"/>
      <c r="S1711" s="131"/>
      <c r="T1711" s="131"/>
      <c r="U1711" s="131"/>
      <c r="V1711" s="131"/>
      <c r="W1711" s="131"/>
      <c r="X1711" s="131"/>
      <c r="Y1711" s="131"/>
      <c r="Z1711" s="131"/>
      <c r="AA1711" s="131"/>
      <c r="AB1711" s="131"/>
      <c r="AC1711" s="131"/>
      <c r="AD1711" s="131"/>
      <c r="AE1711" s="131"/>
      <c r="AF1711" s="131"/>
      <c r="AG1711" s="131"/>
      <c r="AH1711" s="155"/>
    </row>
    <row r="1712" spans="1:34" ht="15" customHeight="1" x14ac:dyDescent="0.25">
      <c r="A1712" s="124" t="s">
        <v>119</v>
      </c>
      <c r="B1712" s="157">
        <v>173770000019</v>
      </c>
      <c r="C1712" s="124" t="s">
        <v>120</v>
      </c>
      <c r="D1712" s="157">
        <v>273770000234</v>
      </c>
      <c r="E1712" s="157">
        <v>17377000001909</v>
      </c>
      <c r="F1712" s="124" t="s">
        <v>1173</v>
      </c>
      <c r="G1712" s="124" t="s">
        <v>1686</v>
      </c>
      <c r="H1712" s="131"/>
      <c r="I1712" s="131"/>
      <c r="J1712" s="131"/>
      <c r="K1712" s="131"/>
      <c r="L1712" s="131">
        <v>2</v>
      </c>
      <c r="M1712" s="131">
        <v>3</v>
      </c>
      <c r="N1712" s="131">
        <v>3</v>
      </c>
      <c r="O1712" s="131">
        <v>4</v>
      </c>
      <c r="P1712" s="131"/>
      <c r="Q1712" s="131"/>
      <c r="R1712" s="131"/>
      <c r="S1712" s="131"/>
      <c r="T1712" s="131"/>
      <c r="U1712" s="131"/>
      <c r="V1712" s="131"/>
      <c r="W1712" s="131"/>
      <c r="X1712" s="131"/>
      <c r="Y1712" s="131"/>
      <c r="Z1712" s="131"/>
      <c r="AA1712" s="131"/>
      <c r="AB1712" s="131"/>
      <c r="AC1712" s="131"/>
      <c r="AD1712" s="131"/>
      <c r="AE1712" s="131"/>
      <c r="AF1712" s="131"/>
      <c r="AG1712" s="131"/>
      <c r="AH1712" s="155"/>
    </row>
    <row r="1713" spans="1:34" ht="15" customHeight="1" x14ac:dyDescent="0.25">
      <c r="A1713" s="124" t="s">
        <v>119</v>
      </c>
      <c r="B1713" s="157">
        <v>173770000019</v>
      </c>
      <c r="C1713" s="124" t="s">
        <v>120</v>
      </c>
      <c r="D1713" s="157">
        <v>273770000242</v>
      </c>
      <c r="E1713" s="157">
        <v>17377000001905</v>
      </c>
      <c r="F1713" s="124" t="s">
        <v>1601</v>
      </c>
      <c r="G1713" s="124" t="s">
        <v>1686</v>
      </c>
      <c r="H1713" s="131"/>
      <c r="I1713" s="131"/>
      <c r="J1713" s="131"/>
      <c r="K1713" s="131">
        <v>1</v>
      </c>
      <c r="L1713" s="131"/>
      <c r="M1713" s="131"/>
      <c r="N1713" s="131">
        <v>1</v>
      </c>
      <c r="O1713" s="131"/>
      <c r="P1713" s="131"/>
      <c r="Q1713" s="131"/>
      <c r="R1713" s="131"/>
      <c r="S1713" s="131"/>
      <c r="T1713" s="131"/>
      <c r="U1713" s="131"/>
      <c r="V1713" s="131"/>
      <c r="W1713" s="131"/>
      <c r="X1713" s="131"/>
      <c r="Y1713" s="131"/>
      <c r="Z1713" s="131"/>
      <c r="AA1713" s="131"/>
      <c r="AB1713" s="131"/>
      <c r="AC1713" s="131"/>
      <c r="AD1713" s="131"/>
      <c r="AE1713" s="131"/>
      <c r="AF1713" s="131"/>
      <c r="AG1713" s="131"/>
      <c r="AH1713" s="155"/>
    </row>
    <row r="1714" spans="1:34" ht="15" customHeight="1" x14ac:dyDescent="0.25">
      <c r="A1714" s="124" t="s">
        <v>119</v>
      </c>
      <c r="B1714" s="157">
        <v>173770000019</v>
      </c>
      <c r="C1714" s="124" t="s">
        <v>120</v>
      </c>
      <c r="D1714" s="157">
        <v>273770000251</v>
      </c>
      <c r="E1714" s="157">
        <v>17377000001910</v>
      </c>
      <c r="F1714" s="124" t="s">
        <v>567</v>
      </c>
      <c r="G1714" s="124" t="s">
        <v>1686</v>
      </c>
      <c r="H1714" s="131"/>
      <c r="I1714" s="131"/>
      <c r="J1714" s="131"/>
      <c r="K1714" s="131">
        <v>1</v>
      </c>
      <c r="L1714" s="131">
        <v>3</v>
      </c>
      <c r="M1714" s="131">
        <v>3</v>
      </c>
      <c r="N1714" s="131">
        <v>2</v>
      </c>
      <c r="O1714" s="131">
        <v>2</v>
      </c>
      <c r="P1714" s="131"/>
      <c r="Q1714" s="131"/>
      <c r="R1714" s="131"/>
      <c r="S1714" s="131"/>
      <c r="T1714" s="131"/>
      <c r="U1714" s="131"/>
      <c r="V1714" s="131"/>
      <c r="W1714" s="131"/>
      <c r="X1714" s="131"/>
      <c r="Y1714" s="131"/>
      <c r="Z1714" s="131"/>
      <c r="AA1714" s="131"/>
      <c r="AB1714" s="131"/>
      <c r="AC1714" s="131"/>
      <c r="AD1714" s="131"/>
      <c r="AE1714" s="131"/>
      <c r="AF1714" s="131"/>
      <c r="AG1714" s="131"/>
      <c r="AH1714" s="155"/>
    </row>
    <row r="1715" spans="1:34" ht="15" customHeight="1" x14ac:dyDescent="0.25">
      <c r="A1715" s="124" t="s">
        <v>119</v>
      </c>
      <c r="B1715" s="157">
        <v>173770000019</v>
      </c>
      <c r="C1715" s="124" t="s">
        <v>120</v>
      </c>
      <c r="D1715" s="157">
        <v>273770000269</v>
      </c>
      <c r="E1715" s="157">
        <v>17377000001908</v>
      </c>
      <c r="F1715" s="124" t="s">
        <v>1598</v>
      </c>
      <c r="G1715" s="124" t="s">
        <v>1686</v>
      </c>
      <c r="H1715" s="131"/>
      <c r="I1715" s="131"/>
      <c r="J1715" s="131"/>
      <c r="K1715" s="131">
        <v>1</v>
      </c>
      <c r="L1715" s="131">
        <v>6</v>
      </c>
      <c r="M1715" s="131"/>
      <c r="N1715" s="131">
        <v>4</v>
      </c>
      <c r="O1715" s="131">
        <v>1</v>
      </c>
      <c r="P1715" s="131"/>
      <c r="Q1715" s="131"/>
      <c r="R1715" s="131"/>
      <c r="S1715" s="131"/>
      <c r="T1715" s="131"/>
      <c r="U1715" s="131"/>
      <c r="V1715" s="131"/>
      <c r="W1715" s="131"/>
      <c r="X1715" s="131"/>
      <c r="Y1715" s="131"/>
      <c r="Z1715" s="131"/>
      <c r="AA1715" s="131"/>
      <c r="AB1715" s="131"/>
      <c r="AC1715" s="131"/>
      <c r="AD1715" s="131"/>
      <c r="AE1715" s="131"/>
      <c r="AF1715" s="131"/>
      <c r="AG1715" s="131"/>
      <c r="AH1715" s="155"/>
    </row>
    <row r="1716" spans="1:34" ht="15" customHeight="1" x14ac:dyDescent="0.25">
      <c r="A1716" s="124" t="s">
        <v>119</v>
      </c>
      <c r="B1716" s="157">
        <v>173770000019</v>
      </c>
      <c r="C1716" s="124" t="s">
        <v>120</v>
      </c>
      <c r="D1716" s="157">
        <v>273770000293</v>
      </c>
      <c r="E1716" s="157">
        <v>17377000001904</v>
      </c>
      <c r="F1716" s="124" t="s">
        <v>1603</v>
      </c>
      <c r="G1716" s="124" t="s">
        <v>1686</v>
      </c>
      <c r="H1716" s="131"/>
      <c r="I1716" s="131"/>
      <c r="J1716" s="131">
        <v>6</v>
      </c>
      <c r="K1716" s="131">
        <v>1</v>
      </c>
      <c r="L1716" s="131">
        <v>4</v>
      </c>
      <c r="M1716" s="131">
        <v>7</v>
      </c>
      <c r="N1716" s="131">
        <v>5</v>
      </c>
      <c r="O1716" s="131">
        <v>4</v>
      </c>
      <c r="P1716" s="131"/>
      <c r="Q1716" s="131"/>
      <c r="R1716" s="131"/>
      <c r="S1716" s="131"/>
      <c r="T1716" s="131"/>
      <c r="U1716" s="131"/>
      <c r="V1716" s="131"/>
      <c r="W1716" s="131"/>
      <c r="X1716" s="131"/>
      <c r="Y1716" s="131"/>
      <c r="Z1716" s="131"/>
      <c r="AA1716" s="131"/>
      <c r="AB1716" s="131"/>
      <c r="AC1716" s="131"/>
      <c r="AD1716" s="131"/>
      <c r="AE1716" s="131"/>
      <c r="AF1716" s="131"/>
      <c r="AG1716" s="131"/>
      <c r="AH1716" s="155"/>
    </row>
    <row r="1717" spans="1:34" ht="15" customHeight="1" x14ac:dyDescent="0.25">
      <c r="A1717" s="124" t="s">
        <v>119</v>
      </c>
      <c r="B1717" s="157">
        <v>173770000019</v>
      </c>
      <c r="C1717" s="124" t="s">
        <v>120</v>
      </c>
      <c r="D1717" s="157">
        <v>273770000307</v>
      </c>
      <c r="E1717" s="157">
        <v>17377000001915</v>
      </c>
      <c r="F1717" s="124" t="s">
        <v>907</v>
      </c>
      <c r="G1717" s="124" t="s">
        <v>1686</v>
      </c>
      <c r="H1717" s="131"/>
      <c r="I1717" s="131"/>
      <c r="J1717" s="131"/>
      <c r="K1717" s="131"/>
      <c r="L1717" s="131"/>
      <c r="M1717" s="131"/>
      <c r="N1717" s="131"/>
      <c r="O1717" s="131"/>
      <c r="P1717" s="131">
        <v>12</v>
      </c>
      <c r="Q1717" s="131">
        <v>15</v>
      </c>
      <c r="R1717" s="131">
        <v>13</v>
      </c>
      <c r="S1717" s="131">
        <v>11</v>
      </c>
      <c r="T1717" s="131">
        <v>8</v>
      </c>
      <c r="U1717" s="131">
        <v>4</v>
      </c>
      <c r="V1717" s="131"/>
      <c r="W1717" s="131"/>
      <c r="X1717" s="131"/>
      <c r="Y1717" s="131"/>
      <c r="Z1717" s="131"/>
      <c r="AA1717" s="131"/>
      <c r="AB1717" s="131"/>
      <c r="AC1717" s="131"/>
      <c r="AD1717" s="131"/>
      <c r="AE1717" s="131"/>
      <c r="AF1717" s="131"/>
      <c r="AG1717" s="131"/>
      <c r="AH1717" s="155"/>
    </row>
    <row r="1718" spans="1:34" ht="15" customHeight="1" x14ac:dyDescent="0.25">
      <c r="A1718" s="124" t="s">
        <v>119</v>
      </c>
      <c r="B1718" s="157">
        <v>173770000019</v>
      </c>
      <c r="C1718" s="124" t="s">
        <v>120</v>
      </c>
      <c r="D1718" s="157">
        <v>273770000315</v>
      </c>
      <c r="E1718" s="157">
        <v>17377000001903</v>
      </c>
      <c r="F1718" s="124" t="s">
        <v>599</v>
      </c>
      <c r="G1718" s="124" t="s">
        <v>1686</v>
      </c>
      <c r="H1718" s="131"/>
      <c r="I1718" s="131"/>
      <c r="J1718" s="131"/>
      <c r="K1718" s="131"/>
      <c r="L1718" s="131"/>
      <c r="M1718" s="131"/>
      <c r="N1718" s="131"/>
      <c r="O1718" s="131"/>
      <c r="P1718" s="131">
        <v>3</v>
      </c>
      <c r="Q1718" s="131">
        <v>1</v>
      </c>
      <c r="R1718" s="131">
        <v>2</v>
      </c>
      <c r="S1718" s="131">
        <v>1</v>
      </c>
      <c r="T1718" s="131"/>
      <c r="U1718" s="131"/>
      <c r="V1718" s="131"/>
      <c r="W1718" s="131"/>
      <c r="X1718" s="131"/>
      <c r="Y1718" s="131"/>
      <c r="Z1718" s="131"/>
      <c r="AA1718" s="131"/>
      <c r="AB1718" s="131"/>
      <c r="AC1718" s="131"/>
      <c r="AD1718" s="131"/>
      <c r="AE1718" s="131"/>
      <c r="AF1718" s="131"/>
      <c r="AG1718" s="131"/>
      <c r="AH1718" s="155"/>
    </row>
    <row r="1719" spans="1:34" ht="15" customHeight="1" x14ac:dyDescent="0.25">
      <c r="A1719" s="124" t="s">
        <v>96</v>
      </c>
      <c r="B1719" s="157">
        <v>173854000014</v>
      </c>
      <c r="C1719" s="124" t="s">
        <v>97</v>
      </c>
      <c r="D1719" s="157">
        <v>173854000014</v>
      </c>
      <c r="E1719" s="157">
        <v>17385400001401</v>
      </c>
      <c r="F1719" s="124" t="s">
        <v>1607</v>
      </c>
      <c r="G1719" s="124" t="s">
        <v>1685</v>
      </c>
      <c r="H1719" s="131"/>
      <c r="I1719" s="131"/>
      <c r="J1719" s="131">
        <v>36</v>
      </c>
      <c r="K1719" s="131"/>
      <c r="L1719" s="131"/>
      <c r="M1719" s="131"/>
      <c r="N1719" s="131"/>
      <c r="O1719" s="131"/>
      <c r="P1719" s="131">
        <v>54</v>
      </c>
      <c r="Q1719" s="131">
        <v>51</v>
      </c>
      <c r="R1719" s="131">
        <v>43</v>
      </c>
      <c r="S1719" s="131">
        <v>64</v>
      </c>
      <c r="T1719" s="131">
        <v>35</v>
      </c>
      <c r="U1719" s="131">
        <v>33</v>
      </c>
      <c r="V1719" s="131"/>
      <c r="W1719" s="131"/>
      <c r="X1719" s="131"/>
      <c r="Y1719" s="131"/>
      <c r="Z1719" s="131"/>
      <c r="AA1719" s="131"/>
      <c r="AB1719" s="131"/>
      <c r="AC1719" s="131"/>
      <c r="AD1719" s="131"/>
      <c r="AE1719" s="131"/>
      <c r="AF1719" s="131"/>
      <c r="AG1719" s="131"/>
      <c r="AH1719" s="155"/>
    </row>
    <row r="1720" spans="1:34" ht="15" customHeight="1" x14ac:dyDescent="0.25">
      <c r="A1720" s="124" t="s">
        <v>96</v>
      </c>
      <c r="B1720" s="157">
        <v>173854000014</v>
      </c>
      <c r="C1720" s="124" t="s">
        <v>97</v>
      </c>
      <c r="D1720" s="157">
        <v>173854000073</v>
      </c>
      <c r="E1720" s="157">
        <v>17385400001402</v>
      </c>
      <c r="F1720" s="124" t="s">
        <v>1608</v>
      </c>
      <c r="G1720" s="124" t="s">
        <v>1685</v>
      </c>
      <c r="H1720" s="131"/>
      <c r="I1720" s="131"/>
      <c r="J1720" s="131"/>
      <c r="K1720" s="131">
        <v>38</v>
      </c>
      <c r="L1720" s="131">
        <v>32</v>
      </c>
      <c r="M1720" s="131">
        <v>27</v>
      </c>
      <c r="N1720" s="131">
        <v>34</v>
      </c>
      <c r="O1720" s="131">
        <v>47</v>
      </c>
      <c r="P1720" s="131"/>
      <c r="Q1720" s="131"/>
      <c r="R1720" s="131"/>
      <c r="S1720" s="131"/>
      <c r="T1720" s="131"/>
      <c r="U1720" s="131"/>
      <c r="V1720" s="131"/>
      <c r="W1720" s="131"/>
      <c r="X1720" s="131"/>
      <c r="Y1720" s="131"/>
      <c r="Z1720" s="131"/>
      <c r="AA1720" s="131"/>
      <c r="AB1720" s="131"/>
      <c r="AC1720" s="131"/>
      <c r="AD1720" s="131"/>
      <c r="AE1720" s="131"/>
      <c r="AF1720" s="131"/>
      <c r="AG1720" s="131"/>
      <c r="AH1720" s="155"/>
    </row>
    <row r="1721" spans="1:34" ht="15" customHeight="1" x14ac:dyDescent="0.25">
      <c r="A1721" s="124" t="s">
        <v>96</v>
      </c>
      <c r="B1721" s="157">
        <v>173854000014</v>
      </c>
      <c r="C1721" s="124" t="s">
        <v>97</v>
      </c>
      <c r="D1721" s="157">
        <v>273854000043</v>
      </c>
      <c r="E1721" s="157">
        <v>17385400001404</v>
      </c>
      <c r="F1721" s="124" t="s">
        <v>1481</v>
      </c>
      <c r="G1721" s="124" t="s">
        <v>1686</v>
      </c>
      <c r="H1721" s="131"/>
      <c r="I1721" s="131"/>
      <c r="J1721" s="131">
        <v>1</v>
      </c>
      <c r="K1721" s="131">
        <v>4</v>
      </c>
      <c r="L1721" s="131">
        <v>3</v>
      </c>
      <c r="M1721" s="131">
        <v>4</v>
      </c>
      <c r="N1721" s="131">
        <v>2</v>
      </c>
      <c r="O1721" s="131">
        <v>6</v>
      </c>
      <c r="P1721" s="131"/>
      <c r="Q1721" s="131"/>
      <c r="R1721" s="131"/>
      <c r="S1721" s="131"/>
      <c r="T1721" s="131"/>
      <c r="U1721" s="131"/>
      <c r="V1721" s="131"/>
      <c r="W1721" s="131"/>
      <c r="X1721" s="131"/>
      <c r="Y1721" s="131"/>
      <c r="Z1721" s="131"/>
      <c r="AA1721" s="131"/>
      <c r="AB1721" s="131"/>
      <c r="AC1721" s="131"/>
      <c r="AD1721" s="131"/>
      <c r="AE1721" s="131"/>
      <c r="AF1721" s="131"/>
      <c r="AG1721" s="131"/>
      <c r="AH1721" s="155"/>
    </row>
    <row r="1722" spans="1:34" ht="15" customHeight="1" x14ac:dyDescent="0.25">
      <c r="A1722" s="124" t="s">
        <v>96</v>
      </c>
      <c r="B1722" s="157">
        <v>173854000014</v>
      </c>
      <c r="C1722" s="124" t="s">
        <v>97</v>
      </c>
      <c r="D1722" s="157">
        <v>273854000060</v>
      </c>
      <c r="E1722" s="157">
        <v>17385400001406</v>
      </c>
      <c r="F1722" s="124" t="s">
        <v>1605</v>
      </c>
      <c r="G1722" s="124" t="s">
        <v>1686</v>
      </c>
      <c r="H1722" s="131"/>
      <c r="I1722" s="131"/>
      <c r="J1722" s="131">
        <v>3</v>
      </c>
      <c r="K1722" s="131">
        <v>2</v>
      </c>
      <c r="L1722" s="131">
        <v>1</v>
      </c>
      <c r="M1722" s="131">
        <v>2</v>
      </c>
      <c r="N1722" s="131">
        <v>2</v>
      </c>
      <c r="O1722" s="131">
        <v>2</v>
      </c>
      <c r="P1722" s="131"/>
      <c r="Q1722" s="131"/>
      <c r="R1722" s="131"/>
      <c r="S1722" s="131"/>
      <c r="T1722" s="131"/>
      <c r="U1722" s="131"/>
      <c r="V1722" s="131"/>
      <c r="W1722" s="131"/>
      <c r="X1722" s="131"/>
      <c r="Y1722" s="131"/>
      <c r="Z1722" s="131"/>
      <c r="AA1722" s="131"/>
      <c r="AB1722" s="131"/>
      <c r="AC1722" s="131"/>
      <c r="AD1722" s="131"/>
      <c r="AE1722" s="131"/>
      <c r="AF1722" s="131"/>
      <c r="AG1722" s="131"/>
      <c r="AH1722" s="155"/>
    </row>
    <row r="1723" spans="1:34" ht="15" customHeight="1" x14ac:dyDescent="0.25">
      <c r="A1723" s="124" t="s">
        <v>96</v>
      </c>
      <c r="B1723" s="157">
        <v>173854000014</v>
      </c>
      <c r="C1723" s="124" t="s">
        <v>97</v>
      </c>
      <c r="D1723" s="157">
        <v>273854000094</v>
      </c>
      <c r="E1723" s="157">
        <v>17385400001408</v>
      </c>
      <c r="F1723" s="124" t="s">
        <v>1604</v>
      </c>
      <c r="G1723" s="124" t="s">
        <v>1686</v>
      </c>
      <c r="H1723" s="131"/>
      <c r="I1723" s="131"/>
      <c r="J1723" s="131">
        <v>1</v>
      </c>
      <c r="K1723" s="131">
        <v>2</v>
      </c>
      <c r="L1723" s="131">
        <v>3</v>
      </c>
      <c r="M1723" s="131">
        <v>2</v>
      </c>
      <c r="N1723" s="131">
        <v>1</v>
      </c>
      <c r="O1723" s="131">
        <v>4</v>
      </c>
      <c r="P1723" s="131"/>
      <c r="Q1723" s="131"/>
      <c r="R1723" s="131"/>
      <c r="S1723" s="131"/>
      <c r="T1723" s="131"/>
      <c r="U1723" s="131"/>
      <c r="V1723" s="131"/>
      <c r="W1723" s="131"/>
      <c r="X1723" s="131"/>
      <c r="Y1723" s="131"/>
      <c r="Z1723" s="131"/>
      <c r="AA1723" s="131"/>
      <c r="AB1723" s="131"/>
      <c r="AC1723" s="131"/>
      <c r="AD1723" s="131"/>
      <c r="AE1723" s="131"/>
      <c r="AF1723" s="131"/>
      <c r="AG1723" s="131"/>
      <c r="AH1723" s="155"/>
    </row>
    <row r="1724" spans="1:34" ht="15" customHeight="1" x14ac:dyDescent="0.25">
      <c r="A1724" s="124" t="s">
        <v>96</v>
      </c>
      <c r="B1724" s="157">
        <v>173854000014</v>
      </c>
      <c r="C1724" s="124" t="s">
        <v>97</v>
      </c>
      <c r="D1724" s="157">
        <v>273854000124</v>
      </c>
      <c r="E1724" s="157">
        <v>17385400001410</v>
      </c>
      <c r="F1724" s="124" t="s">
        <v>1606</v>
      </c>
      <c r="G1724" s="124" t="s">
        <v>1686</v>
      </c>
      <c r="H1724" s="131"/>
      <c r="I1724" s="131"/>
      <c r="J1724" s="131">
        <v>1</v>
      </c>
      <c r="K1724" s="131">
        <v>2</v>
      </c>
      <c r="L1724" s="131">
        <v>2</v>
      </c>
      <c r="M1724" s="131">
        <v>3</v>
      </c>
      <c r="N1724" s="131"/>
      <c r="O1724" s="131">
        <v>2</v>
      </c>
      <c r="P1724" s="131"/>
      <c r="Q1724" s="131"/>
      <c r="R1724" s="131"/>
      <c r="S1724" s="131"/>
      <c r="T1724" s="131"/>
      <c r="U1724" s="131"/>
      <c r="V1724" s="131"/>
      <c r="W1724" s="131"/>
      <c r="X1724" s="131"/>
      <c r="Y1724" s="131"/>
      <c r="Z1724" s="131"/>
      <c r="AA1724" s="131"/>
      <c r="AB1724" s="131"/>
      <c r="AC1724" s="131"/>
      <c r="AD1724" s="131"/>
      <c r="AE1724" s="131"/>
      <c r="AF1724" s="131"/>
      <c r="AG1724" s="131"/>
      <c r="AH1724" s="155"/>
    </row>
    <row r="1725" spans="1:34" ht="15" customHeight="1" x14ac:dyDescent="0.25">
      <c r="A1725" s="124" t="s">
        <v>96</v>
      </c>
      <c r="B1725" s="157">
        <v>173854000014</v>
      </c>
      <c r="C1725" s="124" t="s">
        <v>97</v>
      </c>
      <c r="D1725" s="157">
        <v>273854000132</v>
      </c>
      <c r="E1725" s="157">
        <v>17385400001403</v>
      </c>
      <c r="F1725" s="124" t="s">
        <v>442</v>
      </c>
      <c r="G1725" s="124" t="s">
        <v>1686</v>
      </c>
      <c r="H1725" s="131"/>
      <c r="I1725" s="131"/>
      <c r="J1725" s="131">
        <v>4</v>
      </c>
      <c r="K1725" s="131">
        <v>3</v>
      </c>
      <c r="L1725" s="131">
        <v>4</v>
      </c>
      <c r="M1725" s="131">
        <v>3</v>
      </c>
      <c r="N1725" s="131">
        <v>2</v>
      </c>
      <c r="O1725" s="131">
        <v>2</v>
      </c>
      <c r="P1725" s="131"/>
      <c r="Q1725" s="131"/>
      <c r="R1725" s="131"/>
      <c r="S1725" s="131"/>
      <c r="T1725" s="131"/>
      <c r="U1725" s="131"/>
      <c r="V1725" s="131"/>
      <c r="W1725" s="131"/>
      <c r="X1725" s="131"/>
      <c r="Y1725" s="131"/>
      <c r="Z1725" s="131"/>
      <c r="AA1725" s="131"/>
      <c r="AB1725" s="131"/>
      <c r="AC1725" s="131"/>
      <c r="AD1725" s="131"/>
      <c r="AE1725" s="131"/>
      <c r="AF1725" s="131"/>
      <c r="AG1725" s="131"/>
      <c r="AH1725" s="155"/>
    </row>
    <row r="1726" spans="1:34" ht="15" customHeight="1" x14ac:dyDescent="0.25">
      <c r="A1726" s="124" t="s">
        <v>96</v>
      </c>
      <c r="B1726" s="157">
        <v>173854000014</v>
      </c>
      <c r="C1726" s="124" t="s">
        <v>97</v>
      </c>
      <c r="D1726" s="157">
        <v>273854000141</v>
      </c>
      <c r="E1726" s="157">
        <v>17385400001405</v>
      </c>
      <c r="F1726" s="124" t="s">
        <v>1609</v>
      </c>
      <c r="G1726" s="124" t="s">
        <v>1686</v>
      </c>
      <c r="H1726" s="131"/>
      <c r="I1726" s="131"/>
      <c r="J1726" s="131">
        <v>3</v>
      </c>
      <c r="K1726" s="131">
        <v>5</v>
      </c>
      <c r="L1726" s="131">
        <v>6</v>
      </c>
      <c r="M1726" s="131">
        <v>2</v>
      </c>
      <c r="N1726" s="131">
        <v>4</v>
      </c>
      <c r="O1726" s="131">
        <v>4</v>
      </c>
      <c r="P1726" s="131"/>
      <c r="Q1726" s="131"/>
      <c r="R1726" s="131"/>
      <c r="S1726" s="131"/>
      <c r="T1726" s="131"/>
      <c r="U1726" s="131"/>
      <c r="V1726" s="131"/>
      <c r="W1726" s="131"/>
      <c r="X1726" s="131"/>
      <c r="Y1726" s="131"/>
      <c r="Z1726" s="131"/>
      <c r="AA1726" s="131"/>
      <c r="AB1726" s="131"/>
      <c r="AC1726" s="131"/>
      <c r="AD1726" s="131"/>
      <c r="AE1726" s="131"/>
      <c r="AF1726" s="131"/>
      <c r="AG1726" s="131"/>
      <c r="AH1726" s="155"/>
    </row>
    <row r="1727" spans="1:34" ht="15" customHeight="1" x14ac:dyDescent="0.25">
      <c r="A1727" s="124" t="s">
        <v>96</v>
      </c>
      <c r="B1727" s="157">
        <v>173854000014</v>
      </c>
      <c r="C1727" s="124" t="s">
        <v>97</v>
      </c>
      <c r="D1727" s="157">
        <v>273854000302</v>
      </c>
      <c r="E1727" s="157">
        <v>17385400001407</v>
      </c>
      <c r="F1727" s="124" t="s">
        <v>640</v>
      </c>
      <c r="G1727" s="124" t="s">
        <v>1686</v>
      </c>
      <c r="H1727" s="131"/>
      <c r="I1727" s="131"/>
      <c r="J1727" s="131">
        <v>5</v>
      </c>
      <c r="K1727" s="131">
        <v>5</v>
      </c>
      <c r="L1727" s="131">
        <v>1</v>
      </c>
      <c r="M1727" s="131">
        <v>3</v>
      </c>
      <c r="N1727" s="131">
        <v>2</v>
      </c>
      <c r="O1727" s="131">
        <v>3</v>
      </c>
      <c r="P1727" s="131"/>
      <c r="Q1727" s="131"/>
      <c r="R1727" s="131"/>
      <c r="S1727" s="131"/>
      <c r="T1727" s="131"/>
      <c r="U1727" s="131"/>
      <c r="V1727" s="131"/>
      <c r="W1727" s="131"/>
      <c r="X1727" s="131"/>
      <c r="Y1727" s="131"/>
      <c r="Z1727" s="131"/>
      <c r="AA1727" s="131"/>
      <c r="AB1727" s="131"/>
      <c r="AC1727" s="131"/>
      <c r="AD1727" s="131"/>
      <c r="AE1727" s="131"/>
      <c r="AF1727" s="131"/>
      <c r="AG1727" s="131"/>
      <c r="AH1727" s="155"/>
    </row>
    <row r="1728" spans="1:34" ht="15" customHeight="1" x14ac:dyDescent="0.25">
      <c r="A1728" s="124" t="s">
        <v>96</v>
      </c>
      <c r="B1728" s="157">
        <v>273854000329</v>
      </c>
      <c r="C1728" s="124" t="s">
        <v>266</v>
      </c>
      <c r="D1728" s="157">
        <v>273854000183</v>
      </c>
      <c r="E1728" s="157">
        <v>27385400032908</v>
      </c>
      <c r="F1728" s="124" t="s">
        <v>934</v>
      </c>
      <c r="G1728" s="124" t="s">
        <v>1686</v>
      </c>
      <c r="H1728" s="131"/>
      <c r="I1728" s="131"/>
      <c r="J1728" s="131">
        <v>4</v>
      </c>
      <c r="K1728" s="131">
        <v>2</v>
      </c>
      <c r="L1728" s="131">
        <v>3</v>
      </c>
      <c r="M1728" s="131">
        <v>1</v>
      </c>
      <c r="N1728" s="131"/>
      <c r="O1728" s="131">
        <v>7</v>
      </c>
      <c r="P1728" s="131"/>
      <c r="Q1728" s="131"/>
      <c r="R1728" s="131"/>
      <c r="S1728" s="131"/>
      <c r="T1728" s="131"/>
      <c r="U1728" s="131"/>
      <c r="V1728" s="131"/>
      <c r="W1728" s="131"/>
      <c r="X1728" s="131"/>
      <c r="Y1728" s="131"/>
      <c r="Z1728" s="131"/>
      <c r="AA1728" s="131"/>
      <c r="AB1728" s="131"/>
      <c r="AC1728" s="131"/>
      <c r="AD1728" s="131"/>
      <c r="AE1728" s="131"/>
      <c r="AF1728" s="131"/>
      <c r="AG1728" s="131"/>
      <c r="AH1728" s="155"/>
    </row>
    <row r="1729" spans="1:34" ht="15" customHeight="1" x14ac:dyDescent="0.25">
      <c r="A1729" s="124" t="s">
        <v>96</v>
      </c>
      <c r="B1729" s="157">
        <v>273854000329</v>
      </c>
      <c r="C1729" s="124" t="s">
        <v>266</v>
      </c>
      <c r="D1729" s="157">
        <v>273854000311</v>
      </c>
      <c r="E1729" s="157">
        <v>27385400032902</v>
      </c>
      <c r="F1729" s="124" t="s">
        <v>1610</v>
      </c>
      <c r="G1729" s="124" t="s">
        <v>1686</v>
      </c>
      <c r="H1729" s="131"/>
      <c r="I1729" s="131"/>
      <c r="J1729" s="131">
        <v>6</v>
      </c>
      <c r="K1729" s="131">
        <v>5</v>
      </c>
      <c r="L1729" s="131">
        <v>3</v>
      </c>
      <c r="M1729" s="131">
        <v>7</v>
      </c>
      <c r="N1729" s="131">
        <v>4</v>
      </c>
      <c r="O1729" s="131">
        <v>6</v>
      </c>
      <c r="P1729" s="131">
        <v>11</v>
      </c>
      <c r="Q1729" s="131">
        <v>17</v>
      </c>
      <c r="R1729" s="131">
        <v>10</v>
      </c>
      <c r="S1729" s="131">
        <v>8</v>
      </c>
      <c r="T1729" s="131">
        <v>12</v>
      </c>
      <c r="U1729" s="131">
        <v>11</v>
      </c>
      <c r="V1729" s="131"/>
      <c r="W1729" s="131"/>
      <c r="X1729" s="131"/>
      <c r="Y1729" s="131"/>
      <c r="Z1729" s="131"/>
      <c r="AA1729" s="131"/>
      <c r="AB1729" s="131"/>
      <c r="AC1729" s="131"/>
      <c r="AD1729" s="131"/>
      <c r="AE1729" s="131"/>
      <c r="AF1729" s="131"/>
      <c r="AG1729" s="131"/>
      <c r="AH1729" s="155"/>
    </row>
    <row r="1730" spans="1:34" ht="15" customHeight="1" x14ac:dyDescent="0.25">
      <c r="A1730" s="124" t="s">
        <v>96</v>
      </c>
      <c r="B1730" s="157">
        <v>273854000329</v>
      </c>
      <c r="C1730" s="124" t="s">
        <v>266</v>
      </c>
      <c r="D1730" s="157">
        <v>273854000329</v>
      </c>
      <c r="E1730" s="157">
        <v>27385400032901</v>
      </c>
      <c r="F1730" s="124" t="s">
        <v>1611</v>
      </c>
      <c r="G1730" s="124" t="s">
        <v>1686</v>
      </c>
      <c r="H1730" s="131"/>
      <c r="I1730" s="131"/>
      <c r="J1730" s="131">
        <v>2</v>
      </c>
      <c r="K1730" s="131">
        <v>9</v>
      </c>
      <c r="L1730" s="131">
        <v>2</v>
      </c>
      <c r="M1730" s="131">
        <v>6</v>
      </c>
      <c r="N1730" s="131">
        <v>8</v>
      </c>
      <c r="O1730" s="131">
        <v>3</v>
      </c>
      <c r="P1730" s="131">
        <v>17</v>
      </c>
      <c r="Q1730" s="131">
        <v>9</v>
      </c>
      <c r="R1730" s="131">
        <v>17</v>
      </c>
      <c r="S1730" s="131">
        <v>12</v>
      </c>
      <c r="T1730" s="131">
        <v>11</v>
      </c>
      <c r="U1730" s="131">
        <v>9</v>
      </c>
      <c r="V1730" s="131"/>
      <c r="W1730" s="131"/>
      <c r="X1730" s="131"/>
      <c r="Y1730" s="131"/>
      <c r="Z1730" s="131"/>
      <c r="AA1730" s="131"/>
      <c r="AB1730" s="131"/>
      <c r="AC1730" s="131"/>
      <c r="AD1730" s="131"/>
      <c r="AE1730" s="131"/>
      <c r="AF1730" s="131"/>
      <c r="AG1730" s="131"/>
      <c r="AH1730" s="155"/>
    </row>
    <row r="1731" spans="1:34" ht="15" customHeight="1" x14ac:dyDescent="0.25">
      <c r="A1731" s="124" t="s">
        <v>96</v>
      </c>
      <c r="B1731" s="157">
        <v>273854000329</v>
      </c>
      <c r="C1731" s="124" t="s">
        <v>266</v>
      </c>
      <c r="D1731" s="157">
        <v>273854000345</v>
      </c>
      <c r="E1731" s="157">
        <v>27385400032905</v>
      </c>
      <c r="F1731" s="124" t="s">
        <v>1613</v>
      </c>
      <c r="G1731" s="124" t="s">
        <v>1686</v>
      </c>
      <c r="H1731" s="131"/>
      <c r="I1731" s="131"/>
      <c r="J1731" s="131"/>
      <c r="K1731" s="131">
        <v>2</v>
      </c>
      <c r="L1731" s="131">
        <v>1</v>
      </c>
      <c r="M1731" s="131"/>
      <c r="N1731" s="131">
        <v>2</v>
      </c>
      <c r="O1731" s="131"/>
      <c r="P1731" s="131"/>
      <c r="Q1731" s="131"/>
      <c r="R1731" s="131"/>
      <c r="S1731" s="131"/>
      <c r="T1731" s="131"/>
      <c r="U1731" s="131"/>
      <c r="V1731" s="131"/>
      <c r="W1731" s="131"/>
      <c r="X1731" s="131"/>
      <c r="Y1731" s="131"/>
      <c r="Z1731" s="131"/>
      <c r="AA1731" s="131"/>
      <c r="AB1731" s="131"/>
      <c r="AC1731" s="131"/>
      <c r="AD1731" s="131"/>
      <c r="AE1731" s="131"/>
      <c r="AF1731" s="131"/>
      <c r="AG1731" s="131"/>
      <c r="AH1731" s="155"/>
    </row>
    <row r="1732" spans="1:34" ht="15" customHeight="1" x14ac:dyDescent="0.25">
      <c r="A1732" s="124" t="s">
        <v>96</v>
      </c>
      <c r="B1732" s="157">
        <v>273854000329</v>
      </c>
      <c r="C1732" s="124" t="s">
        <v>266</v>
      </c>
      <c r="D1732" s="157">
        <v>273854000361</v>
      </c>
      <c r="E1732" s="157">
        <v>27385400032903</v>
      </c>
      <c r="F1732" s="124" t="s">
        <v>1612</v>
      </c>
      <c r="G1732" s="124" t="s">
        <v>1686</v>
      </c>
      <c r="H1732" s="131"/>
      <c r="I1732" s="131"/>
      <c r="J1732" s="131">
        <v>1</v>
      </c>
      <c r="K1732" s="131">
        <v>1</v>
      </c>
      <c r="L1732" s="131">
        <v>2</v>
      </c>
      <c r="M1732" s="131">
        <v>3</v>
      </c>
      <c r="N1732" s="131">
        <v>3</v>
      </c>
      <c r="O1732" s="131">
        <v>2</v>
      </c>
      <c r="P1732" s="131"/>
      <c r="Q1732" s="131"/>
      <c r="R1732" s="131"/>
      <c r="S1732" s="131"/>
      <c r="T1732" s="131"/>
      <c r="U1732" s="131"/>
      <c r="V1732" s="131"/>
      <c r="W1732" s="131"/>
      <c r="X1732" s="131"/>
      <c r="Y1732" s="131"/>
      <c r="Z1732" s="131"/>
      <c r="AA1732" s="131"/>
      <c r="AB1732" s="131"/>
      <c r="AC1732" s="131"/>
      <c r="AD1732" s="131"/>
      <c r="AE1732" s="131"/>
      <c r="AF1732" s="131"/>
      <c r="AG1732" s="131"/>
      <c r="AH1732" s="155"/>
    </row>
    <row r="1733" spans="1:34" ht="15" customHeight="1" x14ac:dyDescent="0.25">
      <c r="A1733" s="124" t="s">
        <v>96</v>
      </c>
      <c r="B1733" s="157">
        <v>273854000329</v>
      </c>
      <c r="C1733" s="124" t="s">
        <v>266</v>
      </c>
      <c r="D1733" s="157">
        <v>273854000370</v>
      </c>
      <c r="E1733" s="157">
        <v>27385400032907</v>
      </c>
      <c r="F1733" s="124" t="s">
        <v>1615</v>
      </c>
      <c r="G1733" s="124" t="s">
        <v>1686</v>
      </c>
      <c r="H1733" s="131"/>
      <c r="I1733" s="131"/>
      <c r="J1733" s="131">
        <v>4</v>
      </c>
      <c r="K1733" s="131">
        <v>4</v>
      </c>
      <c r="L1733" s="131">
        <v>1</v>
      </c>
      <c r="M1733" s="131"/>
      <c r="N1733" s="131">
        <v>2</v>
      </c>
      <c r="O1733" s="131">
        <v>4</v>
      </c>
      <c r="P1733" s="131"/>
      <c r="Q1733" s="131"/>
      <c r="R1733" s="131"/>
      <c r="S1733" s="131"/>
      <c r="T1733" s="131"/>
      <c r="U1733" s="131"/>
      <c r="V1733" s="131"/>
      <c r="W1733" s="131"/>
      <c r="X1733" s="131"/>
      <c r="Y1733" s="131"/>
      <c r="Z1733" s="131"/>
      <c r="AA1733" s="131"/>
      <c r="AB1733" s="131"/>
      <c r="AC1733" s="131"/>
      <c r="AD1733" s="131"/>
      <c r="AE1733" s="131"/>
      <c r="AF1733" s="131"/>
      <c r="AG1733" s="131"/>
      <c r="AH1733" s="155"/>
    </row>
    <row r="1734" spans="1:34" ht="15" customHeight="1" x14ac:dyDescent="0.25">
      <c r="A1734" s="124" t="s">
        <v>96</v>
      </c>
      <c r="B1734" s="157">
        <v>273854000329</v>
      </c>
      <c r="C1734" s="124" t="s">
        <v>266</v>
      </c>
      <c r="D1734" s="157">
        <v>273854000388</v>
      </c>
      <c r="E1734" s="157">
        <v>27385400032906</v>
      </c>
      <c r="F1734" s="124" t="s">
        <v>1614</v>
      </c>
      <c r="G1734" s="124" t="s">
        <v>1686</v>
      </c>
      <c r="H1734" s="131"/>
      <c r="I1734" s="131"/>
      <c r="J1734" s="131">
        <v>2</v>
      </c>
      <c r="K1734" s="131">
        <v>1</v>
      </c>
      <c r="L1734" s="131">
        <v>2</v>
      </c>
      <c r="M1734" s="131">
        <v>1</v>
      </c>
      <c r="N1734" s="131">
        <v>4</v>
      </c>
      <c r="O1734" s="131"/>
      <c r="P1734" s="131"/>
      <c r="Q1734" s="131"/>
      <c r="R1734" s="131"/>
      <c r="S1734" s="131"/>
      <c r="T1734" s="131"/>
      <c r="U1734" s="131"/>
      <c r="V1734" s="131"/>
      <c r="W1734" s="131"/>
      <c r="X1734" s="131"/>
      <c r="Y1734" s="131"/>
      <c r="Z1734" s="131"/>
      <c r="AA1734" s="131"/>
      <c r="AB1734" s="131"/>
      <c r="AC1734" s="131"/>
      <c r="AD1734" s="131"/>
      <c r="AE1734" s="131"/>
      <c r="AF1734" s="131"/>
      <c r="AG1734" s="131"/>
      <c r="AH1734" s="155"/>
    </row>
    <row r="1735" spans="1:34" ht="15" customHeight="1" x14ac:dyDescent="0.25">
      <c r="A1735" s="124" t="s">
        <v>23</v>
      </c>
      <c r="B1735" s="157">
        <v>173861000038</v>
      </c>
      <c r="C1735" s="124" t="s">
        <v>205</v>
      </c>
      <c r="D1735" s="157">
        <v>173861000038</v>
      </c>
      <c r="E1735" s="157">
        <v>17386100003801</v>
      </c>
      <c r="F1735" s="124" t="s">
        <v>1616</v>
      </c>
      <c r="G1735" s="124" t="s">
        <v>1685</v>
      </c>
      <c r="H1735" s="131"/>
      <c r="I1735" s="131"/>
      <c r="J1735" s="131">
        <v>74</v>
      </c>
      <c r="K1735" s="131">
        <v>59</v>
      </c>
      <c r="L1735" s="131">
        <v>58</v>
      </c>
      <c r="M1735" s="131">
        <v>62</v>
      </c>
      <c r="N1735" s="131">
        <v>57</v>
      </c>
      <c r="O1735" s="131">
        <v>62</v>
      </c>
      <c r="P1735" s="131">
        <v>53</v>
      </c>
      <c r="Q1735" s="131">
        <v>80</v>
      </c>
      <c r="R1735" s="131">
        <v>75</v>
      </c>
      <c r="S1735" s="131">
        <v>92</v>
      </c>
      <c r="T1735" s="131">
        <v>72</v>
      </c>
      <c r="U1735" s="131">
        <v>71</v>
      </c>
      <c r="V1735" s="131"/>
      <c r="W1735" s="131"/>
      <c r="X1735" s="131"/>
      <c r="Y1735" s="131"/>
      <c r="Z1735" s="131"/>
      <c r="AA1735" s="131"/>
      <c r="AB1735" s="131"/>
      <c r="AC1735" s="131"/>
      <c r="AD1735" s="131"/>
      <c r="AE1735" s="131"/>
      <c r="AF1735" s="131"/>
      <c r="AG1735" s="131"/>
      <c r="AH1735" s="155"/>
    </row>
    <row r="1736" spans="1:34" ht="15" customHeight="1" x14ac:dyDescent="0.25">
      <c r="A1736" s="124" t="s">
        <v>23</v>
      </c>
      <c r="B1736" s="157">
        <v>173861000038</v>
      </c>
      <c r="C1736" s="124" t="s">
        <v>205</v>
      </c>
      <c r="D1736" s="157">
        <v>273861000181</v>
      </c>
      <c r="E1736" s="157">
        <v>17386100003803</v>
      </c>
      <c r="F1736" s="124" t="s">
        <v>668</v>
      </c>
      <c r="G1736" s="124" t="s">
        <v>1686</v>
      </c>
      <c r="H1736" s="131"/>
      <c r="I1736" s="131"/>
      <c r="J1736" s="131">
        <v>5</v>
      </c>
      <c r="K1736" s="131">
        <v>2</v>
      </c>
      <c r="L1736" s="131">
        <v>3</v>
      </c>
      <c r="M1736" s="131">
        <v>9</v>
      </c>
      <c r="N1736" s="131">
        <v>2</v>
      </c>
      <c r="O1736" s="131">
        <v>3</v>
      </c>
      <c r="P1736" s="131"/>
      <c r="Q1736" s="131"/>
      <c r="R1736" s="131"/>
      <c r="S1736" s="131"/>
      <c r="T1736" s="131"/>
      <c r="U1736" s="131"/>
      <c r="V1736" s="131"/>
      <c r="W1736" s="131"/>
      <c r="X1736" s="131"/>
      <c r="Y1736" s="131"/>
      <c r="Z1736" s="131"/>
      <c r="AA1736" s="131"/>
      <c r="AB1736" s="131"/>
      <c r="AC1736" s="131"/>
      <c r="AD1736" s="131"/>
      <c r="AE1736" s="131"/>
      <c r="AF1736" s="131"/>
      <c r="AG1736" s="131"/>
      <c r="AH1736" s="155"/>
    </row>
    <row r="1737" spans="1:34" ht="15" customHeight="1" x14ac:dyDescent="0.25">
      <c r="A1737" s="124" t="s">
        <v>23</v>
      </c>
      <c r="B1737" s="157">
        <v>173861000038</v>
      </c>
      <c r="C1737" s="124" t="s">
        <v>205</v>
      </c>
      <c r="D1737" s="157">
        <v>273861000296</v>
      </c>
      <c r="E1737" s="157">
        <v>17386100003804</v>
      </c>
      <c r="F1737" s="124" t="s">
        <v>1617</v>
      </c>
      <c r="G1737" s="124" t="s">
        <v>1686</v>
      </c>
      <c r="H1737" s="131"/>
      <c r="I1737" s="131"/>
      <c r="J1737" s="131"/>
      <c r="K1737" s="131">
        <v>1</v>
      </c>
      <c r="L1737" s="131">
        <v>1</v>
      </c>
      <c r="M1737" s="131">
        <v>4</v>
      </c>
      <c r="N1737" s="131">
        <v>1</v>
      </c>
      <c r="O1737" s="131">
        <v>2</v>
      </c>
      <c r="P1737" s="131"/>
      <c r="Q1737" s="131"/>
      <c r="R1737" s="131"/>
      <c r="S1737" s="131"/>
      <c r="T1737" s="131"/>
      <c r="U1737" s="131"/>
      <c r="V1737" s="131"/>
      <c r="W1737" s="131"/>
      <c r="X1737" s="131"/>
      <c r="Y1737" s="131"/>
      <c r="Z1737" s="131"/>
      <c r="AA1737" s="131"/>
      <c r="AB1737" s="131"/>
      <c r="AC1737" s="131"/>
      <c r="AD1737" s="131"/>
      <c r="AE1737" s="131"/>
      <c r="AF1737" s="131"/>
      <c r="AG1737" s="131"/>
      <c r="AH1737" s="155"/>
    </row>
    <row r="1738" spans="1:34" ht="15" customHeight="1" x14ac:dyDescent="0.25">
      <c r="A1738" s="124" t="s">
        <v>23</v>
      </c>
      <c r="B1738" s="157">
        <v>173861000721</v>
      </c>
      <c r="C1738" s="124" t="s">
        <v>247</v>
      </c>
      <c r="D1738" s="157">
        <v>173861000101</v>
      </c>
      <c r="E1738" s="157">
        <v>17386100072102</v>
      </c>
      <c r="F1738" s="124" t="s">
        <v>1627</v>
      </c>
      <c r="G1738" s="124" t="s">
        <v>1685</v>
      </c>
      <c r="H1738" s="131"/>
      <c r="I1738" s="131"/>
      <c r="J1738" s="131">
        <v>46</v>
      </c>
      <c r="K1738" s="131">
        <v>63</v>
      </c>
      <c r="L1738" s="131">
        <v>53</v>
      </c>
      <c r="M1738" s="131">
        <v>65</v>
      </c>
      <c r="N1738" s="131">
        <v>56</v>
      </c>
      <c r="O1738" s="131"/>
      <c r="P1738" s="131"/>
      <c r="Q1738" s="131"/>
      <c r="R1738" s="131"/>
      <c r="S1738" s="131"/>
      <c r="T1738" s="131"/>
      <c r="U1738" s="131"/>
      <c r="V1738" s="131"/>
      <c r="W1738" s="131"/>
      <c r="X1738" s="131"/>
      <c r="Y1738" s="131"/>
      <c r="Z1738" s="131"/>
      <c r="AA1738" s="131"/>
      <c r="AB1738" s="131"/>
      <c r="AC1738" s="131"/>
      <c r="AD1738" s="131"/>
      <c r="AE1738" s="131"/>
      <c r="AF1738" s="131"/>
      <c r="AG1738" s="131"/>
      <c r="AH1738" s="155"/>
    </row>
    <row r="1739" spans="1:34" ht="15" customHeight="1" x14ac:dyDescent="0.25">
      <c r="A1739" s="124" t="s">
        <v>23</v>
      </c>
      <c r="B1739" s="157">
        <v>173861000721</v>
      </c>
      <c r="C1739" s="124" t="s">
        <v>247</v>
      </c>
      <c r="D1739" s="157">
        <v>173861000135</v>
      </c>
      <c r="E1739" s="157">
        <v>17386100072103</v>
      </c>
      <c r="F1739" s="124" t="s">
        <v>1625</v>
      </c>
      <c r="G1739" s="124" t="s">
        <v>1685</v>
      </c>
      <c r="H1739" s="131"/>
      <c r="I1739" s="131"/>
      <c r="J1739" s="131"/>
      <c r="K1739" s="131"/>
      <c r="L1739" s="131"/>
      <c r="M1739" s="131"/>
      <c r="N1739" s="131"/>
      <c r="O1739" s="131">
        <v>67</v>
      </c>
      <c r="P1739" s="131">
        <v>88</v>
      </c>
      <c r="Q1739" s="131">
        <v>51</v>
      </c>
      <c r="R1739" s="131"/>
      <c r="S1739" s="131"/>
      <c r="T1739" s="131"/>
      <c r="U1739" s="131"/>
      <c r="V1739" s="131"/>
      <c r="W1739" s="131"/>
      <c r="X1739" s="131"/>
      <c r="Y1739" s="131"/>
      <c r="Z1739" s="131"/>
      <c r="AA1739" s="131"/>
      <c r="AB1739" s="131"/>
      <c r="AC1739" s="131"/>
      <c r="AD1739" s="131"/>
      <c r="AE1739" s="131"/>
      <c r="AF1739" s="131"/>
      <c r="AG1739" s="131"/>
      <c r="AH1739" s="155"/>
    </row>
    <row r="1740" spans="1:34" ht="15" customHeight="1" x14ac:dyDescent="0.25">
      <c r="A1740" s="124" t="s">
        <v>23</v>
      </c>
      <c r="B1740" s="157">
        <v>173861000721</v>
      </c>
      <c r="C1740" s="124" t="s">
        <v>247</v>
      </c>
      <c r="D1740" s="157">
        <v>173861000721</v>
      </c>
      <c r="E1740" s="157">
        <v>17386100072101</v>
      </c>
      <c r="F1740" s="124" t="s">
        <v>1713</v>
      </c>
      <c r="G1740" s="124" t="s">
        <v>1685</v>
      </c>
      <c r="H1740" s="131"/>
      <c r="I1740" s="131"/>
      <c r="J1740" s="131"/>
      <c r="K1740" s="131"/>
      <c r="L1740" s="131"/>
      <c r="M1740" s="131"/>
      <c r="N1740" s="131"/>
      <c r="O1740" s="131"/>
      <c r="P1740" s="131"/>
      <c r="Q1740" s="131">
        <v>24</v>
      </c>
      <c r="R1740" s="131">
        <v>64</v>
      </c>
      <c r="S1740" s="131">
        <v>75</v>
      </c>
      <c r="T1740" s="131">
        <v>62</v>
      </c>
      <c r="U1740" s="131">
        <v>40</v>
      </c>
      <c r="V1740" s="131"/>
      <c r="W1740" s="131"/>
      <c r="X1740" s="131"/>
      <c r="Y1740" s="131"/>
      <c r="Z1740" s="131"/>
      <c r="AA1740" s="131"/>
      <c r="AB1740" s="131"/>
      <c r="AC1740" s="131"/>
      <c r="AD1740" s="131">
        <v>13</v>
      </c>
      <c r="AE1740" s="131">
        <v>28</v>
      </c>
      <c r="AF1740" s="131"/>
      <c r="AG1740" s="131">
        <v>37</v>
      </c>
      <c r="AH1740" s="155"/>
    </row>
    <row r="1741" spans="1:34" ht="15" customHeight="1" x14ac:dyDescent="0.25">
      <c r="A1741" s="124" t="s">
        <v>23</v>
      </c>
      <c r="B1741" s="157">
        <v>173861000721</v>
      </c>
      <c r="C1741" s="124" t="s">
        <v>247</v>
      </c>
      <c r="D1741" s="157">
        <v>273861000300</v>
      </c>
      <c r="E1741" s="157">
        <v>17386100072104</v>
      </c>
      <c r="F1741" s="124" t="s">
        <v>1626</v>
      </c>
      <c r="G1741" s="124" t="s">
        <v>1686</v>
      </c>
      <c r="H1741" s="131"/>
      <c r="I1741" s="131"/>
      <c r="J1741" s="131">
        <v>3</v>
      </c>
      <c r="K1741" s="131">
        <v>1</v>
      </c>
      <c r="L1741" s="131">
        <v>1</v>
      </c>
      <c r="M1741" s="131">
        <v>1</v>
      </c>
      <c r="N1741" s="131">
        <v>1</v>
      </c>
      <c r="O1741" s="131">
        <v>1</v>
      </c>
      <c r="P1741" s="131"/>
      <c r="Q1741" s="131"/>
      <c r="R1741" s="131"/>
      <c r="S1741" s="131"/>
      <c r="T1741" s="131"/>
      <c r="U1741" s="131"/>
      <c r="V1741" s="131"/>
      <c r="W1741" s="131"/>
      <c r="X1741" s="131"/>
      <c r="Y1741" s="131"/>
      <c r="Z1741" s="131"/>
      <c r="AA1741" s="131"/>
      <c r="AB1741" s="131"/>
      <c r="AC1741" s="131"/>
      <c r="AD1741" s="131"/>
      <c r="AE1741" s="131"/>
      <c r="AF1741" s="131"/>
      <c r="AG1741" s="131"/>
      <c r="AH1741" s="155"/>
    </row>
    <row r="1742" spans="1:34" ht="15" customHeight="1" x14ac:dyDescent="0.25">
      <c r="A1742" s="124" t="s">
        <v>23</v>
      </c>
      <c r="B1742" s="157">
        <v>173861000721</v>
      </c>
      <c r="C1742" s="124" t="s">
        <v>247</v>
      </c>
      <c r="D1742" s="157">
        <v>273861000440</v>
      </c>
      <c r="E1742" s="157">
        <v>17386100072105</v>
      </c>
      <c r="F1742" s="124" t="s">
        <v>934</v>
      </c>
      <c r="G1742" s="124" t="s">
        <v>1686</v>
      </c>
      <c r="H1742" s="131"/>
      <c r="I1742" s="131"/>
      <c r="J1742" s="131">
        <v>1</v>
      </c>
      <c r="K1742" s="131">
        <v>3</v>
      </c>
      <c r="L1742" s="131">
        <v>2</v>
      </c>
      <c r="M1742" s="131">
        <v>1</v>
      </c>
      <c r="N1742" s="131">
        <v>2</v>
      </c>
      <c r="O1742" s="131">
        <v>3</v>
      </c>
      <c r="P1742" s="131"/>
      <c r="Q1742" s="131"/>
      <c r="R1742" s="131"/>
      <c r="S1742" s="131"/>
      <c r="T1742" s="131"/>
      <c r="U1742" s="131"/>
      <c r="V1742" s="131"/>
      <c r="W1742" s="131"/>
      <c r="X1742" s="131"/>
      <c r="Y1742" s="131"/>
      <c r="Z1742" s="131"/>
      <c r="AA1742" s="131"/>
      <c r="AB1742" s="131"/>
      <c r="AC1742" s="131"/>
      <c r="AD1742" s="131"/>
      <c r="AE1742" s="131"/>
      <c r="AF1742" s="131"/>
      <c r="AG1742" s="131"/>
      <c r="AH1742" s="155"/>
    </row>
    <row r="1743" spans="1:34" ht="15" customHeight="1" x14ac:dyDescent="0.25">
      <c r="A1743" s="124" t="s">
        <v>23</v>
      </c>
      <c r="B1743" s="157">
        <v>173861000771</v>
      </c>
      <c r="C1743" s="124" t="s">
        <v>24</v>
      </c>
      <c r="D1743" s="157">
        <v>173861000143</v>
      </c>
      <c r="E1743" s="157">
        <v>17386100077103</v>
      </c>
      <c r="F1743" s="124" t="s">
        <v>1046</v>
      </c>
      <c r="G1743" s="124" t="s">
        <v>1685</v>
      </c>
      <c r="H1743" s="131"/>
      <c r="I1743" s="131"/>
      <c r="J1743" s="131"/>
      <c r="K1743" s="131"/>
      <c r="L1743" s="131"/>
      <c r="M1743" s="131"/>
      <c r="N1743" s="131"/>
      <c r="O1743" s="131">
        <v>20</v>
      </c>
      <c r="P1743" s="131"/>
      <c r="Q1743" s="131"/>
      <c r="R1743" s="131"/>
      <c r="S1743" s="131"/>
      <c r="T1743" s="131"/>
      <c r="U1743" s="131"/>
      <c r="V1743" s="131"/>
      <c r="W1743" s="131"/>
      <c r="X1743" s="131"/>
      <c r="Y1743" s="131"/>
      <c r="Z1743" s="131"/>
      <c r="AA1743" s="131"/>
      <c r="AB1743" s="131"/>
      <c r="AC1743" s="131"/>
      <c r="AD1743" s="131">
        <v>20</v>
      </c>
      <c r="AE1743" s="131">
        <v>20</v>
      </c>
      <c r="AF1743" s="131">
        <v>2</v>
      </c>
      <c r="AG1743" s="131">
        <v>18</v>
      </c>
      <c r="AH1743" s="155"/>
    </row>
    <row r="1744" spans="1:34" ht="15" customHeight="1" x14ac:dyDescent="0.25">
      <c r="A1744" s="124" t="s">
        <v>23</v>
      </c>
      <c r="B1744" s="157">
        <v>173861000771</v>
      </c>
      <c r="C1744" s="124" t="s">
        <v>24</v>
      </c>
      <c r="D1744" s="157">
        <v>173861000411</v>
      </c>
      <c r="E1744" s="157">
        <v>17386100077102</v>
      </c>
      <c r="F1744" s="124" t="s">
        <v>1618</v>
      </c>
      <c r="G1744" s="124" t="s">
        <v>1685</v>
      </c>
      <c r="H1744" s="131"/>
      <c r="I1744" s="131"/>
      <c r="J1744" s="131"/>
      <c r="K1744" s="131"/>
      <c r="L1744" s="131"/>
      <c r="M1744" s="131"/>
      <c r="N1744" s="131"/>
      <c r="O1744" s="131"/>
      <c r="P1744" s="131">
        <v>31</v>
      </c>
      <c r="Q1744" s="131">
        <v>24</v>
      </c>
      <c r="R1744" s="131">
        <v>13</v>
      </c>
      <c r="S1744" s="131">
        <v>23</v>
      </c>
      <c r="T1744" s="131">
        <v>25</v>
      </c>
      <c r="U1744" s="131">
        <v>14</v>
      </c>
      <c r="V1744" s="131"/>
      <c r="W1744" s="131"/>
      <c r="X1744" s="131"/>
      <c r="Y1744" s="131"/>
      <c r="Z1744" s="131"/>
      <c r="AA1744" s="131"/>
      <c r="AB1744" s="131"/>
      <c r="AC1744" s="131"/>
      <c r="AD1744" s="131"/>
      <c r="AE1744" s="131"/>
      <c r="AF1744" s="131"/>
      <c r="AG1744" s="131"/>
      <c r="AH1744" s="155"/>
    </row>
    <row r="1745" spans="1:34" ht="15" customHeight="1" x14ac:dyDescent="0.25">
      <c r="A1745" s="124" t="s">
        <v>23</v>
      </c>
      <c r="B1745" s="157">
        <v>173861000771</v>
      </c>
      <c r="C1745" s="124" t="s">
        <v>24</v>
      </c>
      <c r="D1745" s="157">
        <v>173861000771</v>
      </c>
      <c r="E1745" s="157">
        <v>17386100077101</v>
      </c>
      <c r="F1745" s="124" t="s">
        <v>313</v>
      </c>
      <c r="G1745" s="124" t="s">
        <v>1685</v>
      </c>
      <c r="H1745" s="131"/>
      <c r="I1745" s="131"/>
      <c r="J1745" s="131">
        <v>13</v>
      </c>
      <c r="K1745" s="131">
        <v>15</v>
      </c>
      <c r="L1745" s="131">
        <v>18</v>
      </c>
      <c r="M1745" s="131">
        <v>11</v>
      </c>
      <c r="N1745" s="131">
        <v>16</v>
      </c>
      <c r="O1745" s="131"/>
      <c r="P1745" s="131"/>
      <c r="Q1745" s="131"/>
      <c r="R1745" s="131"/>
      <c r="S1745" s="131"/>
      <c r="T1745" s="131"/>
      <c r="U1745" s="131"/>
      <c r="V1745" s="131"/>
      <c r="W1745" s="131"/>
      <c r="X1745" s="131"/>
      <c r="Y1745" s="131"/>
      <c r="Z1745" s="131"/>
      <c r="AA1745" s="131"/>
      <c r="AB1745" s="131"/>
      <c r="AC1745" s="131"/>
      <c r="AD1745" s="131"/>
      <c r="AE1745" s="131"/>
      <c r="AF1745" s="131"/>
      <c r="AG1745" s="131"/>
      <c r="AH1745" s="155"/>
    </row>
    <row r="1746" spans="1:34" ht="15" customHeight="1" x14ac:dyDescent="0.25">
      <c r="A1746" s="124" t="s">
        <v>23</v>
      </c>
      <c r="B1746" s="157">
        <v>173861000771</v>
      </c>
      <c r="C1746" s="124" t="s">
        <v>24</v>
      </c>
      <c r="D1746" s="157">
        <v>273861000644</v>
      </c>
      <c r="E1746" s="157">
        <v>17386100077104</v>
      </c>
      <c r="F1746" s="124" t="s">
        <v>1619</v>
      </c>
      <c r="G1746" s="124" t="s">
        <v>1686</v>
      </c>
      <c r="H1746" s="131"/>
      <c r="I1746" s="131"/>
      <c r="J1746" s="131">
        <v>3</v>
      </c>
      <c r="K1746" s="131">
        <v>4</v>
      </c>
      <c r="L1746" s="131">
        <v>2</v>
      </c>
      <c r="M1746" s="131">
        <v>1</v>
      </c>
      <c r="N1746" s="131">
        <v>2</v>
      </c>
      <c r="O1746" s="131">
        <v>5</v>
      </c>
      <c r="P1746" s="131"/>
      <c r="Q1746" s="131"/>
      <c r="R1746" s="131"/>
      <c r="S1746" s="131"/>
      <c r="T1746" s="131"/>
      <c r="U1746" s="131"/>
      <c r="V1746" s="131"/>
      <c r="W1746" s="131"/>
      <c r="X1746" s="131"/>
      <c r="Y1746" s="131"/>
      <c r="Z1746" s="131"/>
      <c r="AA1746" s="131"/>
      <c r="AB1746" s="131"/>
      <c r="AC1746" s="131"/>
      <c r="AD1746" s="131"/>
      <c r="AE1746" s="131"/>
      <c r="AF1746" s="131"/>
      <c r="AG1746" s="131"/>
      <c r="AH1746" s="155"/>
    </row>
    <row r="1747" spans="1:34" ht="15" customHeight="1" x14ac:dyDescent="0.25">
      <c r="A1747" s="124" t="s">
        <v>23</v>
      </c>
      <c r="B1747" s="157">
        <v>273861000253</v>
      </c>
      <c r="C1747" s="124" t="s">
        <v>66</v>
      </c>
      <c r="D1747" s="157">
        <v>273861000245</v>
      </c>
      <c r="E1747" s="157">
        <v>27386100025305</v>
      </c>
      <c r="F1747" s="124" t="s">
        <v>1621</v>
      </c>
      <c r="G1747" s="124" t="s">
        <v>1686</v>
      </c>
      <c r="H1747" s="131"/>
      <c r="I1747" s="131"/>
      <c r="J1747" s="131">
        <v>1</v>
      </c>
      <c r="K1747" s="131">
        <v>3</v>
      </c>
      <c r="L1747" s="131">
        <v>2</v>
      </c>
      <c r="M1747" s="131"/>
      <c r="N1747" s="131">
        <v>4</v>
      </c>
      <c r="O1747" s="131">
        <v>3</v>
      </c>
      <c r="P1747" s="131"/>
      <c r="Q1747" s="131"/>
      <c r="R1747" s="131"/>
      <c r="S1747" s="131"/>
      <c r="T1747" s="131"/>
      <c r="U1747" s="131"/>
      <c r="V1747" s="131"/>
      <c r="W1747" s="131"/>
      <c r="X1747" s="131"/>
      <c r="Y1747" s="131"/>
      <c r="Z1747" s="131"/>
      <c r="AA1747" s="131"/>
      <c r="AB1747" s="131"/>
      <c r="AC1747" s="131"/>
      <c r="AD1747" s="131"/>
      <c r="AE1747" s="131"/>
      <c r="AF1747" s="131"/>
      <c r="AG1747" s="131"/>
      <c r="AH1747" s="155"/>
    </row>
    <row r="1748" spans="1:34" ht="15" customHeight="1" x14ac:dyDescent="0.25">
      <c r="A1748" s="124" t="s">
        <v>23</v>
      </c>
      <c r="B1748" s="157">
        <v>273861000253</v>
      </c>
      <c r="C1748" s="124" t="s">
        <v>66</v>
      </c>
      <c r="D1748" s="157">
        <v>273861000253</v>
      </c>
      <c r="E1748" s="157">
        <v>27386100025301</v>
      </c>
      <c r="F1748" s="124" t="s">
        <v>1622</v>
      </c>
      <c r="G1748" s="124" t="s">
        <v>1686</v>
      </c>
      <c r="H1748" s="131"/>
      <c r="I1748" s="131"/>
      <c r="J1748" s="131">
        <v>8</v>
      </c>
      <c r="K1748" s="131">
        <v>6</v>
      </c>
      <c r="L1748" s="131">
        <v>7</v>
      </c>
      <c r="M1748" s="131">
        <v>3</v>
      </c>
      <c r="N1748" s="131">
        <v>6</v>
      </c>
      <c r="O1748" s="131">
        <v>5</v>
      </c>
      <c r="P1748" s="131">
        <v>12</v>
      </c>
      <c r="Q1748" s="131">
        <v>19</v>
      </c>
      <c r="R1748" s="131">
        <v>10</v>
      </c>
      <c r="S1748" s="131">
        <v>19</v>
      </c>
      <c r="T1748" s="131">
        <v>13</v>
      </c>
      <c r="U1748" s="131">
        <v>6</v>
      </c>
      <c r="V1748" s="131"/>
      <c r="W1748" s="131"/>
      <c r="X1748" s="131"/>
      <c r="Y1748" s="131"/>
      <c r="Z1748" s="131"/>
      <c r="AA1748" s="131"/>
      <c r="AB1748" s="131"/>
      <c r="AC1748" s="131"/>
      <c r="AD1748" s="131"/>
      <c r="AE1748" s="131"/>
      <c r="AF1748" s="131"/>
      <c r="AG1748" s="131"/>
      <c r="AH1748" s="155"/>
    </row>
    <row r="1749" spans="1:34" ht="15" customHeight="1" x14ac:dyDescent="0.25">
      <c r="A1749" s="124" t="s">
        <v>23</v>
      </c>
      <c r="B1749" s="157">
        <v>273861000253</v>
      </c>
      <c r="C1749" s="124" t="s">
        <v>66</v>
      </c>
      <c r="D1749" s="157">
        <v>273861000288</v>
      </c>
      <c r="E1749" s="157">
        <v>27386100025302</v>
      </c>
      <c r="F1749" s="124" t="s">
        <v>1624</v>
      </c>
      <c r="G1749" s="124" t="s">
        <v>1686</v>
      </c>
      <c r="H1749" s="131"/>
      <c r="I1749" s="131"/>
      <c r="J1749" s="131">
        <v>4</v>
      </c>
      <c r="K1749" s="131">
        <v>3</v>
      </c>
      <c r="L1749" s="131">
        <v>2</v>
      </c>
      <c r="M1749" s="131">
        <v>2</v>
      </c>
      <c r="N1749" s="131">
        <v>1</v>
      </c>
      <c r="O1749" s="131">
        <v>2</v>
      </c>
      <c r="P1749" s="131"/>
      <c r="Q1749" s="131"/>
      <c r="R1749" s="131"/>
      <c r="S1749" s="131"/>
      <c r="T1749" s="131"/>
      <c r="U1749" s="131"/>
      <c r="V1749" s="131"/>
      <c r="W1749" s="131"/>
      <c r="X1749" s="131"/>
      <c r="Y1749" s="131"/>
      <c r="Z1749" s="131"/>
      <c r="AA1749" s="131"/>
      <c r="AB1749" s="131"/>
      <c r="AC1749" s="131"/>
      <c r="AD1749" s="131"/>
      <c r="AE1749" s="131"/>
      <c r="AF1749" s="131"/>
      <c r="AG1749" s="131"/>
      <c r="AH1749" s="155"/>
    </row>
    <row r="1750" spans="1:34" ht="15" customHeight="1" x14ac:dyDescent="0.25">
      <c r="A1750" s="124" t="s">
        <v>23</v>
      </c>
      <c r="B1750" s="157">
        <v>273861000253</v>
      </c>
      <c r="C1750" s="124" t="s">
        <v>66</v>
      </c>
      <c r="D1750" s="157">
        <v>273861000334</v>
      </c>
      <c r="E1750" s="157">
        <v>27386100025303</v>
      </c>
      <c r="F1750" s="124" t="s">
        <v>1620</v>
      </c>
      <c r="G1750" s="124" t="s">
        <v>1686</v>
      </c>
      <c r="H1750" s="131"/>
      <c r="I1750" s="131"/>
      <c r="J1750" s="131">
        <v>1</v>
      </c>
      <c r="K1750" s="131"/>
      <c r="L1750" s="131"/>
      <c r="M1750" s="131">
        <v>2</v>
      </c>
      <c r="N1750" s="131">
        <v>1</v>
      </c>
      <c r="O1750" s="131">
        <v>3</v>
      </c>
      <c r="P1750" s="131"/>
      <c r="Q1750" s="131"/>
      <c r="R1750" s="131"/>
      <c r="S1750" s="131"/>
      <c r="T1750" s="131"/>
      <c r="U1750" s="131"/>
      <c r="V1750" s="131"/>
      <c r="W1750" s="131"/>
      <c r="X1750" s="131"/>
      <c r="Y1750" s="131"/>
      <c r="Z1750" s="131"/>
      <c r="AA1750" s="131"/>
      <c r="AB1750" s="131"/>
      <c r="AC1750" s="131"/>
      <c r="AD1750" s="131"/>
      <c r="AE1750" s="131"/>
      <c r="AF1750" s="131"/>
      <c r="AG1750" s="131"/>
      <c r="AH1750" s="155"/>
    </row>
    <row r="1751" spans="1:34" ht="15" customHeight="1" x14ac:dyDescent="0.25">
      <c r="A1751" s="124" t="s">
        <v>23</v>
      </c>
      <c r="B1751" s="157">
        <v>273861000253</v>
      </c>
      <c r="C1751" s="124" t="s">
        <v>66</v>
      </c>
      <c r="D1751" s="157">
        <v>273861000521</v>
      </c>
      <c r="E1751" s="157">
        <v>27386100025304</v>
      </c>
      <c r="F1751" s="124" t="s">
        <v>1623</v>
      </c>
      <c r="G1751" s="124" t="s">
        <v>1686</v>
      </c>
      <c r="H1751" s="131"/>
      <c r="I1751" s="131"/>
      <c r="J1751" s="131"/>
      <c r="K1751" s="131">
        <v>1</v>
      </c>
      <c r="L1751" s="131">
        <v>2</v>
      </c>
      <c r="M1751" s="131">
        <v>1</v>
      </c>
      <c r="N1751" s="131">
        <v>1</v>
      </c>
      <c r="O1751" s="131"/>
      <c r="P1751" s="131"/>
      <c r="Q1751" s="131"/>
      <c r="R1751" s="131"/>
      <c r="S1751" s="131"/>
      <c r="T1751" s="131"/>
      <c r="U1751" s="131"/>
      <c r="V1751" s="131"/>
      <c r="W1751" s="131"/>
      <c r="X1751" s="131"/>
      <c r="Y1751" s="131"/>
      <c r="Z1751" s="131"/>
      <c r="AA1751" s="131"/>
      <c r="AB1751" s="131"/>
      <c r="AC1751" s="131"/>
      <c r="AD1751" s="131"/>
      <c r="AE1751" s="131"/>
      <c r="AF1751" s="131"/>
      <c r="AG1751" s="131"/>
      <c r="AH1751" s="155"/>
    </row>
    <row r="1752" spans="1:34" ht="15" customHeight="1" x14ac:dyDescent="0.25">
      <c r="A1752" s="124" t="s">
        <v>23</v>
      </c>
      <c r="B1752" s="157">
        <v>273861000571</v>
      </c>
      <c r="C1752" s="124" t="s">
        <v>159</v>
      </c>
      <c r="D1752" s="157">
        <v>273861000202</v>
      </c>
      <c r="E1752" s="157">
        <v>27386100057104</v>
      </c>
      <c r="F1752" s="124" t="s">
        <v>1425</v>
      </c>
      <c r="G1752" s="124" t="s">
        <v>1686</v>
      </c>
      <c r="H1752" s="131"/>
      <c r="I1752" s="131"/>
      <c r="J1752" s="131">
        <v>1</v>
      </c>
      <c r="K1752" s="131">
        <v>2</v>
      </c>
      <c r="L1752" s="131">
        <v>2</v>
      </c>
      <c r="M1752" s="131"/>
      <c r="N1752" s="131"/>
      <c r="O1752" s="131">
        <v>3</v>
      </c>
      <c r="P1752" s="131"/>
      <c r="Q1752" s="131"/>
      <c r="R1752" s="131"/>
      <c r="S1752" s="131"/>
      <c r="T1752" s="131"/>
      <c r="U1752" s="131"/>
      <c r="V1752" s="131"/>
      <c r="W1752" s="131"/>
      <c r="X1752" s="131"/>
      <c r="Y1752" s="131"/>
      <c r="Z1752" s="131"/>
      <c r="AA1752" s="131"/>
      <c r="AB1752" s="131"/>
      <c r="AC1752" s="131"/>
      <c r="AD1752" s="131"/>
      <c r="AE1752" s="131"/>
      <c r="AF1752" s="131"/>
      <c r="AG1752" s="131"/>
      <c r="AH1752" s="155"/>
    </row>
    <row r="1753" spans="1:34" ht="15" customHeight="1" x14ac:dyDescent="0.25">
      <c r="A1753" s="124" t="s">
        <v>23</v>
      </c>
      <c r="B1753" s="157">
        <v>273861000571</v>
      </c>
      <c r="C1753" s="124" t="s">
        <v>159</v>
      </c>
      <c r="D1753" s="157">
        <v>273861000237</v>
      </c>
      <c r="E1753" s="157">
        <v>27386100057105</v>
      </c>
      <c r="F1753" s="124" t="s">
        <v>1631</v>
      </c>
      <c r="G1753" s="124" t="s">
        <v>1686</v>
      </c>
      <c r="H1753" s="131"/>
      <c r="I1753" s="131"/>
      <c r="J1753" s="131">
        <v>3</v>
      </c>
      <c r="K1753" s="131">
        <v>3</v>
      </c>
      <c r="L1753" s="131">
        <v>1</v>
      </c>
      <c r="M1753" s="131"/>
      <c r="N1753" s="131"/>
      <c r="O1753" s="131">
        <v>1</v>
      </c>
      <c r="P1753" s="131"/>
      <c r="Q1753" s="131"/>
      <c r="R1753" s="131"/>
      <c r="S1753" s="131"/>
      <c r="T1753" s="131"/>
      <c r="U1753" s="131"/>
      <c r="V1753" s="131"/>
      <c r="W1753" s="131"/>
      <c r="X1753" s="131"/>
      <c r="Y1753" s="131"/>
      <c r="Z1753" s="131"/>
      <c r="AA1753" s="131"/>
      <c r="AB1753" s="131"/>
      <c r="AC1753" s="131"/>
      <c r="AD1753" s="131"/>
      <c r="AE1753" s="131"/>
      <c r="AF1753" s="131"/>
      <c r="AG1753" s="131"/>
      <c r="AH1753" s="155"/>
    </row>
    <row r="1754" spans="1:34" ht="15" customHeight="1" x14ac:dyDescent="0.25">
      <c r="A1754" s="124" t="s">
        <v>23</v>
      </c>
      <c r="B1754" s="157">
        <v>273861000571</v>
      </c>
      <c r="C1754" s="124" t="s">
        <v>159</v>
      </c>
      <c r="D1754" s="157">
        <v>273861000270</v>
      </c>
      <c r="E1754" s="157">
        <v>27386100057102</v>
      </c>
      <c r="F1754" s="124" t="s">
        <v>1630</v>
      </c>
      <c r="G1754" s="124" t="s">
        <v>1686</v>
      </c>
      <c r="H1754" s="131"/>
      <c r="I1754" s="131"/>
      <c r="J1754" s="131">
        <v>1</v>
      </c>
      <c r="K1754" s="131"/>
      <c r="L1754" s="131">
        <v>2</v>
      </c>
      <c r="M1754" s="131">
        <v>5</v>
      </c>
      <c r="N1754" s="131">
        <v>3</v>
      </c>
      <c r="O1754" s="131">
        <v>5</v>
      </c>
      <c r="P1754" s="131"/>
      <c r="Q1754" s="131"/>
      <c r="R1754" s="131"/>
      <c r="S1754" s="131"/>
      <c r="T1754" s="131"/>
      <c r="U1754" s="131"/>
      <c r="V1754" s="131"/>
      <c r="W1754" s="131"/>
      <c r="X1754" s="131"/>
      <c r="Y1754" s="131"/>
      <c r="Z1754" s="131"/>
      <c r="AA1754" s="131"/>
      <c r="AB1754" s="131"/>
      <c r="AC1754" s="131"/>
      <c r="AD1754" s="131"/>
      <c r="AE1754" s="131"/>
      <c r="AF1754" s="131"/>
      <c r="AG1754" s="131"/>
      <c r="AH1754" s="155"/>
    </row>
    <row r="1755" spans="1:34" ht="15" customHeight="1" x14ac:dyDescent="0.25">
      <c r="A1755" s="124" t="s">
        <v>23</v>
      </c>
      <c r="B1755" s="157">
        <v>273861000571</v>
      </c>
      <c r="C1755" s="124" t="s">
        <v>159</v>
      </c>
      <c r="D1755" s="157">
        <v>273861000377</v>
      </c>
      <c r="E1755" s="157">
        <v>27386100057108</v>
      </c>
      <c r="F1755" s="124" t="s">
        <v>1026</v>
      </c>
      <c r="G1755" s="124" t="s">
        <v>1686</v>
      </c>
      <c r="H1755" s="131"/>
      <c r="I1755" s="131"/>
      <c r="J1755" s="131">
        <v>1</v>
      </c>
      <c r="K1755" s="131">
        <v>2</v>
      </c>
      <c r="L1755" s="131">
        <v>1</v>
      </c>
      <c r="M1755" s="131">
        <v>3</v>
      </c>
      <c r="N1755" s="131">
        <v>1</v>
      </c>
      <c r="O1755" s="131"/>
      <c r="P1755" s="131"/>
      <c r="Q1755" s="131"/>
      <c r="R1755" s="131"/>
      <c r="S1755" s="131"/>
      <c r="T1755" s="131"/>
      <c r="U1755" s="131"/>
      <c r="V1755" s="131"/>
      <c r="W1755" s="131"/>
      <c r="X1755" s="131"/>
      <c r="Y1755" s="131"/>
      <c r="Z1755" s="131"/>
      <c r="AA1755" s="131"/>
      <c r="AB1755" s="131"/>
      <c r="AC1755" s="131"/>
      <c r="AD1755" s="131"/>
      <c r="AE1755" s="131"/>
      <c r="AF1755" s="131"/>
      <c r="AG1755" s="131"/>
      <c r="AH1755" s="155"/>
    </row>
    <row r="1756" spans="1:34" ht="15" customHeight="1" x14ac:dyDescent="0.25">
      <c r="A1756" s="124" t="s">
        <v>23</v>
      </c>
      <c r="B1756" s="157">
        <v>273861000571</v>
      </c>
      <c r="C1756" s="124" t="s">
        <v>159</v>
      </c>
      <c r="D1756" s="157">
        <v>273861000571</v>
      </c>
      <c r="E1756" s="157">
        <v>27386100057101</v>
      </c>
      <c r="F1756" s="124" t="s">
        <v>1629</v>
      </c>
      <c r="G1756" s="124" t="s">
        <v>1686</v>
      </c>
      <c r="H1756" s="131"/>
      <c r="I1756" s="131"/>
      <c r="J1756" s="131">
        <v>3</v>
      </c>
      <c r="K1756" s="131">
        <v>7</v>
      </c>
      <c r="L1756" s="131">
        <v>8</v>
      </c>
      <c r="M1756" s="131">
        <v>12</v>
      </c>
      <c r="N1756" s="131">
        <v>10</v>
      </c>
      <c r="O1756" s="131">
        <v>8</v>
      </c>
      <c r="P1756" s="131">
        <v>18</v>
      </c>
      <c r="Q1756" s="131">
        <v>19</v>
      </c>
      <c r="R1756" s="131">
        <v>34</v>
      </c>
      <c r="S1756" s="131">
        <v>15</v>
      </c>
      <c r="T1756" s="131">
        <v>20</v>
      </c>
      <c r="U1756" s="131">
        <v>16</v>
      </c>
      <c r="V1756" s="131"/>
      <c r="W1756" s="131"/>
      <c r="X1756" s="131"/>
      <c r="Y1756" s="131"/>
      <c r="Z1756" s="131"/>
      <c r="AA1756" s="131"/>
      <c r="AB1756" s="131"/>
      <c r="AC1756" s="131"/>
      <c r="AD1756" s="131"/>
      <c r="AE1756" s="131"/>
      <c r="AF1756" s="131"/>
      <c r="AG1756" s="131"/>
      <c r="AH1756" s="155"/>
    </row>
    <row r="1757" spans="1:34" ht="15" customHeight="1" x14ac:dyDescent="0.25">
      <c r="A1757" s="124" t="s">
        <v>23</v>
      </c>
      <c r="B1757" s="157">
        <v>273861000571</v>
      </c>
      <c r="C1757" s="124" t="s">
        <v>159</v>
      </c>
      <c r="D1757" s="157">
        <v>273861000687</v>
      </c>
      <c r="E1757" s="157">
        <v>27386100057103</v>
      </c>
      <c r="F1757" s="124" t="s">
        <v>1632</v>
      </c>
      <c r="G1757" s="124" t="s">
        <v>1686</v>
      </c>
      <c r="H1757" s="131"/>
      <c r="I1757" s="131"/>
      <c r="J1757" s="131"/>
      <c r="K1757" s="131">
        <v>1</v>
      </c>
      <c r="L1757" s="131"/>
      <c r="M1757" s="131">
        <v>1</v>
      </c>
      <c r="N1757" s="131">
        <v>3</v>
      </c>
      <c r="O1757" s="131">
        <v>3</v>
      </c>
      <c r="P1757" s="131"/>
      <c r="Q1757" s="131"/>
      <c r="R1757" s="131"/>
      <c r="S1757" s="131"/>
      <c r="T1757" s="131"/>
      <c r="U1757" s="131"/>
      <c r="V1757" s="131"/>
      <c r="W1757" s="131"/>
      <c r="X1757" s="131"/>
      <c r="Y1757" s="131"/>
      <c r="Z1757" s="131"/>
      <c r="AA1757" s="131"/>
      <c r="AB1757" s="131"/>
      <c r="AC1757" s="131"/>
      <c r="AD1757" s="131"/>
      <c r="AE1757" s="131"/>
      <c r="AF1757" s="131"/>
      <c r="AG1757" s="131"/>
      <c r="AH1757" s="155"/>
    </row>
    <row r="1758" spans="1:34" ht="15" customHeight="1" x14ac:dyDescent="0.25">
      <c r="A1758" s="124" t="s">
        <v>23</v>
      </c>
      <c r="B1758" s="157">
        <v>273861000571</v>
      </c>
      <c r="C1758" s="124" t="s">
        <v>159</v>
      </c>
      <c r="D1758" s="157">
        <v>273861000733</v>
      </c>
      <c r="E1758" s="157">
        <v>27386100057107</v>
      </c>
      <c r="F1758" s="124" t="s">
        <v>1628</v>
      </c>
      <c r="G1758" s="124" t="s">
        <v>1686</v>
      </c>
      <c r="H1758" s="131"/>
      <c r="I1758" s="131"/>
      <c r="J1758" s="131">
        <v>1</v>
      </c>
      <c r="K1758" s="131">
        <v>1</v>
      </c>
      <c r="L1758" s="131">
        <v>1</v>
      </c>
      <c r="M1758" s="131">
        <v>2</v>
      </c>
      <c r="N1758" s="131"/>
      <c r="O1758" s="131">
        <v>1</v>
      </c>
      <c r="P1758" s="131"/>
      <c r="Q1758" s="131"/>
      <c r="R1758" s="131"/>
      <c r="S1758" s="131"/>
      <c r="T1758" s="131"/>
      <c r="U1758" s="131"/>
      <c r="V1758" s="131"/>
      <c r="W1758" s="131"/>
      <c r="X1758" s="131"/>
      <c r="Y1758" s="131"/>
      <c r="Z1758" s="131"/>
      <c r="AA1758" s="131"/>
      <c r="AB1758" s="131"/>
      <c r="AC1758" s="131"/>
      <c r="AD1758" s="131"/>
      <c r="AE1758" s="131"/>
      <c r="AF1758" s="131"/>
      <c r="AG1758" s="131"/>
      <c r="AH1758" s="155"/>
    </row>
    <row r="1759" spans="1:34" ht="15" customHeight="1" x14ac:dyDescent="0.25">
      <c r="A1759" s="124" t="s">
        <v>77</v>
      </c>
      <c r="B1759" s="157">
        <v>173870000512</v>
      </c>
      <c r="C1759" s="124" t="s">
        <v>78</v>
      </c>
      <c r="D1759" s="157">
        <v>173870000512</v>
      </c>
      <c r="E1759" s="157">
        <v>17387000051201</v>
      </c>
      <c r="F1759" s="124" t="s">
        <v>1636</v>
      </c>
      <c r="G1759" s="124" t="s">
        <v>1685</v>
      </c>
      <c r="H1759" s="131"/>
      <c r="I1759" s="131"/>
      <c r="J1759" s="131">
        <v>31</v>
      </c>
      <c r="K1759" s="131">
        <v>26</v>
      </c>
      <c r="L1759" s="131">
        <v>23</v>
      </c>
      <c r="M1759" s="131">
        <v>29</v>
      </c>
      <c r="N1759" s="131">
        <v>15</v>
      </c>
      <c r="O1759" s="131">
        <v>26</v>
      </c>
      <c r="P1759" s="131">
        <v>60</v>
      </c>
      <c r="Q1759" s="131">
        <v>41</v>
      </c>
      <c r="R1759" s="131">
        <v>38</v>
      </c>
      <c r="S1759" s="131">
        <v>41</v>
      </c>
      <c r="T1759" s="131">
        <v>40</v>
      </c>
      <c r="U1759" s="131">
        <v>18</v>
      </c>
      <c r="V1759" s="131"/>
      <c r="W1759" s="131"/>
      <c r="X1759" s="131">
        <v>5</v>
      </c>
      <c r="Y1759" s="131">
        <v>17</v>
      </c>
      <c r="Z1759" s="131"/>
      <c r="AA1759" s="131">
        <v>18</v>
      </c>
      <c r="AB1759" s="131"/>
      <c r="AC1759" s="131">
        <v>5</v>
      </c>
      <c r="AD1759" s="131">
        <v>28</v>
      </c>
      <c r="AE1759" s="131">
        <v>22</v>
      </c>
      <c r="AF1759" s="131">
        <v>5</v>
      </c>
      <c r="AG1759" s="131">
        <v>10</v>
      </c>
      <c r="AH1759" s="155"/>
    </row>
    <row r="1760" spans="1:34" ht="15" customHeight="1" x14ac:dyDescent="0.25">
      <c r="A1760" s="124" t="s">
        <v>77</v>
      </c>
      <c r="B1760" s="157">
        <v>173870000512</v>
      </c>
      <c r="C1760" s="124" t="s">
        <v>78</v>
      </c>
      <c r="D1760" s="157">
        <v>273870000118</v>
      </c>
      <c r="E1760" s="157">
        <v>17387000051205</v>
      </c>
      <c r="F1760" s="124" t="s">
        <v>1637</v>
      </c>
      <c r="G1760" s="124" t="s">
        <v>1686</v>
      </c>
      <c r="H1760" s="131"/>
      <c r="I1760" s="131"/>
      <c r="J1760" s="131">
        <v>1</v>
      </c>
      <c r="K1760" s="131">
        <v>1</v>
      </c>
      <c r="L1760" s="131"/>
      <c r="M1760" s="131">
        <v>1</v>
      </c>
      <c r="N1760" s="131">
        <v>2</v>
      </c>
      <c r="O1760" s="131">
        <v>1</v>
      </c>
      <c r="P1760" s="131"/>
      <c r="Q1760" s="131"/>
      <c r="R1760" s="131"/>
      <c r="S1760" s="131"/>
      <c r="T1760" s="131"/>
      <c r="U1760" s="131"/>
      <c r="V1760" s="131"/>
      <c r="W1760" s="131"/>
      <c r="X1760" s="131"/>
      <c r="Y1760" s="131"/>
      <c r="Z1760" s="131"/>
      <c r="AA1760" s="131"/>
      <c r="AB1760" s="131"/>
      <c r="AC1760" s="131"/>
      <c r="AD1760" s="131"/>
      <c r="AE1760" s="131"/>
      <c r="AF1760" s="131"/>
      <c r="AG1760" s="131"/>
      <c r="AH1760" s="155"/>
    </row>
    <row r="1761" spans="1:34" ht="15" customHeight="1" x14ac:dyDescent="0.25">
      <c r="A1761" s="124" t="s">
        <v>77</v>
      </c>
      <c r="B1761" s="157">
        <v>173870000512</v>
      </c>
      <c r="C1761" s="124" t="s">
        <v>78</v>
      </c>
      <c r="D1761" s="157">
        <v>273870000142</v>
      </c>
      <c r="E1761" s="157">
        <v>17387000051216</v>
      </c>
      <c r="F1761" s="124" t="s">
        <v>1635</v>
      </c>
      <c r="G1761" s="124" t="s">
        <v>1686</v>
      </c>
      <c r="H1761" s="131"/>
      <c r="I1761" s="131"/>
      <c r="J1761" s="131"/>
      <c r="K1761" s="131">
        <v>2</v>
      </c>
      <c r="L1761" s="131"/>
      <c r="M1761" s="131"/>
      <c r="N1761" s="131">
        <v>1</v>
      </c>
      <c r="O1761" s="131">
        <v>2</v>
      </c>
      <c r="P1761" s="131"/>
      <c r="Q1761" s="131"/>
      <c r="R1761" s="131"/>
      <c r="S1761" s="131"/>
      <c r="T1761" s="131"/>
      <c r="U1761" s="131"/>
      <c r="V1761" s="131"/>
      <c r="W1761" s="131"/>
      <c r="X1761" s="131"/>
      <c r="Y1761" s="131"/>
      <c r="Z1761" s="131"/>
      <c r="AA1761" s="131"/>
      <c r="AB1761" s="131"/>
      <c r="AC1761" s="131"/>
      <c r="AD1761" s="131"/>
      <c r="AE1761" s="131"/>
      <c r="AF1761" s="131"/>
      <c r="AG1761" s="131"/>
      <c r="AH1761" s="155"/>
    </row>
    <row r="1762" spans="1:34" ht="15" customHeight="1" x14ac:dyDescent="0.25">
      <c r="A1762" s="124" t="s">
        <v>77</v>
      </c>
      <c r="B1762" s="157">
        <v>173870000512</v>
      </c>
      <c r="C1762" s="124" t="s">
        <v>78</v>
      </c>
      <c r="D1762" s="157">
        <v>273870000185</v>
      </c>
      <c r="E1762" s="157">
        <v>17387000051213</v>
      </c>
      <c r="F1762" s="124" t="s">
        <v>1634</v>
      </c>
      <c r="G1762" s="124" t="s">
        <v>1686</v>
      </c>
      <c r="H1762" s="131"/>
      <c r="I1762" s="131"/>
      <c r="J1762" s="131"/>
      <c r="K1762" s="131"/>
      <c r="L1762" s="131">
        <v>1</v>
      </c>
      <c r="M1762" s="131">
        <v>2</v>
      </c>
      <c r="N1762" s="131"/>
      <c r="O1762" s="131"/>
      <c r="P1762" s="131"/>
      <c r="Q1762" s="131"/>
      <c r="R1762" s="131"/>
      <c r="S1762" s="131"/>
      <c r="T1762" s="131"/>
      <c r="U1762" s="131"/>
      <c r="V1762" s="131"/>
      <c r="W1762" s="131"/>
      <c r="X1762" s="131"/>
      <c r="Y1762" s="131"/>
      <c r="Z1762" s="131"/>
      <c r="AA1762" s="131"/>
      <c r="AB1762" s="131"/>
      <c r="AC1762" s="131"/>
      <c r="AD1762" s="131"/>
      <c r="AE1762" s="131"/>
      <c r="AF1762" s="131"/>
      <c r="AG1762" s="131"/>
      <c r="AH1762" s="155"/>
    </row>
    <row r="1763" spans="1:34" ht="15" customHeight="1" x14ac:dyDescent="0.25">
      <c r="A1763" s="124" t="s">
        <v>77</v>
      </c>
      <c r="B1763" s="157">
        <v>173870000512</v>
      </c>
      <c r="C1763" s="124" t="s">
        <v>78</v>
      </c>
      <c r="D1763" s="157">
        <v>273870000207</v>
      </c>
      <c r="E1763" s="157">
        <v>17387000051203</v>
      </c>
      <c r="F1763" s="124" t="s">
        <v>1125</v>
      </c>
      <c r="G1763" s="124" t="s">
        <v>1686</v>
      </c>
      <c r="H1763" s="131"/>
      <c r="I1763" s="131"/>
      <c r="J1763" s="131">
        <v>2</v>
      </c>
      <c r="K1763" s="131">
        <v>4</v>
      </c>
      <c r="L1763" s="131">
        <v>1</v>
      </c>
      <c r="M1763" s="131">
        <v>3</v>
      </c>
      <c r="N1763" s="131">
        <v>1</v>
      </c>
      <c r="O1763" s="131">
        <v>2</v>
      </c>
      <c r="P1763" s="131"/>
      <c r="Q1763" s="131"/>
      <c r="R1763" s="131"/>
      <c r="S1763" s="131"/>
      <c r="T1763" s="131"/>
      <c r="U1763" s="131"/>
      <c r="V1763" s="131"/>
      <c r="W1763" s="131"/>
      <c r="X1763" s="131"/>
      <c r="Y1763" s="131"/>
      <c r="Z1763" s="131"/>
      <c r="AA1763" s="131"/>
      <c r="AB1763" s="131"/>
      <c r="AC1763" s="131"/>
      <c r="AD1763" s="131"/>
      <c r="AE1763" s="131"/>
      <c r="AF1763" s="131"/>
      <c r="AG1763" s="131"/>
      <c r="AH1763" s="155"/>
    </row>
    <row r="1764" spans="1:34" ht="15" customHeight="1" x14ac:dyDescent="0.25">
      <c r="A1764" s="124" t="s">
        <v>77</v>
      </c>
      <c r="B1764" s="157">
        <v>173870000512</v>
      </c>
      <c r="C1764" s="124" t="s">
        <v>78</v>
      </c>
      <c r="D1764" s="157">
        <v>273870000215</v>
      </c>
      <c r="E1764" s="157">
        <v>17387000051212</v>
      </c>
      <c r="F1764" s="124" t="s">
        <v>1638</v>
      </c>
      <c r="G1764" s="124" t="s">
        <v>1686</v>
      </c>
      <c r="H1764" s="131"/>
      <c r="I1764" s="131"/>
      <c r="J1764" s="131">
        <v>2</v>
      </c>
      <c r="K1764" s="131">
        <v>2</v>
      </c>
      <c r="L1764" s="131">
        <v>3</v>
      </c>
      <c r="M1764" s="131">
        <v>2</v>
      </c>
      <c r="N1764" s="131">
        <v>2</v>
      </c>
      <c r="O1764" s="131">
        <v>2</v>
      </c>
      <c r="P1764" s="131"/>
      <c r="Q1764" s="131"/>
      <c r="R1764" s="131"/>
      <c r="S1764" s="131"/>
      <c r="T1764" s="131"/>
      <c r="U1764" s="131"/>
      <c r="V1764" s="131"/>
      <c r="W1764" s="131"/>
      <c r="X1764" s="131"/>
      <c r="Y1764" s="131"/>
      <c r="Z1764" s="131"/>
      <c r="AA1764" s="131"/>
      <c r="AB1764" s="131"/>
      <c r="AC1764" s="131"/>
      <c r="AD1764" s="131"/>
      <c r="AE1764" s="131"/>
      <c r="AF1764" s="131"/>
      <c r="AG1764" s="131"/>
      <c r="AH1764" s="155"/>
    </row>
    <row r="1765" spans="1:34" ht="15" customHeight="1" x14ac:dyDescent="0.25">
      <c r="A1765" s="124" t="s">
        <v>77</v>
      </c>
      <c r="B1765" s="157">
        <v>173870000512</v>
      </c>
      <c r="C1765" s="124" t="s">
        <v>78</v>
      </c>
      <c r="D1765" s="157">
        <v>273870000266</v>
      </c>
      <c r="E1765" s="157">
        <v>17387000051202</v>
      </c>
      <c r="F1765" s="124" t="s">
        <v>845</v>
      </c>
      <c r="G1765" s="124" t="s">
        <v>1686</v>
      </c>
      <c r="H1765" s="131"/>
      <c r="I1765" s="131"/>
      <c r="J1765" s="131">
        <v>3</v>
      </c>
      <c r="K1765" s="131">
        <v>3</v>
      </c>
      <c r="L1765" s="131">
        <v>3</v>
      </c>
      <c r="M1765" s="131">
        <v>2</v>
      </c>
      <c r="N1765" s="131">
        <v>1</v>
      </c>
      <c r="O1765" s="131">
        <v>6</v>
      </c>
      <c r="P1765" s="131"/>
      <c r="Q1765" s="131"/>
      <c r="R1765" s="131"/>
      <c r="S1765" s="131"/>
      <c r="T1765" s="131"/>
      <c r="U1765" s="131"/>
      <c r="V1765" s="131"/>
      <c r="W1765" s="131"/>
      <c r="X1765" s="131"/>
      <c r="Y1765" s="131"/>
      <c r="Z1765" s="131"/>
      <c r="AA1765" s="131"/>
      <c r="AB1765" s="131"/>
      <c r="AC1765" s="131"/>
      <c r="AD1765" s="131"/>
      <c r="AE1765" s="131"/>
      <c r="AF1765" s="131"/>
      <c r="AG1765" s="131"/>
      <c r="AH1765" s="155"/>
    </row>
    <row r="1766" spans="1:34" ht="15" customHeight="1" x14ac:dyDescent="0.25">
      <c r="A1766" s="124" t="s">
        <v>77</v>
      </c>
      <c r="B1766" s="157">
        <v>173870000512</v>
      </c>
      <c r="C1766" s="124" t="s">
        <v>78</v>
      </c>
      <c r="D1766" s="157">
        <v>273870000291</v>
      </c>
      <c r="E1766" s="157">
        <v>17387000051207</v>
      </c>
      <c r="F1766" s="124" t="s">
        <v>1248</v>
      </c>
      <c r="G1766" s="124" t="s">
        <v>1686</v>
      </c>
      <c r="H1766" s="131"/>
      <c r="I1766" s="131"/>
      <c r="J1766" s="131">
        <v>1</v>
      </c>
      <c r="K1766" s="131">
        <v>4</v>
      </c>
      <c r="L1766" s="131">
        <v>1</v>
      </c>
      <c r="M1766" s="131">
        <v>1</v>
      </c>
      <c r="N1766" s="131"/>
      <c r="O1766" s="131">
        <v>2</v>
      </c>
      <c r="P1766" s="131"/>
      <c r="Q1766" s="131"/>
      <c r="R1766" s="131"/>
      <c r="S1766" s="131"/>
      <c r="T1766" s="131"/>
      <c r="U1766" s="131"/>
      <c r="V1766" s="131"/>
      <c r="W1766" s="131"/>
      <c r="X1766" s="131"/>
      <c r="Y1766" s="131"/>
      <c r="Z1766" s="131"/>
      <c r="AA1766" s="131"/>
      <c r="AB1766" s="131"/>
      <c r="AC1766" s="131"/>
      <c r="AD1766" s="131"/>
      <c r="AE1766" s="131"/>
      <c r="AF1766" s="131"/>
      <c r="AG1766" s="131"/>
      <c r="AH1766" s="155"/>
    </row>
    <row r="1767" spans="1:34" ht="15" customHeight="1" x14ac:dyDescent="0.25">
      <c r="A1767" s="124" t="s">
        <v>77</v>
      </c>
      <c r="B1767" s="157">
        <v>173870000512</v>
      </c>
      <c r="C1767" s="124" t="s">
        <v>78</v>
      </c>
      <c r="D1767" s="157">
        <v>273870000665</v>
      </c>
      <c r="E1767" s="157">
        <v>17387000051215</v>
      </c>
      <c r="F1767" s="124" t="s">
        <v>561</v>
      </c>
      <c r="G1767" s="124" t="s">
        <v>1686</v>
      </c>
      <c r="H1767" s="131"/>
      <c r="I1767" s="131"/>
      <c r="J1767" s="131"/>
      <c r="K1767" s="131">
        <v>1</v>
      </c>
      <c r="L1767" s="131"/>
      <c r="M1767" s="131">
        <v>1</v>
      </c>
      <c r="N1767" s="131"/>
      <c r="O1767" s="131"/>
      <c r="P1767" s="131"/>
      <c r="Q1767" s="131"/>
      <c r="R1767" s="131"/>
      <c r="S1767" s="131"/>
      <c r="T1767" s="131"/>
      <c r="U1767" s="131"/>
      <c r="V1767" s="131"/>
      <c r="W1767" s="131"/>
      <c r="X1767" s="131"/>
      <c r="Y1767" s="131"/>
      <c r="Z1767" s="131"/>
      <c r="AA1767" s="131"/>
      <c r="AB1767" s="131"/>
      <c r="AC1767" s="131"/>
      <c r="AD1767" s="131"/>
      <c r="AE1767" s="131"/>
      <c r="AF1767" s="131"/>
      <c r="AG1767" s="131"/>
      <c r="AH1767" s="155"/>
    </row>
    <row r="1768" spans="1:34" ht="15" customHeight="1" x14ac:dyDescent="0.25">
      <c r="A1768" s="124" t="s">
        <v>77</v>
      </c>
      <c r="B1768" s="157">
        <v>173870000512</v>
      </c>
      <c r="C1768" s="124" t="s">
        <v>78</v>
      </c>
      <c r="D1768" s="157">
        <v>273870000762</v>
      </c>
      <c r="E1768" s="157">
        <v>17387000051209</v>
      </c>
      <c r="F1768" s="124" t="s">
        <v>1640</v>
      </c>
      <c r="G1768" s="124" t="s">
        <v>1686</v>
      </c>
      <c r="H1768" s="131"/>
      <c r="I1768" s="131"/>
      <c r="J1768" s="131">
        <v>1</v>
      </c>
      <c r="K1768" s="131">
        <v>3</v>
      </c>
      <c r="L1768" s="131">
        <v>2</v>
      </c>
      <c r="M1768" s="131">
        <v>3</v>
      </c>
      <c r="N1768" s="131">
        <v>4</v>
      </c>
      <c r="O1768" s="131">
        <v>1</v>
      </c>
      <c r="P1768" s="131"/>
      <c r="Q1768" s="131"/>
      <c r="R1768" s="131"/>
      <c r="S1768" s="131"/>
      <c r="T1768" s="131"/>
      <c r="U1768" s="131"/>
      <c r="V1768" s="131"/>
      <c r="W1768" s="131"/>
      <c r="X1768" s="131"/>
      <c r="Y1768" s="131"/>
      <c r="Z1768" s="131"/>
      <c r="AA1768" s="131"/>
      <c r="AB1768" s="131"/>
      <c r="AC1768" s="131"/>
      <c r="AD1768" s="131"/>
      <c r="AE1768" s="131"/>
      <c r="AF1768" s="131"/>
      <c r="AG1768" s="131"/>
      <c r="AH1768" s="155"/>
    </row>
    <row r="1769" spans="1:34" ht="15" customHeight="1" x14ac:dyDescent="0.25">
      <c r="A1769" s="124" t="s">
        <v>77</v>
      </c>
      <c r="B1769" s="157">
        <v>173870000512</v>
      </c>
      <c r="C1769" s="124" t="s">
        <v>78</v>
      </c>
      <c r="D1769" s="157">
        <v>273870000797</v>
      </c>
      <c r="E1769" s="157">
        <v>17387000051208</v>
      </c>
      <c r="F1769" s="124" t="s">
        <v>1643</v>
      </c>
      <c r="G1769" s="124" t="s">
        <v>1686</v>
      </c>
      <c r="H1769" s="131"/>
      <c r="I1769" s="131"/>
      <c r="J1769" s="131">
        <v>1</v>
      </c>
      <c r="K1769" s="131">
        <v>4</v>
      </c>
      <c r="L1769" s="131">
        <v>5</v>
      </c>
      <c r="M1769" s="131">
        <v>1</v>
      </c>
      <c r="N1769" s="131">
        <v>4</v>
      </c>
      <c r="O1769" s="131">
        <v>3</v>
      </c>
      <c r="P1769" s="131"/>
      <c r="Q1769" s="131"/>
      <c r="R1769" s="131"/>
      <c r="S1769" s="131"/>
      <c r="T1769" s="131"/>
      <c r="U1769" s="131"/>
      <c r="V1769" s="131"/>
      <c r="W1769" s="131"/>
      <c r="X1769" s="131"/>
      <c r="Y1769" s="131"/>
      <c r="Z1769" s="131"/>
      <c r="AA1769" s="131"/>
      <c r="AB1769" s="131"/>
      <c r="AC1769" s="131"/>
      <c r="AD1769" s="131"/>
      <c r="AE1769" s="131"/>
      <c r="AF1769" s="131"/>
      <c r="AG1769" s="131"/>
      <c r="AH1769" s="155"/>
    </row>
    <row r="1770" spans="1:34" ht="15" customHeight="1" x14ac:dyDescent="0.25">
      <c r="A1770" s="124" t="s">
        <v>77</v>
      </c>
      <c r="B1770" s="157">
        <v>173870000512</v>
      </c>
      <c r="C1770" s="124" t="s">
        <v>78</v>
      </c>
      <c r="D1770" s="157">
        <v>273870000819</v>
      </c>
      <c r="E1770" s="157">
        <v>17387000051214</v>
      </c>
      <c r="F1770" s="124" t="s">
        <v>1633</v>
      </c>
      <c r="G1770" s="124" t="s">
        <v>1686</v>
      </c>
      <c r="H1770" s="131"/>
      <c r="I1770" s="131"/>
      <c r="J1770" s="131">
        <v>1</v>
      </c>
      <c r="K1770" s="131">
        <v>2</v>
      </c>
      <c r="L1770" s="131"/>
      <c r="M1770" s="131"/>
      <c r="N1770" s="131"/>
      <c r="O1770" s="131">
        <v>2</v>
      </c>
      <c r="P1770" s="131"/>
      <c r="Q1770" s="131"/>
      <c r="R1770" s="131"/>
      <c r="S1770" s="131"/>
      <c r="T1770" s="131"/>
      <c r="U1770" s="131"/>
      <c r="V1770" s="131"/>
      <c r="W1770" s="131"/>
      <c r="X1770" s="131"/>
      <c r="Y1770" s="131"/>
      <c r="Z1770" s="131"/>
      <c r="AA1770" s="131"/>
      <c r="AB1770" s="131"/>
      <c r="AC1770" s="131"/>
      <c r="AD1770" s="131"/>
      <c r="AE1770" s="131"/>
      <c r="AF1770" s="131"/>
      <c r="AG1770" s="131"/>
      <c r="AH1770" s="155"/>
    </row>
    <row r="1771" spans="1:34" ht="15" customHeight="1" x14ac:dyDescent="0.25">
      <c r="A1771" s="124" t="s">
        <v>77</v>
      </c>
      <c r="B1771" s="157">
        <v>173870000512</v>
      </c>
      <c r="C1771" s="124" t="s">
        <v>78</v>
      </c>
      <c r="D1771" s="157">
        <v>273870000827</v>
      </c>
      <c r="E1771" s="157">
        <v>17387000051210</v>
      </c>
      <c r="F1771" s="124" t="s">
        <v>1639</v>
      </c>
      <c r="G1771" s="124" t="s">
        <v>1686</v>
      </c>
      <c r="H1771" s="131"/>
      <c r="I1771" s="131"/>
      <c r="J1771" s="131">
        <v>1</v>
      </c>
      <c r="K1771" s="131"/>
      <c r="L1771" s="131">
        <v>3</v>
      </c>
      <c r="M1771" s="131">
        <v>2</v>
      </c>
      <c r="N1771" s="131">
        <v>2</v>
      </c>
      <c r="O1771" s="131"/>
      <c r="P1771" s="131"/>
      <c r="Q1771" s="131"/>
      <c r="R1771" s="131"/>
      <c r="S1771" s="131"/>
      <c r="T1771" s="131"/>
      <c r="U1771" s="131"/>
      <c r="V1771" s="131"/>
      <c r="W1771" s="131"/>
      <c r="X1771" s="131"/>
      <c r="Y1771" s="131"/>
      <c r="Z1771" s="131"/>
      <c r="AA1771" s="131"/>
      <c r="AB1771" s="131"/>
      <c r="AC1771" s="131"/>
      <c r="AD1771" s="131"/>
      <c r="AE1771" s="131"/>
      <c r="AF1771" s="131"/>
      <c r="AG1771" s="131"/>
      <c r="AH1771" s="155"/>
    </row>
    <row r="1772" spans="1:34" ht="15" customHeight="1" x14ac:dyDescent="0.25">
      <c r="A1772" s="124" t="s">
        <v>77</v>
      </c>
      <c r="B1772" s="157">
        <v>173870000512</v>
      </c>
      <c r="C1772" s="124" t="s">
        <v>78</v>
      </c>
      <c r="D1772" s="157">
        <v>273870000835</v>
      </c>
      <c r="E1772" s="157">
        <v>17387000051204</v>
      </c>
      <c r="F1772" s="124" t="s">
        <v>863</v>
      </c>
      <c r="G1772" s="124" t="s">
        <v>1686</v>
      </c>
      <c r="H1772" s="131"/>
      <c r="I1772" s="131"/>
      <c r="J1772" s="131">
        <v>5</v>
      </c>
      <c r="K1772" s="131">
        <v>5</v>
      </c>
      <c r="L1772" s="131">
        <v>2</v>
      </c>
      <c r="M1772" s="131">
        <v>2</v>
      </c>
      <c r="N1772" s="131">
        <v>4</v>
      </c>
      <c r="O1772" s="131">
        <v>1</v>
      </c>
      <c r="P1772" s="131"/>
      <c r="Q1772" s="131"/>
      <c r="R1772" s="131"/>
      <c r="S1772" s="131"/>
      <c r="T1772" s="131"/>
      <c r="U1772" s="131"/>
      <c r="V1772" s="131"/>
      <c r="W1772" s="131"/>
      <c r="X1772" s="131"/>
      <c r="Y1772" s="131"/>
      <c r="Z1772" s="131"/>
      <c r="AA1772" s="131"/>
      <c r="AB1772" s="131"/>
      <c r="AC1772" s="131"/>
      <c r="AD1772" s="131"/>
      <c r="AE1772" s="131"/>
      <c r="AF1772" s="131"/>
      <c r="AG1772" s="131"/>
      <c r="AH1772" s="155"/>
    </row>
    <row r="1773" spans="1:34" ht="15" customHeight="1" x14ac:dyDescent="0.25">
      <c r="A1773" s="124" t="s">
        <v>77</v>
      </c>
      <c r="B1773" s="157">
        <v>173870000512</v>
      </c>
      <c r="C1773" s="124" t="s">
        <v>78</v>
      </c>
      <c r="D1773" s="157">
        <v>273870000843</v>
      </c>
      <c r="E1773" s="157">
        <v>17387000051217</v>
      </c>
      <c r="F1773" s="124" t="s">
        <v>477</v>
      </c>
      <c r="G1773" s="124" t="s">
        <v>1686</v>
      </c>
      <c r="H1773" s="131"/>
      <c r="I1773" s="131"/>
      <c r="J1773" s="131"/>
      <c r="K1773" s="131">
        <v>4</v>
      </c>
      <c r="L1773" s="131"/>
      <c r="M1773" s="131"/>
      <c r="N1773" s="131">
        <v>1</v>
      </c>
      <c r="O1773" s="131">
        <v>3</v>
      </c>
      <c r="P1773" s="131"/>
      <c r="Q1773" s="131"/>
      <c r="R1773" s="131"/>
      <c r="S1773" s="131"/>
      <c r="T1773" s="131"/>
      <c r="U1773" s="131"/>
      <c r="V1773" s="131"/>
      <c r="W1773" s="131"/>
      <c r="X1773" s="131"/>
      <c r="Y1773" s="131"/>
      <c r="Z1773" s="131"/>
      <c r="AA1773" s="131"/>
      <c r="AB1773" s="131"/>
      <c r="AC1773" s="131"/>
      <c r="AD1773" s="131"/>
      <c r="AE1773" s="131"/>
      <c r="AF1773" s="131"/>
      <c r="AG1773" s="131"/>
      <c r="AH1773" s="155"/>
    </row>
    <row r="1774" spans="1:34" ht="15" customHeight="1" x14ac:dyDescent="0.25">
      <c r="A1774" s="124" t="s">
        <v>77</v>
      </c>
      <c r="B1774" s="157">
        <v>173870000512</v>
      </c>
      <c r="C1774" s="124" t="s">
        <v>78</v>
      </c>
      <c r="D1774" s="157">
        <v>273870000886</v>
      </c>
      <c r="E1774" s="157">
        <v>17387000051211</v>
      </c>
      <c r="F1774" s="124" t="s">
        <v>1642</v>
      </c>
      <c r="G1774" s="124" t="s">
        <v>1686</v>
      </c>
      <c r="H1774" s="131"/>
      <c r="I1774" s="131"/>
      <c r="J1774" s="131">
        <v>1</v>
      </c>
      <c r="K1774" s="131"/>
      <c r="L1774" s="131">
        <v>2</v>
      </c>
      <c r="M1774" s="131">
        <v>1</v>
      </c>
      <c r="N1774" s="131">
        <v>1</v>
      </c>
      <c r="O1774" s="131">
        <v>2</v>
      </c>
      <c r="P1774" s="131"/>
      <c r="Q1774" s="131"/>
      <c r="R1774" s="131"/>
      <c r="S1774" s="131"/>
      <c r="T1774" s="131"/>
      <c r="U1774" s="131"/>
      <c r="V1774" s="131"/>
      <c r="W1774" s="131"/>
      <c r="X1774" s="131"/>
      <c r="Y1774" s="131"/>
      <c r="Z1774" s="131"/>
      <c r="AA1774" s="131"/>
      <c r="AB1774" s="131"/>
      <c r="AC1774" s="131"/>
      <c r="AD1774" s="131"/>
      <c r="AE1774" s="131"/>
      <c r="AF1774" s="131"/>
      <c r="AG1774" s="131"/>
      <c r="AH1774" s="155"/>
    </row>
    <row r="1775" spans="1:34" ht="15" customHeight="1" x14ac:dyDescent="0.25">
      <c r="A1775" s="124" t="s">
        <v>77</v>
      </c>
      <c r="B1775" s="157">
        <v>173870000512</v>
      </c>
      <c r="C1775" s="124" t="s">
        <v>78</v>
      </c>
      <c r="D1775" s="157">
        <v>273870000908</v>
      </c>
      <c r="E1775" s="157">
        <v>17387000051206</v>
      </c>
      <c r="F1775" s="124" t="s">
        <v>1641</v>
      </c>
      <c r="G1775" s="124" t="s">
        <v>1686</v>
      </c>
      <c r="H1775" s="131"/>
      <c r="I1775" s="131"/>
      <c r="J1775" s="131">
        <v>1</v>
      </c>
      <c r="K1775" s="131">
        <v>2</v>
      </c>
      <c r="L1775" s="131">
        <v>1</v>
      </c>
      <c r="M1775" s="131">
        <v>1</v>
      </c>
      <c r="N1775" s="131">
        <v>2</v>
      </c>
      <c r="O1775" s="131"/>
      <c r="P1775" s="131"/>
      <c r="Q1775" s="131"/>
      <c r="R1775" s="131"/>
      <c r="S1775" s="131"/>
      <c r="T1775" s="131"/>
      <c r="U1775" s="131"/>
      <c r="V1775" s="131"/>
      <c r="W1775" s="131"/>
      <c r="X1775" s="131"/>
      <c r="Y1775" s="131"/>
      <c r="Z1775" s="131"/>
      <c r="AA1775" s="131"/>
      <c r="AB1775" s="131"/>
      <c r="AC1775" s="131"/>
      <c r="AD1775" s="131"/>
      <c r="AE1775" s="131"/>
      <c r="AF1775" s="131"/>
      <c r="AG1775" s="131"/>
      <c r="AH1775" s="155"/>
    </row>
    <row r="1776" spans="1:34" ht="15" customHeight="1" x14ac:dyDescent="0.25">
      <c r="A1776" s="124" t="s">
        <v>77</v>
      </c>
      <c r="B1776" s="157">
        <v>173870000521</v>
      </c>
      <c r="C1776" s="124" t="s">
        <v>167</v>
      </c>
      <c r="D1776" s="157">
        <v>173870000521</v>
      </c>
      <c r="E1776" s="157">
        <v>17387000052101</v>
      </c>
      <c r="F1776" s="124" t="s">
        <v>1161</v>
      </c>
      <c r="G1776" s="124" t="s">
        <v>1685</v>
      </c>
      <c r="H1776" s="131"/>
      <c r="I1776" s="131"/>
      <c r="J1776" s="131">
        <v>17</v>
      </c>
      <c r="K1776" s="131">
        <v>26</v>
      </c>
      <c r="L1776" s="131">
        <v>22</v>
      </c>
      <c r="M1776" s="131">
        <v>31</v>
      </c>
      <c r="N1776" s="131">
        <v>25</v>
      </c>
      <c r="O1776" s="131">
        <v>29</v>
      </c>
      <c r="P1776" s="131">
        <v>49</v>
      </c>
      <c r="Q1776" s="131">
        <v>32</v>
      </c>
      <c r="R1776" s="131">
        <v>39</v>
      </c>
      <c r="S1776" s="131">
        <v>38</v>
      </c>
      <c r="T1776" s="131">
        <v>31</v>
      </c>
      <c r="U1776" s="131">
        <v>35</v>
      </c>
      <c r="V1776" s="131"/>
      <c r="W1776" s="131"/>
      <c r="X1776" s="131"/>
      <c r="Y1776" s="131"/>
      <c r="Z1776" s="131"/>
      <c r="AA1776" s="131"/>
      <c r="AB1776" s="131"/>
      <c r="AC1776" s="131"/>
      <c r="AD1776" s="131"/>
      <c r="AE1776" s="131"/>
      <c r="AF1776" s="131"/>
      <c r="AG1776" s="131"/>
      <c r="AH1776" s="155"/>
    </row>
    <row r="1777" spans="1:34" ht="15" customHeight="1" x14ac:dyDescent="0.25">
      <c r="A1777" s="124" t="s">
        <v>77</v>
      </c>
      <c r="B1777" s="157">
        <v>173870000521</v>
      </c>
      <c r="C1777" s="124" t="s">
        <v>167</v>
      </c>
      <c r="D1777" s="157">
        <v>273870000177</v>
      </c>
      <c r="E1777" s="157">
        <v>17387000052110</v>
      </c>
      <c r="F1777" s="124" t="s">
        <v>1649</v>
      </c>
      <c r="G1777" s="124" t="s">
        <v>1686</v>
      </c>
      <c r="H1777" s="131"/>
      <c r="I1777" s="131"/>
      <c r="J1777" s="131">
        <v>2</v>
      </c>
      <c r="K1777" s="131"/>
      <c r="L1777" s="131">
        <v>2</v>
      </c>
      <c r="M1777" s="131">
        <v>1</v>
      </c>
      <c r="N1777" s="131">
        <v>1</v>
      </c>
      <c r="O1777" s="131">
        <v>1</v>
      </c>
      <c r="P1777" s="131"/>
      <c r="Q1777" s="131"/>
      <c r="R1777" s="131"/>
      <c r="S1777" s="131"/>
      <c r="T1777" s="131"/>
      <c r="U1777" s="131"/>
      <c r="V1777" s="131"/>
      <c r="W1777" s="131"/>
      <c r="X1777" s="131"/>
      <c r="Y1777" s="131"/>
      <c r="Z1777" s="131"/>
      <c r="AA1777" s="131"/>
      <c r="AB1777" s="131"/>
      <c r="AC1777" s="131"/>
      <c r="AD1777" s="131"/>
      <c r="AE1777" s="131"/>
      <c r="AF1777" s="131"/>
      <c r="AG1777" s="131"/>
      <c r="AH1777" s="155"/>
    </row>
    <row r="1778" spans="1:34" ht="15" customHeight="1" x14ac:dyDescent="0.25">
      <c r="A1778" s="124" t="s">
        <v>77</v>
      </c>
      <c r="B1778" s="157">
        <v>173870000521</v>
      </c>
      <c r="C1778" s="124" t="s">
        <v>167</v>
      </c>
      <c r="D1778" s="157">
        <v>273870000231</v>
      </c>
      <c r="E1778" s="157">
        <v>17387000052104</v>
      </c>
      <c r="F1778" s="124" t="s">
        <v>1647</v>
      </c>
      <c r="G1778" s="124" t="s">
        <v>1686</v>
      </c>
      <c r="H1778" s="131"/>
      <c r="I1778" s="131"/>
      <c r="J1778" s="131">
        <v>3</v>
      </c>
      <c r="K1778" s="131">
        <v>5</v>
      </c>
      <c r="L1778" s="131">
        <v>4</v>
      </c>
      <c r="M1778" s="131">
        <v>2</v>
      </c>
      <c r="N1778" s="131">
        <v>4</v>
      </c>
      <c r="O1778" s="131">
        <v>8</v>
      </c>
      <c r="P1778" s="131"/>
      <c r="Q1778" s="131"/>
      <c r="R1778" s="131"/>
      <c r="S1778" s="131"/>
      <c r="T1778" s="131"/>
      <c r="U1778" s="131"/>
      <c r="V1778" s="131"/>
      <c r="W1778" s="131"/>
      <c r="X1778" s="131"/>
      <c r="Y1778" s="131"/>
      <c r="Z1778" s="131"/>
      <c r="AA1778" s="131"/>
      <c r="AB1778" s="131"/>
      <c r="AC1778" s="131"/>
      <c r="AD1778" s="131"/>
      <c r="AE1778" s="131"/>
      <c r="AF1778" s="131"/>
      <c r="AG1778" s="131"/>
      <c r="AH1778" s="155"/>
    </row>
    <row r="1779" spans="1:34" ht="15" customHeight="1" x14ac:dyDescent="0.25">
      <c r="A1779" s="124" t="s">
        <v>77</v>
      </c>
      <c r="B1779" s="157">
        <v>173870000521</v>
      </c>
      <c r="C1779" s="124" t="s">
        <v>167</v>
      </c>
      <c r="D1779" s="157">
        <v>273870000240</v>
      </c>
      <c r="E1779" s="157">
        <v>17387000052107</v>
      </c>
      <c r="F1779" s="124" t="s">
        <v>1654</v>
      </c>
      <c r="G1779" s="124" t="s">
        <v>1686</v>
      </c>
      <c r="H1779" s="131"/>
      <c r="I1779" s="131"/>
      <c r="J1779" s="131"/>
      <c r="K1779" s="131"/>
      <c r="L1779" s="131">
        <v>2</v>
      </c>
      <c r="M1779" s="131"/>
      <c r="N1779" s="131">
        <v>1</v>
      </c>
      <c r="O1779" s="131"/>
      <c r="P1779" s="131"/>
      <c r="Q1779" s="131"/>
      <c r="R1779" s="131"/>
      <c r="S1779" s="131"/>
      <c r="T1779" s="131"/>
      <c r="U1779" s="131"/>
      <c r="V1779" s="131"/>
      <c r="W1779" s="131"/>
      <c r="X1779" s="131"/>
      <c r="Y1779" s="131"/>
      <c r="Z1779" s="131"/>
      <c r="AA1779" s="131"/>
      <c r="AB1779" s="131"/>
      <c r="AC1779" s="131"/>
      <c r="AD1779" s="131"/>
      <c r="AE1779" s="131"/>
      <c r="AF1779" s="131"/>
      <c r="AG1779" s="131"/>
      <c r="AH1779" s="155"/>
    </row>
    <row r="1780" spans="1:34" ht="15" customHeight="1" x14ac:dyDescent="0.25">
      <c r="A1780" s="124" t="s">
        <v>77</v>
      </c>
      <c r="B1780" s="157">
        <v>173870000521</v>
      </c>
      <c r="C1780" s="124" t="s">
        <v>167</v>
      </c>
      <c r="D1780" s="157">
        <v>273870000258</v>
      </c>
      <c r="E1780" s="157">
        <v>17387000052102</v>
      </c>
      <c r="F1780" s="124" t="s">
        <v>478</v>
      </c>
      <c r="G1780" s="124" t="s">
        <v>1686</v>
      </c>
      <c r="H1780" s="131"/>
      <c r="I1780" s="131"/>
      <c r="J1780" s="131">
        <v>7</v>
      </c>
      <c r="K1780" s="131">
        <v>3</v>
      </c>
      <c r="L1780" s="131">
        <v>2</v>
      </c>
      <c r="M1780" s="131">
        <v>3</v>
      </c>
      <c r="N1780" s="131">
        <v>6</v>
      </c>
      <c r="O1780" s="131">
        <v>5</v>
      </c>
      <c r="P1780" s="131">
        <v>11</v>
      </c>
      <c r="Q1780" s="131">
        <v>9</v>
      </c>
      <c r="R1780" s="131">
        <v>5</v>
      </c>
      <c r="S1780" s="131">
        <v>7</v>
      </c>
      <c r="T1780" s="131"/>
      <c r="U1780" s="131"/>
      <c r="V1780" s="131"/>
      <c r="W1780" s="131"/>
      <c r="X1780" s="131"/>
      <c r="Y1780" s="131"/>
      <c r="Z1780" s="131"/>
      <c r="AA1780" s="131"/>
      <c r="AB1780" s="131"/>
      <c r="AC1780" s="131"/>
      <c r="AD1780" s="131"/>
      <c r="AE1780" s="131"/>
      <c r="AF1780" s="131"/>
      <c r="AG1780" s="131"/>
      <c r="AH1780" s="155"/>
    </row>
    <row r="1781" spans="1:34" ht="15" customHeight="1" x14ac:dyDescent="0.25">
      <c r="A1781" s="124" t="s">
        <v>77</v>
      </c>
      <c r="B1781" s="157">
        <v>173870000521</v>
      </c>
      <c r="C1781" s="124" t="s">
        <v>167</v>
      </c>
      <c r="D1781" s="157">
        <v>273870000282</v>
      </c>
      <c r="E1781" s="157">
        <v>17387000052103</v>
      </c>
      <c r="F1781" s="124" t="s">
        <v>1650</v>
      </c>
      <c r="G1781" s="124" t="s">
        <v>1686</v>
      </c>
      <c r="H1781" s="131"/>
      <c r="I1781" s="131"/>
      <c r="J1781" s="131">
        <v>3</v>
      </c>
      <c r="K1781" s="131">
        <v>7</v>
      </c>
      <c r="L1781" s="131">
        <v>1</v>
      </c>
      <c r="M1781" s="131">
        <v>4</v>
      </c>
      <c r="N1781" s="131">
        <v>3</v>
      </c>
      <c r="O1781" s="131">
        <v>9</v>
      </c>
      <c r="P1781" s="131">
        <v>12</v>
      </c>
      <c r="Q1781" s="131">
        <v>7</v>
      </c>
      <c r="R1781" s="131">
        <v>18</v>
      </c>
      <c r="S1781" s="131">
        <v>5</v>
      </c>
      <c r="T1781" s="131"/>
      <c r="U1781" s="131"/>
      <c r="V1781" s="131"/>
      <c r="W1781" s="131"/>
      <c r="X1781" s="131"/>
      <c r="Y1781" s="131"/>
      <c r="Z1781" s="131"/>
      <c r="AA1781" s="131"/>
      <c r="AB1781" s="131"/>
      <c r="AC1781" s="131"/>
      <c r="AD1781" s="131"/>
      <c r="AE1781" s="131"/>
      <c r="AF1781" s="131"/>
      <c r="AG1781" s="131"/>
      <c r="AH1781" s="155"/>
    </row>
    <row r="1782" spans="1:34" ht="15" customHeight="1" x14ac:dyDescent="0.25">
      <c r="A1782" s="124" t="s">
        <v>77</v>
      </c>
      <c r="B1782" s="157">
        <v>173870000521</v>
      </c>
      <c r="C1782" s="124" t="s">
        <v>167</v>
      </c>
      <c r="D1782" s="157">
        <v>273870000312</v>
      </c>
      <c r="E1782" s="157">
        <v>17387000052109</v>
      </c>
      <c r="F1782" s="124" t="s">
        <v>1651</v>
      </c>
      <c r="G1782" s="124" t="s">
        <v>1686</v>
      </c>
      <c r="H1782" s="131"/>
      <c r="I1782" s="131"/>
      <c r="J1782" s="131">
        <v>5</v>
      </c>
      <c r="K1782" s="131"/>
      <c r="L1782" s="131">
        <v>2</v>
      </c>
      <c r="M1782" s="131">
        <v>3</v>
      </c>
      <c r="N1782" s="131">
        <v>1</v>
      </c>
      <c r="O1782" s="131">
        <v>2</v>
      </c>
      <c r="P1782" s="131"/>
      <c r="Q1782" s="131"/>
      <c r="R1782" s="131"/>
      <c r="S1782" s="131"/>
      <c r="T1782" s="131"/>
      <c r="U1782" s="131"/>
      <c r="V1782" s="131"/>
      <c r="W1782" s="131"/>
      <c r="X1782" s="131"/>
      <c r="Y1782" s="131"/>
      <c r="Z1782" s="131"/>
      <c r="AA1782" s="131"/>
      <c r="AB1782" s="131"/>
      <c r="AC1782" s="131"/>
      <c r="AD1782" s="131"/>
      <c r="AE1782" s="131"/>
      <c r="AF1782" s="131"/>
      <c r="AG1782" s="131"/>
      <c r="AH1782" s="155"/>
    </row>
    <row r="1783" spans="1:34" ht="15" customHeight="1" x14ac:dyDescent="0.25">
      <c r="A1783" s="124" t="s">
        <v>77</v>
      </c>
      <c r="B1783" s="157">
        <v>173870000521</v>
      </c>
      <c r="C1783" s="124" t="s">
        <v>167</v>
      </c>
      <c r="D1783" s="157">
        <v>273870000355</v>
      </c>
      <c r="E1783" s="157">
        <v>17387000052105</v>
      </c>
      <c r="F1783" s="124" t="s">
        <v>1653</v>
      </c>
      <c r="G1783" s="124" t="s">
        <v>1686</v>
      </c>
      <c r="H1783" s="131"/>
      <c r="I1783" s="131"/>
      <c r="J1783" s="131"/>
      <c r="K1783" s="131"/>
      <c r="L1783" s="131">
        <v>2</v>
      </c>
      <c r="M1783" s="131">
        <v>2</v>
      </c>
      <c r="N1783" s="131">
        <v>1</v>
      </c>
      <c r="O1783" s="131"/>
      <c r="P1783" s="131"/>
      <c r="Q1783" s="131"/>
      <c r="R1783" s="131"/>
      <c r="S1783" s="131"/>
      <c r="T1783" s="131"/>
      <c r="U1783" s="131"/>
      <c r="V1783" s="131"/>
      <c r="W1783" s="131"/>
      <c r="X1783" s="131"/>
      <c r="Y1783" s="131"/>
      <c r="Z1783" s="131"/>
      <c r="AA1783" s="131"/>
      <c r="AB1783" s="131"/>
      <c r="AC1783" s="131"/>
      <c r="AD1783" s="131"/>
      <c r="AE1783" s="131"/>
      <c r="AF1783" s="131"/>
      <c r="AG1783" s="131"/>
      <c r="AH1783" s="155"/>
    </row>
    <row r="1784" spans="1:34" ht="15" customHeight="1" x14ac:dyDescent="0.25">
      <c r="A1784" s="124" t="s">
        <v>77</v>
      </c>
      <c r="B1784" s="157">
        <v>173870000521</v>
      </c>
      <c r="C1784" s="124" t="s">
        <v>167</v>
      </c>
      <c r="D1784" s="157">
        <v>273870000380</v>
      </c>
      <c r="E1784" s="157">
        <v>17387000052106</v>
      </c>
      <c r="F1784" s="124" t="s">
        <v>811</v>
      </c>
      <c r="G1784" s="124" t="s">
        <v>1686</v>
      </c>
      <c r="H1784" s="131"/>
      <c r="I1784" s="131"/>
      <c r="J1784" s="131">
        <v>1</v>
      </c>
      <c r="K1784" s="131">
        <v>2</v>
      </c>
      <c r="L1784" s="131">
        <v>3</v>
      </c>
      <c r="M1784" s="131">
        <v>2</v>
      </c>
      <c r="N1784" s="131">
        <v>2</v>
      </c>
      <c r="O1784" s="131">
        <v>5</v>
      </c>
      <c r="P1784" s="131"/>
      <c r="Q1784" s="131"/>
      <c r="R1784" s="131"/>
      <c r="S1784" s="131"/>
      <c r="T1784" s="131"/>
      <c r="U1784" s="131"/>
      <c r="V1784" s="131"/>
      <c r="W1784" s="131"/>
      <c r="X1784" s="131"/>
      <c r="Y1784" s="131"/>
      <c r="Z1784" s="131"/>
      <c r="AA1784" s="131"/>
      <c r="AB1784" s="131"/>
      <c r="AC1784" s="131"/>
      <c r="AD1784" s="131"/>
      <c r="AE1784" s="131"/>
      <c r="AF1784" s="131"/>
      <c r="AG1784" s="131"/>
      <c r="AH1784" s="155"/>
    </row>
    <row r="1785" spans="1:34" ht="15" customHeight="1" x14ac:dyDescent="0.25">
      <c r="A1785" s="124" t="s">
        <v>77</v>
      </c>
      <c r="B1785" s="157">
        <v>173870000521</v>
      </c>
      <c r="C1785" s="124" t="s">
        <v>167</v>
      </c>
      <c r="D1785" s="157">
        <v>273870000592</v>
      </c>
      <c r="E1785" s="157">
        <v>17387000052108</v>
      </c>
      <c r="F1785" s="124" t="s">
        <v>340</v>
      </c>
      <c r="G1785" s="124" t="s">
        <v>1686</v>
      </c>
      <c r="H1785" s="131"/>
      <c r="I1785" s="131"/>
      <c r="J1785" s="131">
        <v>3</v>
      </c>
      <c r="K1785" s="131">
        <v>1</v>
      </c>
      <c r="L1785" s="131">
        <v>1</v>
      </c>
      <c r="M1785" s="131"/>
      <c r="N1785" s="131"/>
      <c r="O1785" s="131">
        <v>2</v>
      </c>
      <c r="P1785" s="131"/>
      <c r="Q1785" s="131"/>
      <c r="R1785" s="131"/>
      <c r="S1785" s="131"/>
      <c r="T1785" s="131"/>
      <c r="U1785" s="131"/>
      <c r="V1785" s="131"/>
      <c r="W1785" s="131"/>
      <c r="X1785" s="131"/>
      <c r="Y1785" s="131"/>
      <c r="Z1785" s="131"/>
      <c r="AA1785" s="131"/>
      <c r="AB1785" s="131"/>
      <c r="AC1785" s="131"/>
      <c r="AD1785" s="131"/>
      <c r="AE1785" s="131"/>
      <c r="AF1785" s="131"/>
      <c r="AG1785" s="131"/>
      <c r="AH1785" s="155"/>
    </row>
    <row r="1786" spans="1:34" ht="15" customHeight="1" x14ac:dyDescent="0.25">
      <c r="A1786" s="124" t="s">
        <v>77</v>
      </c>
      <c r="B1786" s="157">
        <v>173870000521</v>
      </c>
      <c r="C1786" s="124" t="s">
        <v>167</v>
      </c>
      <c r="D1786" s="157">
        <v>273870000622</v>
      </c>
      <c r="E1786" s="157">
        <v>17387000052111</v>
      </c>
      <c r="F1786" s="124" t="s">
        <v>1648</v>
      </c>
      <c r="G1786" s="124" t="s">
        <v>1686</v>
      </c>
      <c r="H1786" s="131"/>
      <c r="I1786" s="131"/>
      <c r="J1786" s="131">
        <v>1</v>
      </c>
      <c r="K1786" s="131">
        <v>4</v>
      </c>
      <c r="L1786" s="131">
        <v>2</v>
      </c>
      <c r="M1786" s="131">
        <v>1</v>
      </c>
      <c r="N1786" s="131"/>
      <c r="O1786" s="131">
        <v>2</v>
      </c>
      <c r="P1786" s="131"/>
      <c r="Q1786" s="131"/>
      <c r="R1786" s="131"/>
      <c r="S1786" s="131"/>
      <c r="T1786" s="131"/>
      <c r="U1786" s="131"/>
      <c r="V1786" s="131"/>
      <c r="W1786" s="131"/>
      <c r="X1786" s="131"/>
      <c r="Y1786" s="131"/>
      <c r="Z1786" s="131"/>
      <c r="AA1786" s="131"/>
      <c r="AB1786" s="131"/>
      <c r="AC1786" s="131"/>
      <c r="AD1786" s="131"/>
      <c r="AE1786" s="131"/>
      <c r="AF1786" s="131"/>
      <c r="AG1786" s="131"/>
      <c r="AH1786" s="155"/>
    </row>
    <row r="1787" spans="1:34" ht="15" customHeight="1" x14ac:dyDescent="0.25">
      <c r="A1787" s="124" t="s">
        <v>77</v>
      </c>
      <c r="B1787" s="157">
        <v>173870000521</v>
      </c>
      <c r="C1787" s="124" t="s">
        <v>167</v>
      </c>
      <c r="D1787" s="157">
        <v>273870000801</v>
      </c>
      <c r="E1787" s="157">
        <v>17387000052112</v>
      </c>
      <c r="F1787" s="124" t="s">
        <v>435</v>
      </c>
      <c r="G1787" s="124" t="s">
        <v>1686</v>
      </c>
      <c r="H1787" s="131"/>
      <c r="I1787" s="131"/>
      <c r="J1787" s="131">
        <v>1</v>
      </c>
      <c r="K1787" s="131">
        <v>3</v>
      </c>
      <c r="L1787" s="131">
        <v>4</v>
      </c>
      <c r="M1787" s="131">
        <v>4</v>
      </c>
      <c r="N1787" s="131">
        <v>1</v>
      </c>
      <c r="O1787" s="131">
        <v>3</v>
      </c>
      <c r="P1787" s="131"/>
      <c r="Q1787" s="131"/>
      <c r="R1787" s="131"/>
      <c r="S1787" s="131"/>
      <c r="T1787" s="131"/>
      <c r="U1787" s="131"/>
      <c r="V1787" s="131"/>
      <c r="W1787" s="131"/>
      <c r="X1787" s="131"/>
      <c r="Y1787" s="131"/>
      <c r="Z1787" s="131"/>
      <c r="AA1787" s="131"/>
      <c r="AB1787" s="131"/>
      <c r="AC1787" s="131"/>
      <c r="AD1787" s="131"/>
      <c r="AE1787" s="131"/>
      <c r="AF1787" s="131"/>
      <c r="AG1787" s="131"/>
      <c r="AH1787" s="155"/>
    </row>
    <row r="1788" spans="1:34" ht="15" customHeight="1" x14ac:dyDescent="0.25">
      <c r="A1788" s="124" t="s">
        <v>77</v>
      </c>
      <c r="B1788" s="157">
        <v>173870000521</v>
      </c>
      <c r="C1788" s="124" t="s">
        <v>167</v>
      </c>
      <c r="D1788" s="157">
        <v>273870000894</v>
      </c>
      <c r="E1788" s="157">
        <v>17387000052113</v>
      </c>
      <c r="F1788" s="124" t="s">
        <v>1652</v>
      </c>
      <c r="G1788" s="124" t="s">
        <v>1686</v>
      </c>
      <c r="H1788" s="131"/>
      <c r="I1788" s="131"/>
      <c r="J1788" s="131">
        <v>4</v>
      </c>
      <c r="K1788" s="131"/>
      <c r="L1788" s="131">
        <v>1</v>
      </c>
      <c r="M1788" s="131">
        <v>3</v>
      </c>
      <c r="N1788" s="131">
        <v>2</v>
      </c>
      <c r="O1788" s="131">
        <v>1</v>
      </c>
      <c r="P1788" s="131"/>
      <c r="Q1788" s="131"/>
      <c r="R1788" s="131"/>
      <c r="S1788" s="131"/>
      <c r="T1788" s="131"/>
      <c r="U1788" s="131"/>
      <c r="V1788" s="131"/>
      <c r="W1788" s="131"/>
      <c r="X1788" s="131"/>
      <c r="Y1788" s="131"/>
      <c r="Z1788" s="131"/>
      <c r="AA1788" s="131"/>
      <c r="AB1788" s="131"/>
      <c r="AC1788" s="131"/>
      <c r="AD1788" s="131"/>
      <c r="AE1788" s="131"/>
      <c r="AF1788" s="131"/>
      <c r="AG1788" s="131"/>
      <c r="AH1788" s="155"/>
    </row>
    <row r="1789" spans="1:34" ht="15" customHeight="1" x14ac:dyDescent="0.25">
      <c r="A1789" s="124" t="s">
        <v>77</v>
      </c>
      <c r="B1789" s="157">
        <v>273870000193</v>
      </c>
      <c r="C1789" s="124" t="s">
        <v>199</v>
      </c>
      <c r="D1789" s="157">
        <v>273870000151</v>
      </c>
      <c r="E1789" s="157">
        <v>27387000019304</v>
      </c>
      <c r="F1789" s="124" t="s">
        <v>884</v>
      </c>
      <c r="G1789" s="124" t="s">
        <v>1686</v>
      </c>
      <c r="H1789" s="131"/>
      <c r="I1789" s="131"/>
      <c r="J1789" s="131">
        <v>1</v>
      </c>
      <c r="K1789" s="131">
        <v>5</v>
      </c>
      <c r="L1789" s="131">
        <v>3</v>
      </c>
      <c r="M1789" s="131">
        <v>5</v>
      </c>
      <c r="N1789" s="131">
        <v>2</v>
      </c>
      <c r="O1789" s="131">
        <v>3</v>
      </c>
      <c r="P1789" s="131"/>
      <c r="Q1789" s="131"/>
      <c r="R1789" s="131"/>
      <c r="S1789" s="131"/>
      <c r="T1789" s="131"/>
      <c r="U1789" s="131"/>
      <c r="V1789" s="131"/>
      <c r="W1789" s="131"/>
      <c r="X1789" s="131"/>
      <c r="Y1789" s="131"/>
      <c r="Z1789" s="131"/>
      <c r="AA1789" s="131"/>
      <c r="AB1789" s="131"/>
      <c r="AC1789" s="131"/>
      <c r="AD1789" s="131"/>
      <c r="AE1789" s="131"/>
      <c r="AF1789" s="131"/>
      <c r="AG1789" s="131"/>
      <c r="AH1789" s="155"/>
    </row>
    <row r="1790" spans="1:34" ht="15" customHeight="1" x14ac:dyDescent="0.25">
      <c r="A1790" s="124" t="s">
        <v>77</v>
      </c>
      <c r="B1790" s="157">
        <v>273870000193</v>
      </c>
      <c r="C1790" s="124" t="s">
        <v>199</v>
      </c>
      <c r="D1790" s="157">
        <v>273870000193</v>
      </c>
      <c r="E1790" s="157">
        <v>27387000019301</v>
      </c>
      <c r="F1790" s="124" t="s">
        <v>1656</v>
      </c>
      <c r="G1790" s="124" t="s">
        <v>1686</v>
      </c>
      <c r="H1790" s="131"/>
      <c r="I1790" s="131"/>
      <c r="J1790" s="131">
        <v>4</v>
      </c>
      <c r="K1790" s="131">
        <v>5</v>
      </c>
      <c r="L1790" s="131">
        <v>6</v>
      </c>
      <c r="M1790" s="131">
        <v>8</v>
      </c>
      <c r="N1790" s="131">
        <v>9</v>
      </c>
      <c r="O1790" s="131">
        <v>6</v>
      </c>
      <c r="P1790" s="131">
        <v>21</v>
      </c>
      <c r="Q1790" s="131">
        <v>23</v>
      </c>
      <c r="R1790" s="131">
        <v>23</v>
      </c>
      <c r="S1790" s="131">
        <v>23</v>
      </c>
      <c r="T1790" s="131">
        <v>8</v>
      </c>
      <c r="U1790" s="131">
        <v>14</v>
      </c>
      <c r="V1790" s="131"/>
      <c r="W1790" s="131"/>
      <c r="X1790" s="131"/>
      <c r="Y1790" s="131"/>
      <c r="Z1790" s="131"/>
      <c r="AA1790" s="131"/>
      <c r="AB1790" s="131"/>
      <c r="AC1790" s="131"/>
      <c r="AD1790" s="131"/>
      <c r="AE1790" s="131"/>
      <c r="AF1790" s="131"/>
      <c r="AG1790" s="131"/>
      <c r="AH1790" s="155"/>
    </row>
    <row r="1791" spans="1:34" ht="15" customHeight="1" x14ac:dyDescent="0.25">
      <c r="A1791" s="124" t="s">
        <v>77</v>
      </c>
      <c r="B1791" s="157">
        <v>273870000193</v>
      </c>
      <c r="C1791" s="124" t="s">
        <v>199</v>
      </c>
      <c r="D1791" s="157">
        <v>273870000339</v>
      </c>
      <c r="E1791" s="157">
        <v>27387000019305</v>
      </c>
      <c r="F1791" s="124" t="s">
        <v>1657</v>
      </c>
      <c r="G1791" s="124" t="s">
        <v>1686</v>
      </c>
      <c r="H1791" s="131"/>
      <c r="I1791" s="131"/>
      <c r="J1791" s="131">
        <v>2</v>
      </c>
      <c r="K1791" s="131">
        <v>1</v>
      </c>
      <c r="L1791" s="131">
        <v>3</v>
      </c>
      <c r="M1791" s="131">
        <v>2</v>
      </c>
      <c r="N1791" s="131"/>
      <c r="O1791" s="131">
        <v>2</v>
      </c>
      <c r="P1791" s="131"/>
      <c r="Q1791" s="131"/>
      <c r="R1791" s="131"/>
      <c r="S1791" s="131"/>
      <c r="T1791" s="131"/>
      <c r="U1791" s="131"/>
      <c r="V1791" s="131"/>
      <c r="W1791" s="131"/>
      <c r="X1791" s="131"/>
      <c r="Y1791" s="131"/>
      <c r="Z1791" s="131"/>
      <c r="AA1791" s="131"/>
      <c r="AB1791" s="131"/>
      <c r="AC1791" s="131"/>
      <c r="AD1791" s="131"/>
      <c r="AE1791" s="131"/>
      <c r="AF1791" s="131"/>
      <c r="AG1791" s="131"/>
      <c r="AH1791" s="155"/>
    </row>
    <row r="1792" spans="1:34" ht="15" customHeight="1" x14ac:dyDescent="0.25">
      <c r="A1792" s="124" t="s">
        <v>77</v>
      </c>
      <c r="B1792" s="157">
        <v>273870000193</v>
      </c>
      <c r="C1792" s="124" t="s">
        <v>199</v>
      </c>
      <c r="D1792" s="157">
        <v>273870000550</v>
      </c>
      <c r="E1792" s="157">
        <v>27387000019303</v>
      </c>
      <c r="F1792" s="124" t="s">
        <v>1655</v>
      </c>
      <c r="G1792" s="124" t="s">
        <v>1686</v>
      </c>
      <c r="H1792" s="131"/>
      <c r="I1792" s="131"/>
      <c r="J1792" s="131">
        <v>3</v>
      </c>
      <c r="K1792" s="131">
        <v>9</v>
      </c>
      <c r="L1792" s="131">
        <v>9</v>
      </c>
      <c r="M1792" s="131">
        <v>4</v>
      </c>
      <c r="N1792" s="131">
        <v>3</v>
      </c>
      <c r="O1792" s="131">
        <v>5</v>
      </c>
      <c r="P1792" s="131"/>
      <c r="Q1792" s="131"/>
      <c r="R1792" s="131"/>
      <c r="S1792" s="131"/>
      <c r="T1792" s="131"/>
      <c r="U1792" s="131"/>
      <c r="V1792" s="131"/>
      <c r="W1792" s="131"/>
      <c r="X1792" s="131"/>
      <c r="Y1792" s="131"/>
      <c r="Z1792" s="131"/>
      <c r="AA1792" s="131"/>
      <c r="AB1792" s="131"/>
      <c r="AC1792" s="131"/>
      <c r="AD1792" s="131"/>
      <c r="AE1792" s="131"/>
      <c r="AF1792" s="131"/>
      <c r="AG1792" s="131"/>
      <c r="AH1792" s="155"/>
    </row>
    <row r="1793" spans="1:34" ht="15" customHeight="1" x14ac:dyDescent="0.25">
      <c r="A1793" s="124" t="s">
        <v>77</v>
      </c>
      <c r="B1793" s="157">
        <v>273870000193</v>
      </c>
      <c r="C1793" s="124" t="s">
        <v>199</v>
      </c>
      <c r="D1793" s="157">
        <v>273870000631</v>
      </c>
      <c r="E1793" s="157">
        <v>27387000019306</v>
      </c>
      <c r="F1793" s="124" t="s">
        <v>420</v>
      </c>
      <c r="G1793" s="124" t="s">
        <v>1686</v>
      </c>
      <c r="H1793" s="131"/>
      <c r="I1793" s="131"/>
      <c r="J1793" s="131">
        <v>1</v>
      </c>
      <c r="K1793" s="131">
        <v>2</v>
      </c>
      <c r="L1793" s="131">
        <v>2</v>
      </c>
      <c r="M1793" s="131"/>
      <c r="N1793" s="131">
        <v>1</v>
      </c>
      <c r="O1793" s="131">
        <v>1</v>
      </c>
      <c r="P1793" s="131"/>
      <c r="Q1793" s="131"/>
      <c r="R1793" s="131"/>
      <c r="S1793" s="131"/>
      <c r="T1793" s="131"/>
      <c r="U1793" s="131"/>
      <c r="V1793" s="131"/>
      <c r="W1793" s="131"/>
      <c r="X1793" s="131"/>
      <c r="Y1793" s="131"/>
      <c r="Z1793" s="131"/>
      <c r="AA1793" s="131"/>
      <c r="AB1793" s="131"/>
      <c r="AC1793" s="131"/>
      <c r="AD1793" s="131"/>
      <c r="AE1793" s="131"/>
      <c r="AF1793" s="131"/>
      <c r="AG1793" s="131"/>
      <c r="AH1793" s="155"/>
    </row>
    <row r="1794" spans="1:34" ht="15" customHeight="1" x14ac:dyDescent="0.25">
      <c r="A1794" s="124" t="s">
        <v>77</v>
      </c>
      <c r="B1794" s="157">
        <v>273870000193</v>
      </c>
      <c r="C1794" s="124" t="s">
        <v>199</v>
      </c>
      <c r="D1794" s="157">
        <v>273870000771</v>
      </c>
      <c r="E1794" s="157">
        <v>27387000019302</v>
      </c>
      <c r="F1794" s="124" t="s">
        <v>701</v>
      </c>
      <c r="G1794" s="124" t="s">
        <v>1686</v>
      </c>
      <c r="H1794" s="131"/>
      <c r="I1794" s="131"/>
      <c r="J1794" s="131">
        <v>1</v>
      </c>
      <c r="K1794" s="131">
        <v>2</v>
      </c>
      <c r="L1794" s="131">
        <v>1</v>
      </c>
      <c r="M1794" s="131">
        <v>3</v>
      </c>
      <c r="N1794" s="131">
        <v>2</v>
      </c>
      <c r="O1794" s="131">
        <v>4</v>
      </c>
      <c r="P1794" s="131"/>
      <c r="Q1794" s="131"/>
      <c r="R1794" s="131"/>
      <c r="S1794" s="131"/>
      <c r="T1794" s="131"/>
      <c r="U1794" s="131"/>
      <c r="V1794" s="131"/>
      <c r="W1794" s="131"/>
      <c r="X1794" s="131"/>
      <c r="Y1794" s="131"/>
      <c r="Z1794" s="131"/>
      <c r="AA1794" s="131"/>
      <c r="AB1794" s="131"/>
      <c r="AC1794" s="131"/>
      <c r="AD1794" s="131"/>
      <c r="AE1794" s="131"/>
      <c r="AF1794" s="131"/>
      <c r="AG1794" s="131"/>
      <c r="AH1794" s="155"/>
    </row>
    <row r="1795" spans="1:34" ht="15" customHeight="1" x14ac:dyDescent="0.25">
      <c r="A1795" s="124" t="s">
        <v>77</v>
      </c>
      <c r="B1795" s="157">
        <v>273870000371</v>
      </c>
      <c r="C1795" s="124" t="s">
        <v>136</v>
      </c>
      <c r="D1795" s="157">
        <v>273870000126</v>
      </c>
      <c r="E1795" s="157">
        <v>27387000037104</v>
      </c>
      <c r="F1795" s="124" t="s">
        <v>560</v>
      </c>
      <c r="G1795" s="124" t="s">
        <v>1686</v>
      </c>
      <c r="H1795" s="131"/>
      <c r="I1795" s="131"/>
      <c r="J1795" s="131"/>
      <c r="K1795" s="131">
        <v>5</v>
      </c>
      <c r="L1795" s="131">
        <v>5</v>
      </c>
      <c r="M1795" s="131">
        <v>4</v>
      </c>
      <c r="N1795" s="131">
        <v>1</v>
      </c>
      <c r="O1795" s="131">
        <v>3</v>
      </c>
      <c r="P1795" s="131"/>
      <c r="Q1795" s="131"/>
      <c r="R1795" s="131"/>
      <c r="S1795" s="131"/>
      <c r="T1795" s="131"/>
      <c r="U1795" s="131"/>
      <c r="V1795" s="131"/>
      <c r="W1795" s="131"/>
      <c r="X1795" s="131"/>
      <c r="Y1795" s="131"/>
      <c r="Z1795" s="131"/>
      <c r="AA1795" s="131"/>
      <c r="AB1795" s="131"/>
      <c r="AC1795" s="131"/>
      <c r="AD1795" s="131"/>
      <c r="AE1795" s="131"/>
      <c r="AF1795" s="131"/>
      <c r="AG1795" s="131"/>
      <c r="AH1795" s="155"/>
    </row>
    <row r="1796" spans="1:34" ht="15" customHeight="1" x14ac:dyDescent="0.25">
      <c r="A1796" s="124" t="s">
        <v>77</v>
      </c>
      <c r="B1796" s="157">
        <v>273870000371</v>
      </c>
      <c r="C1796" s="124" t="s">
        <v>136</v>
      </c>
      <c r="D1796" s="157">
        <v>273870000223</v>
      </c>
      <c r="E1796" s="157">
        <v>27387000037103</v>
      </c>
      <c r="F1796" s="124" t="s">
        <v>339</v>
      </c>
      <c r="G1796" s="124" t="s">
        <v>1686</v>
      </c>
      <c r="H1796" s="131"/>
      <c r="I1796" s="131"/>
      <c r="J1796" s="131"/>
      <c r="K1796" s="131">
        <v>3</v>
      </c>
      <c r="L1796" s="131">
        <v>2</v>
      </c>
      <c r="M1796" s="131">
        <v>2</v>
      </c>
      <c r="N1796" s="131">
        <v>3</v>
      </c>
      <c r="O1796" s="131"/>
      <c r="P1796" s="131"/>
      <c r="Q1796" s="131"/>
      <c r="R1796" s="131"/>
      <c r="S1796" s="131"/>
      <c r="T1796" s="131"/>
      <c r="U1796" s="131"/>
      <c r="V1796" s="131"/>
      <c r="W1796" s="131"/>
      <c r="X1796" s="131"/>
      <c r="Y1796" s="131"/>
      <c r="Z1796" s="131"/>
      <c r="AA1796" s="131"/>
      <c r="AB1796" s="131"/>
      <c r="AC1796" s="131"/>
      <c r="AD1796" s="131"/>
      <c r="AE1796" s="131"/>
      <c r="AF1796" s="131"/>
      <c r="AG1796" s="131"/>
      <c r="AH1796" s="155"/>
    </row>
    <row r="1797" spans="1:34" ht="15" customHeight="1" x14ac:dyDescent="0.25">
      <c r="A1797" s="124" t="s">
        <v>77</v>
      </c>
      <c r="B1797" s="157">
        <v>273870000371</v>
      </c>
      <c r="C1797" s="124" t="s">
        <v>136</v>
      </c>
      <c r="D1797" s="157">
        <v>273870000363</v>
      </c>
      <c r="E1797" s="157">
        <v>27387000037106</v>
      </c>
      <c r="F1797" s="124" t="s">
        <v>1645</v>
      </c>
      <c r="G1797" s="124" t="s">
        <v>1686</v>
      </c>
      <c r="H1797" s="131"/>
      <c r="I1797" s="131"/>
      <c r="J1797" s="131">
        <v>3</v>
      </c>
      <c r="K1797" s="131">
        <v>6</v>
      </c>
      <c r="L1797" s="131">
        <v>3</v>
      </c>
      <c r="M1797" s="131">
        <v>3</v>
      </c>
      <c r="N1797" s="131">
        <v>2</v>
      </c>
      <c r="O1797" s="131">
        <v>4</v>
      </c>
      <c r="P1797" s="131"/>
      <c r="Q1797" s="131"/>
      <c r="R1797" s="131"/>
      <c r="S1797" s="131"/>
      <c r="T1797" s="131"/>
      <c r="U1797" s="131"/>
      <c r="V1797" s="131"/>
      <c r="W1797" s="131"/>
      <c r="X1797" s="131"/>
      <c r="Y1797" s="131"/>
      <c r="Z1797" s="131"/>
      <c r="AA1797" s="131"/>
      <c r="AB1797" s="131"/>
      <c r="AC1797" s="131"/>
      <c r="AD1797" s="131"/>
      <c r="AE1797" s="131"/>
      <c r="AF1797" s="131"/>
      <c r="AG1797" s="131"/>
      <c r="AH1797" s="155"/>
    </row>
    <row r="1798" spans="1:34" ht="15" customHeight="1" x14ac:dyDescent="0.25">
      <c r="A1798" s="124" t="s">
        <v>77</v>
      </c>
      <c r="B1798" s="157">
        <v>273870000371</v>
      </c>
      <c r="C1798" s="124" t="s">
        <v>136</v>
      </c>
      <c r="D1798" s="157">
        <v>273870000371</v>
      </c>
      <c r="E1798" s="157">
        <v>27387000037101</v>
      </c>
      <c r="F1798" s="124" t="s">
        <v>1644</v>
      </c>
      <c r="G1798" s="124" t="s">
        <v>1686</v>
      </c>
      <c r="H1798" s="131"/>
      <c r="I1798" s="131"/>
      <c r="J1798" s="131">
        <v>4</v>
      </c>
      <c r="K1798" s="131">
        <v>5</v>
      </c>
      <c r="L1798" s="131">
        <v>8</v>
      </c>
      <c r="M1798" s="131">
        <v>5</v>
      </c>
      <c r="N1798" s="131">
        <v>6</v>
      </c>
      <c r="O1798" s="131">
        <v>5</v>
      </c>
      <c r="P1798" s="131">
        <v>26</v>
      </c>
      <c r="Q1798" s="131">
        <v>18</v>
      </c>
      <c r="R1798" s="131">
        <v>15</v>
      </c>
      <c r="S1798" s="131">
        <v>10</v>
      </c>
      <c r="T1798" s="131">
        <v>14</v>
      </c>
      <c r="U1798" s="131">
        <v>5</v>
      </c>
      <c r="V1798" s="131"/>
      <c r="W1798" s="131"/>
      <c r="X1798" s="131"/>
      <c r="Y1798" s="131"/>
      <c r="Z1798" s="131"/>
      <c r="AA1798" s="131"/>
      <c r="AB1798" s="131"/>
      <c r="AC1798" s="131"/>
      <c r="AD1798" s="131"/>
      <c r="AE1798" s="131"/>
      <c r="AF1798" s="131"/>
      <c r="AG1798" s="131"/>
      <c r="AH1798" s="155"/>
    </row>
    <row r="1799" spans="1:34" ht="15" customHeight="1" x14ac:dyDescent="0.25">
      <c r="A1799" s="124" t="s">
        <v>77</v>
      </c>
      <c r="B1799" s="157">
        <v>273870000371</v>
      </c>
      <c r="C1799" s="124" t="s">
        <v>136</v>
      </c>
      <c r="D1799" s="157">
        <v>273870000681</v>
      </c>
      <c r="E1799" s="157">
        <v>27387000037102</v>
      </c>
      <c r="F1799" s="124" t="s">
        <v>1437</v>
      </c>
      <c r="G1799" s="124" t="s">
        <v>1686</v>
      </c>
      <c r="H1799" s="131"/>
      <c r="I1799" s="131"/>
      <c r="J1799" s="131">
        <v>4</v>
      </c>
      <c r="K1799" s="131">
        <v>13</v>
      </c>
      <c r="L1799" s="131">
        <v>7</v>
      </c>
      <c r="M1799" s="131">
        <v>4</v>
      </c>
      <c r="N1799" s="131">
        <v>6</v>
      </c>
      <c r="O1799" s="131">
        <v>5</v>
      </c>
      <c r="P1799" s="131"/>
      <c r="Q1799" s="131"/>
      <c r="R1799" s="131"/>
      <c r="S1799" s="131"/>
      <c r="T1799" s="131"/>
      <c r="U1799" s="131"/>
      <c r="V1799" s="131"/>
      <c r="W1799" s="131"/>
      <c r="X1799" s="131"/>
      <c r="Y1799" s="131"/>
      <c r="Z1799" s="131"/>
      <c r="AA1799" s="131"/>
      <c r="AB1799" s="131"/>
      <c r="AC1799" s="131"/>
      <c r="AD1799" s="131"/>
      <c r="AE1799" s="131"/>
      <c r="AF1799" s="131"/>
      <c r="AG1799" s="131"/>
      <c r="AH1799" s="155"/>
    </row>
    <row r="1800" spans="1:34" ht="15" customHeight="1" x14ac:dyDescent="0.25">
      <c r="A1800" s="124" t="s">
        <v>77</v>
      </c>
      <c r="B1800" s="157">
        <v>273870000371</v>
      </c>
      <c r="C1800" s="124" t="s">
        <v>136</v>
      </c>
      <c r="D1800" s="157">
        <v>273870000789</v>
      </c>
      <c r="E1800" s="157">
        <v>27387000037105</v>
      </c>
      <c r="F1800" s="124" t="s">
        <v>1433</v>
      </c>
      <c r="G1800" s="124" t="s">
        <v>1686</v>
      </c>
      <c r="H1800" s="131"/>
      <c r="I1800" s="131"/>
      <c r="J1800" s="131">
        <v>2</v>
      </c>
      <c r="K1800" s="131">
        <v>2</v>
      </c>
      <c r="L1800" s="131">
        <v>2</v>
      </c>
      <c r="M1800" s="131">
        <v>1</v>
      </c>
      <c r="N1800" s="131">
        <v>2</v>
      </c>
      <c r="O1800" s="131">
        <v>5</v>
      </c>
      <c r="P1800" s="131"/>
      <c r="Q1800" s="131"/>
      <c r="R1800" s="131"/>
      <c r="S1800" s="131"/>
      <c r="T1800" s="131"/>
      <c r="U1800" s="131"/>
      <c r="V1800" s="131"/>
      <c r="W1800" s="131"/>
      <c r="X1800" s="131"/>
      <c r="Y1800" s="131"/>
      <c r="Z1800" s="131"/>
      <c r="AA1800" s="131"/>
      <c r="AB1800" s="131"/>
      <c r="AC1800" s="131"/>
      <c r="AD1800" s="131"/>
      <c r="AE1800" s="131"/>
      <c r="AF1800" s="131"/>
      <c r="AG1800" s="131"/>
      <c r="AH1800" s="155"/>
    </row>
    <row r="1801" spans="1:34" ht="15" customHeight="1" x14ac:dyDescent="0.25">
      <c r="A1801" s="124" t="s">
        <v>77</v>
      </c>
      <c r="B1801" s="157">
        <v>273870000371</v>
      </c>
      <c r="C1801" s="124" t="s">
        <v>136</v>
      </c>
      <c r="D1801" s="157">
        <v>273870000860</v>
      </c>
      <c r="E1801" s="157">
        <v>27387000037107</v>
      </c>
      <c r="F1801" s="124" t="s">
        <v>1646</v>
      </c>
      <c r="G1801" s="124" t="s">
        <v>1686</v>
      </c>
      <c r="H1801" s="131"/>
      <c r="I1801" s="131"/>
      <c r="J1801" s="131"/>
      <c r="K1801" s="131"/>
      <c r="L1801" s="131">
        <v>1</v>
      </c>
      <c r="M1801" s="131">
        <v>2</v>
      </c>
      <c r="N1801" s="131">
        <v>1</v>
      </c>
      <c r="O1801" s="131"/>
      <c r="P1801" s="131"/>
      <c r="Q1801" s="131"/>
      <c r="R1801" s="131"/>
      <c r="S1801" s="131"/>
      <c r="T1801" s="131"/>
      <c r="U1801" s="131"/>
      <c r="V1801" s="131"/>
      <c r="W1801" s="131"/>
      <c r="X1801" s="131"/>
      <c r="Y1801" s="131"/>
      <c r="Z1801" s="131"/>
      <c r="AA1801" s="131"/>
      <c r="AB1801" s="131"/>
      <c r="AC1801" s="131"/>
      <c r="AD1801" s="131"/>
      <c r="AE1801" s="131"/>
      <c r="AF1801" s="131"/>
      <c r="AG1801" s="131"/>
      <c r="AH1801" s="155"/>
    </row>
    <row r="1802" spans="1:34" ht="15" customHeight="1" x14ac:dyDescent="0.25">
      <c r="A1802" s="124" t="s">
        <v>105</v>
      </c>
      <c r="B1802" s="157">
        <v>173873000041</v>
      </c>
      <c r="C1802" s="124" t="s">
        <v>106</v>
      </c>
      <c r="D1802" s="157">
        <v>173873000033</v>
      </c>
      <c r="E1802" s="157">
        <v>17387300004102</v>
      </c>
      <c r="F1802" s="124" t="s">
        <v>833</v>
      </c>
      <c r="G1802" s="124" t="s">
        <v>1685</v>
      </c>
      <c r="H1802" s="131"/>
      <c r="I1802" s="131"/>
      <c r="J1802" s="131">
        <v>26</v>
      </c>
      <c r="K1802" s="131">
        <v>27</v>
      </c>
      <c r="L1802" s="131">
        <v>17</v>
      </c>
      <c r="M1802" s="131">
        <v>27</v>
      </c>
      <c r="N1802" s="131">
        <v>26</v>
      </c>
      <c r="O1802" s="131">
        <v>28</v>
      </c>
      <c r="P1802" s="131"/>
      <c r="Q1802" s="131"/>
      <c r="R1802" s="131"/>
      <c r="S1802" s="131"/>
      <c r="T1802" s="131"/>
      <c r="U1802" s="131"/>
      <c r="V1802" s="131"/>
      <c r="W1802" s="131"/>
      <c r="X1802" s="131"/>
      <c r="Y1802" s="131"/>
      <c r="Z1802" s="131"/>
      <c r="AA1802" s="131"/>
      <c r="AB1802" s="131"/>
      <c r="AC1802" s="131"/>
      <c r="AD1802" s="131"/>
      <c r="AE1802" s="131"/>
      <c r="AF1802" s="131"/>
      <c r="AG1802" s="131"/>
      <c r="AH1802" s="155"/>
    </row>
    <row r="1803" spans="1:34" ht="15" customHeight="1" x14ac:dyDescent="0.25">
      <c r="A1803" s="124" t="s">
        <v>105</v>
      </c>
      <c r="B1803" s="157">
        <v>173873000041</v>
      </c>
      <c r="C1803" s="124" t="s">
        <v>106</v>
      </c>
      <c r="D1803" s="157">
        <v>173873000041</v>
      </c>
      <c r="E1803" s="157">
        <v>17387300004101</v>
      </c>
      <c r="F1803" s="124" t="s">
        <v>1662</v>
      </c>
      <c r="G1803" s="124" t="s">
        <v>1685</v>
      </c>
      <c r="H1803" s="131"/>
      <c r="I1803" s="131"/>
      <c r="J1803" s="131"/>
      <c r="K1803" s="131"/>
      <c r="L1803" s="131"/>
      <c r="M1803" s="131"/>
      <c r="N1803" s="131"/>
      <c r="O1803" s="131"/>
      <c r="P1803" s="131">
        <v>46</v>
      </c>
      <c r="Q1803" s="131">
        <v>49</v>
      </c>
      <c r="R1803" s="131">
        <v>37</v>
      </c>
      <c r="S1803" s="131">
        <v>38</v>
      </c>
      <c r="T1803" s="131">
        <v>17</v>
      </c>
      <c r="U1803" s="131">
        <v>40</v>
      </c>
      <c r="V1803" s="131"/>
      <c r="W1803" s="131"/>
      <c r="X1803" s="131"/>
      <c r="Y1803" s="131"/>
      <c r="Z1803" s="131"/>
      <c r="AA1803" s="131"/>
      <c r="AB1803" s="131"/>
      <c r="AC1803" s="131"/>
      <c r="AD1803" s="131"/>
      <c r="AE1803" s="131"/>
      <c r="AF1803" s="131"/>
      <c r="AG1803" s="131"/>
      <c r="AH1803" s="155"/>
    </row>
    <row r="1804" spans="1:34" ht="15" customHeight="1" x14ac:dyDescent="0.25">
      <c r="A1804" s="124" t="s">
        <v>105</v>
      </c>
      <c r="B1804" s="157">
        <v>173873000041</v>
      </c>
      <c r="C1804" s="124" t="s">
        <v>106</v>
      </c>
      <c r="D1804" s="157">
        <v>273873000097</v>
      </c>
      <c r="E1804" s="157">
        <v>17387300004108</v>
      </c>
      <c r="F1804" s="124" t="s">
        <v>1665</v>
      </c>
      <c r="G1804" s="124" t="s">
        <v>1686</v>
      </c>
      <c r="H1804" s="131"/>
      <c r="I1804" s="131"/>
      <c r="J1804" s="131"/>
      <c r="K1804" s="131"/>
      <c r="L1804" s="131"/>
      <c r="M1804" s="131">
        <v>2</v>
      </c>
      <c r="N1804" s="131">
        <v>1</v>
      </c>
      <c r="O1804" s="131">
        <v>3</v>
      </c>
      <c r="P1804" s="131"/>
      <c r="Q1804" s="131"/>
      <c r="R1804" s="131"/>
      <c r="S1804" s="131"/>
      <c r="T1804" s="131"/>
      <c r="U1804" s="131"/>
      <c r="V1804" s="131"/>
      <c r="W1804" s="131"/>
      <c r="X1804" s="131"/>
      <c r="Y1804" s="131"/>
      <c r="Z1804" s="131"/>
      <c r="AA1804" s="131"/>
      <c r="AB1804" s="131"/>
      <c r="AC1804" s="131"/>
      <c r="AD1804" s="131"/>
      <c r="AE1804" s="131"/>
      <c r="AF1804" s="131"/>
      <c r="AG1804" s="131"/>
      <c r="AH1804" s="155"/>
    </row>
    <row r="1805" spans="1:34" ht="15" customHeight="1" x14ac:dyDescent="0.25">
      <c r="A1805" s="124" t="s">
        <v>105</v>
      </c>
      <c r="B1805" s="157">
        <v>173873000041</v>
      </c>
      <c r="C1805" s="124" t="s">
        <v>106</v>
      </c>
      <c r="D1805" s="157">
        <v>273873000101</v>
      </c>
      <c r="E1805" s="157">
        <v>17387300004119</v>
      </c>
      <c r="F1805" s="124" t="s">
        <v>1666</v>
      </c>
      <c r="G1805" s="124" t="s">
        <v>1686</v>
      </c>
      <c r="H1805" s="131"/>
      <c r="I1805" s="131"/>
      <c r="J1805" s="131">
        <v>3</v>
      </c>
      <c r="K1805" s="131">
        <v>3</v>
      </c>
      <c r="L1805" s="131">
        <v>6</v>
      </c>
      <c r="M1805" s="131">
        <v>7</v>
      </c>
      <c r="N1805" s="131">
        <v>2</v>
      </c>
      <c r="O1805" s="131">
        <v>3</v>
      </c>
      <c r="P1805" s="131"/>
      <c r="Q1805" s="131"/>
      <c r="R1805" s="131"/>
      <c r="S1805" s="131"/>
      <c r="T1805" s="131"/>
      <c r="U1805" s="131"/>
      <c r="V1805" s="131"/>
      <c r="W1805" s="131"/>
      <c r="X1805" s="131"/>
      <c r="Y1805" s="131"/>
      <c r="Z1805" s="131"/>
      <c r="AA1805" s="131"/>
      <c r="AB1805" s="131"/>
      <c r="AC1805" s="131"/>
      <c r="AD1805" s="131"/>
      <c r="AE1805" s="131"/>
      <c r="AF1805" s="131"/>
      <c r="AG1805" s="131"/>
      <c r="AH1805" s="155"/>
    </row>
    <row r="1806" spans="1:34" ht="15" customHeight="1" x14ac:dyDescent="0.25">
      <c r="A1806" s="124" t="s">
        <v>105</v>
      </c>
      <c r="B1806" s="157">
        <v>173873000041</v>
      </c>
      <c r="C1806" s="124" t="s">
        <v>106</v>
      </c>
      <c r="D1806" s="157">
        <v>273873000127</v>
      </c>
      <c r="E1806" s="157">
        <v>17387300004109</v>
      </c>
      <c r="F1806" s="124" t="s">
        <v>1659</v>
      </c>
      <c r="G1806" s="124" t="s">
        <v>1686</v>
      </c>
      <c r="H1806" s="131"/>
      <c r="I1806" s="131"/>
      <c r="J1806" s="131"/>
      <c r="K1806" s="131">
        <v>3</v>
      </c>
      <c r="L1806" s="131">
        <v>2</v>
      </c>
      <c r="M1806" s="131"/>
      <c r="N1806" s="131">
        <v>1</v>
      </c>
      <c r="O1806" s="131"/>
      <c r="P1806" s="131"/>
      <c r="Q1806" s="131"/>
      <c r="R1806" s="131"/>
      <c r="S1806" s="131"/>
      <c r="T1806" s="131"/>
      <c r="U1806" s="131"/>
      <c r="V1806" s="131"/>
      <c r="W1806" s="131"/>
      <c r="X1806" s="131"/>
      <c r="Y1806" s="131"/>
      <c r="Z1806" s="131"/>
      <c r="AA1806" s="131"/>
      <c r="AB1806" s="131"/>
      <c r="AC1806" s="131"/>
      <c r="AD1806" s="131"/>
      <c r="AE1806" s="131"/>
      <c r="AF1806" s="131"/>
      <c r="AG1806" s="131"/>
      <c r="AH1806" s="155"/>
    </row>
    <row r="1807" spans="1:34" ht="15" customHeight="1" x14ac:dyDescent="0.25">
      <c r="A1807" s="124" t="s">
        <v>105</v>
      </c>
      <c r="B1807" s="157">
        <v>173873000041</v>
      </c>
      <c r="C1807" s="124" t="s">
        <v>106</v>
      </c>
      <c r="D1807" s="157">
        <v>273873000135</v>
      </c>
      <c r="E1807" s="157">
        <v>17387300004113</v>
      </c>
      <c r="F1807" s="124" t="s">
        <v>1277</v>
      </c>
      <c r="G1807" s="124" t="s">
        <v>1686</v>
      </c>
      <c r="H1807" s="131"/>
      <c r="I1807" s="131"/>
      <c r="J1807" s="131">
        <v>1</v>
      </c>
      <c r="K1807" s="131">
        <v>3</v>
      </c>
      <c r="L1807" s="131"/>
      <c r="M1807" s="131">
        <v>3</v>
      </c>
      <c r="N1807" s="131">
        <v>1</v>
      </c>
      <c r="O1807" s="131"/>
      <c r="P1807" s="131"/>
      <c r="Q1807" s="131"/>
      <c r="R1807" s="131"/>
      <c r="S1807" s="131"/>
      <c r="T1807" s="131"/>
      <c r="U1807" s="131"/>
      <c r="V1807" s="131"/>
      <c r="W1807" s="131"/>
      <c r="X1807" s="131"/>
      <c r="Y1807" s="131"/>
      <c r="Z1807" s="131"/>
      <c r="AA1807" s="131"/>
      <c r="AB1807" s="131"/>
      <c r="AC1807" s="131"/>
      <c r="AD1807" s="131"/>
      <c r="AE1807" s="131"/>
      <c r="AF1807" s="131"/>
      <c r="AG1807" s="131"/>
      <c r="AH1807" s="155"/>
    </row>
    <row r="1808" spans="1:34" ht="15" customHeight="1" x14ac:dyDescent="0.25">
      <c r="A1808" s="124" t="s">
        <v>105</v>
      </c>
      <c r="B1808" s="157">
        <v>173873000041</v>
      </c>
      <c r="C1808" s="124" t="s">
        <v>106</v>
      </c>
      <c r="D1808" s="157">
        <v>273873000178</v>
      </c>
      <c r="E1808" s="157">
        <v>17387300004104</v>
      </c>
      <c r="F1808" s="124" t="s">
        <v>1664</v>
      </c>
      <c r="G1808" s="124" t="s">
        <v>1686</v>
      </c>
      <c r="H1808" s="131"/>
      <c r="I1808" s="131"/>
      <c r="J1808" s="131">
        <v>1</v>
      </c>
      <c r="K1808" s="131">
        <v>5</v>
      </c>
      <c r="L1808" s="131">
        <v>2</v>
      </c>
      <c r="M1808" s="131">
        <v>2</v>
      </c>
      <c r="N1808" s="131"/>
      <c r="O1808" s="131">
        <v>3</v>
      </c>
      <c r="P1808" s="131"/>
      <c r="Q1808" s="131"/>
      <c r="R1808" s="131"/>
      <c r="S1808" s="131"/>
      <c r="T1808" s="131"/>
      <c r="U1808" s="131"/>
      <c r="V1808" s="131"/>
      <c r="W1808" s="131"/>
      <c r="X1808" s="131"/>
      <c r="Y1808" s="131"/>
      <c r="Z1808" s="131"/>
      <c r="AA1808" s="131"/>
      <c r="AB1808" s="131"/>
      <c r="AC1808" s="131"/>
      <c r="AD1808" s="131"/>
      <c r="AE1808" s="131"/>
      <c r="AF1808" s="131"/>
      <c r="AG1808" s="131"/>
      <c r="AH1808" s="155"/>
    </row>
    <row r="1809" spans="1:34" ht="15" customHeight="1" x14ac:dyDescent="0.25">
      <c r="A1809" s="124" t="s">
        <v>105</v>
      </c>
      <c r="B1809" s="157">
        <v>173873000041</v>
      </c>
      <c r="C1809" s="124" t="s">
        <v>106</v>
      </c>
      <c r="D1809" s="157">
        <v>273873000186</v>
      </c>
      <c r="E1809" s="157">
        <v>17387300004107</v>
      </c>
      <c r="F1809" s="124" t="s">
        <v>1661</v>
      </c>
      <c r="G1809" s="124" t="s">
        <v>1686</v>
      </c>
      <c r="H1809" s="131"/>
      <c r="I1809" s="131"/>
      <c r="J1809" s="131">
        <v>2</v>
      </c>
      <c r="K1809" s="131">
        <v>3</v>
      </c>
      <c r="L1809" s="131">
        <v>3</v>
      </c>
      <c r="M1809" s="131">
        <v>5</v>
      </c>
      <c r="N1809" s="131">
        <v>3</v>
      </c>
      <c r="O1809" s="131">
        <v>2</v>
      </c>
      <c r="P1809" s="131"/>
      <c r="Q1809" s="131"/>
      <c r="R1809" s="131"/>
      <c r="S1809" s="131"/>
      <c r="T1809" s="131"/>
      <c r="U1809" s="131"/>
      <c r="V1809" s="131"/>
      <c r="W1809" s="131"/>
      <c r="X1809" s="131"/>
      <c r="Y1809" s="131"/>
      <c r="Z1809" s="131"/>
      <c r="AA1809" s="131"/>
      <c r="AB1809" s="131"/>
      <c r="AC1809" s="131"/>
      <c r="AD1809" s="131"/>
      <c r="AE1809" s="131"/>
      <c r="AF1809" s="131"/>
      <c r="AG1809" s="131"/>
      <c r="AH1809" s="155"/>
    </row>
    <row r="1810" spans="1:34" ht="15" customHeight="1" x14ac:dyDescent="0.25">
      <c r="A1810" s="124" t="s">
        <v>105</v>
      </c>
      <c r="B1810" s="157">
        <v>173873000041</v>
      </c>
      <c r="C1810" s="124" t="s">
        <v>106</v>
      </c>
      <c r="D1810" s="157">
        <v>273873000267</v>
      </c>
      <c r="E1810" s="157">
        <v>17387300004112</v>
      </c>
      <c r="F1810" s="124" t="s">
        <v>1294</v>
      </c>
      <c r="G1810" s="124" t="s">
        <v>1686</v>
      </c>
      <c r="H1810" s="131"/>
      <c r="I1810" s="131"/>
      <c r="J1810" s="131">
        <v>1</v>
      </c>
      <c r="K1810" s="131">
        <v>1</v>
      </c>
      <c r="L1810" s="131">
        <v>1</v>
      </c>
      <c r="M1810" s="131"/>
      <c r="N1810" s="131">
        <v>3</v>
      </c>
      <c r="O1810" s="131">
        <v>6</v>
      </c>
      <c r="P1810" s="131"/>
      <c r="Q1810" s="131"/>
      <c r="R1810" s="131"/>
      <c r="S1810" s="131"/>
      <c r="T1810" s="131"/>
      <c r="U1810" s="131"/>
      <c r="V1810" s="131"/>
      <c r="W1810" s="131"/>
      <c r="X1810" s="131"/>
      <c r="Y1810" s="131"/>
      <c r="Z1810" s="131"/>
      <c r="AA1810" s="131"/>
      <c r="AB1810" s="131"/>
      <c r="AC1810" s="131"/>
      <c r="AD1810" s="131"/>
      <c r="AE1810" s="131"/>
      <c r="AF1810" s="131"/>
      <c r="AG1810" s="131"/>
      <c r="AH1810" s="155"/>
    </row>
    <row r="1811" spans="1:34" ht="15" customHeight="1" x14ac:dyDescent="0.25">
      <c r="A1811" s="124" t="s">
        <v>105</v>
      </c>
      <c r="B1811" s="157">
        <v>173873000041</v>
      </c>
      <c r="C1811" s="124" t="s">
        <v>106</v>
      </c>
      <c r="D1811" s="157">
        <v>273873000542</v>
      </c>
      <c r="E1811" s="157">
        <v>17387300004111</v>
      </c>
      <c r="F1811" s="124" t="s">
        <v>1663</v>
      </c>
      <c r="G1811" s="124" t="s">
        <v>1686</v>
      </c>
      <c r="H1811" s="131"/>
      <c r="I1811" s="131"/>
      <c r="J1811" s="131">
        <v>1</v>
      </c>
      <c r="K1811" s="131">
        <v>3</v>
      </c>
      <c r="L1811" s="131">
        <v>1</v>
      </c>
      <c r="M1811" s="131"/>
      <c r="N1811" s="131">
        <v>1</v>
      </c>
      <c r="O1811" s="131"/>
      <c r="P1811" s="131"/>
      <c r="Q1811" s="131"/>
      <c r="R1811" s="131"/>
      <c r="S1811" s="131"/>
      <c r="T1811" s="131"/>
      <c r="U1811" s="131"/>
      <c r="V1811" s="131"/>
      <c r="W1811" s="131"/>
      <c r="X1811" s="131"/>
      <c r="Y1811" s="131"/>
      <c r="Z1811" s="131"/>
      <c r="AA1811" s="131"/>
      <c r="AB1811" s="131"/>
      <c r="AC1811" s="131"/>
      <c r="AD1811" s="131"/>
      <c r="AE1811" s="131"/>
      <c r="AF1811" s="131"/>
      <c r="AG1811" s="131"/>
      <c r="AH1811" s="155"/>
    </row>
    <row r="1812" spans="1:34" ht="15" customHeight="1" x14ac:dyDescent="0.25">
      <c r="A1812" s="124" t="s">
        <v>105</v>
      </c>
      <c r="B1812" s="157">
        <v>173873000041</v>
      </c>
      <c r="C1812" s="124" t="s">
        <v>106</v>
      </c>
      <c r="D1812" s="157">
        <v>273873000551</v>
      </c>
      <c r="E1812" s="157">
        <v>17387300004106</v>
      </c>
      <c r="F1812" s="124" t="s">
        <v>1658</v>
      </c>
      <c r="G1812" s="124" t="s">
        <v>1686</v>
      </c>
      <c r="H1812" s="131"/>
      <c r="I1812" s="131"/>
      <c r="J1812" s="131">
        <v>3</v>
      </c>
      <c r="K1812" s="131">
        <v>1</v>
      </c>
      <c r="L1812" s="131">
        <v>1</v>
      </c>
      <c r="M1812" s="131">
        <v>1</v>
      </c>
      <c r="N1812" s="131"/>
      <c r="O1812" s="131">
        <v>1</v>
      </c>
      <c r="P1812" s="131"/>
      <c r="Q1812" s="131"/>
      <c r="R1812" s="131"/>
      <c r="S1812" s="131"/>
      <c r="T1812" s="131"/>
      <c r="U1812" s="131"/>
      <c r="V1812" s="131"/>
      <c r="W1812" s="131"/>
      <c r="X1812" s="131"/>
      <c r="Y1812" s="131"/>
      <c r="Z1812" s="131"/>
      <c r="AA1812" s="131"/>
      <c r="AB1812" s="131"/>
      <c r="AC1812" s="131"/>
      <c r="AD1812" s="131"/>
      <c r="AE1812" s="131"/>
      <c r="AF1812" s="131"/>
      <c r="AG1812" s="131"/>
      <c r="AH1812" s="155"/>
    </row>
    <row r="1813" spans="1:34" ht="15" customHeight="1" x14ac:dyDescent="0.25">
      <c r="A1813" s="124" t="s">
        <v>105</v>
      </c>
      <c r="B1813" s="157">
        <v>173873000041</v>
      </c>
      <c r="C1813" s="124" t="s">
        <v>106</v>
      </c>
      <c r="D1813" s="157">
        <v>273873000585</v>
      </c>
      <c r="E1813" s="157">
        <v>17387300004103</v>
      </c>
      <c r="F1813" s="124" t="s">
        <v>1660</v>
      </c>
      <c r="G1813" s="124" t="s">
        <v>1686</v>
      </c>
      <c r="H1813" s="131"/>
      <c r="I1813" s="131"/>
      <c r="J1813" s="131">
        <v>4</v>
      </c>
      <c r="K1813" s="131">
        <v>3</v>
      </c>
      <c r="L1813" s="131">
        <v>2</v>
      </c>
      <c r="M1813" s="131">
        <v>3</v>
      </c>
      <c r="N1813" s="131">
        <v>4</v>
      </c>
      <c r="O1813" s="131">
        <v>3</v>
      </c>
      <c r="P1813" s="131"/>
      <c r="Q1813" s="131"/>
      <c r="R1813" s="131"/>
      <c r="S1813" s="131"/>
      <c r="T1813" s="131"/>
      <c r="U1813" s="131"/>
      <c r="V1813" s="131"/>
      <c r="W1813" s="131"/>
      <c r="X1813" s="131"/>
      <c r="Y1813" s="131"/>
      <c r="Z1813" s="131"/>
      <c r="AA1813" s="131"/>
      <c r="AB1813" s="131"/>
      <c r="AC1813" s="131"/>
      <c r="AD1813" s="131"/>
      <c r="AE1813" s="131"/>
      <c r="AF1813" s="131"/>
      <c r="AG1813" s="131"/>
      <c r="AH1813" s="155"/>
    </row>
    <row r="1814" spans="1:34" ht="15" customHeight="1" x14ac:dyDescent="0.25">
      <c r="A1814" s="124" t="s">
        <v>105</v>
      </c>
      <c r="B1814" s="157">
        <v>173873000041</v>
      </c>
      <c r="C1814" s="124" t="s">
        <v>106</v>
      </c>
      <c r="D1814" s="157">
        <v>273873000755</v>
      </c>
      <c r="E1814" s="157">
        <v>17387300004105</v>
      </c>
      <c r="F1814" s="124" t="s">
        <v>500</v>
      </c>
      <c r="G1814" s="124" t="s">
        <v>1686</v>
      </c>
      <c r="H1814" s="131"/>
      <c r="I1814" s="131"/>
      <c r="J1814" s="131">
        <v>1</v>
      </c>
      <c r="K1814" s="131"/>
      <c r="L1814" s="131">
        <v>1</v>
      </c>
      <c r="M1814" s="131">
        <v>1</v>
      </c>
      <c r="N1814" s="131">
        <v>1</v>
      </c>
      <c r="O1814" s="131">
        <v>1</v>
      </c>
      <c r="P1814" s="131"/>
      <c r="Q1814" s="131"/>
      <c r="R1814" s="131"/>
      <c r="S1814" s="131"/>
      <c r="T1814" s="131"/>
      <c r="U1814" s="131"/>
      <c r="V1814" s="131"/>
      <c r="W1814" s="131"/>
      <c r="X1814" s="131"/>
      <c r="Y1814" s="131"/>
      <c r="Z1814" s="131"/>
      <c r="AA1814" s="131"/>
      <c r="AB1814" s="131"/>
      <c r="AC1814" s="131"/>
      <c r="AD1814" s="131"/>
      <c r="AE1814" s="131"/>
      <c r="AF1814" s="131"/>
      <c r="AG1814" s="131"/>
      <c r="AH1814" s="155"/>
    </row>
    <row r="1815" spans="1:34" ht="15" customHeight="1" x14ac:dyDescent="0.25">
      <c r="A1815" s="124" t="s">
        <v>105</v>
      </c>
      <c r="B1815" s="157">
        <v>273873000615</v>
      </c>
      <c r="C1815" s="124" t="s">
        <v>190</v>
      </c>
      <c r="D1815" s="157">
        <v>273873000259</v>
      </c>
      <c r="E1815" s="157">
        <v>27387300061504</v>
      </c>
      <c r="F1815" s="124" t="s">
        <v>938</v>
      </c>
      <c r="G1815" s="124" t="s">
        <v>1686</v>
      </c>
      <c r="H1815" s="131"/>
      <c r="I1815" s="131"/>
      <c r="J1815" s="131">
        <v>3</v>
      </c>
      <c r="K1815" s="131">
        <v>6</v>
      </c>
      <c r="L1815" s="131">
        <v>2</v>
      </c>
      <c r="M1815" s="131">
        <v>1</v>
      </c>
      <c r="N1815" s="131">
        <v>5</v>
      </c>
      <c r="O1815" s="131">
        <v>3</v>
      </c>
      <c r="P1815" s="131"/>
      <c r="Q1815" s="131"/>
      <c r="R1815" s="131"/>
      <c r="S1815" s="131"/>
      <c r="T1815" s="131"/>
      <c r="U1815" s="131"/>
      <c r="V1815" s="131"/>
      <c r="W1815" s="131"/>
      <c r="X1815" s="131"/>
      <c r="Y1815" s="131"/>
      <c r="Z1815" s="131"/>
      <c r="AA1815" s="131"/>
      <c r="AB1815" s="131"/>
      <c r="AC1815" s="131"/>
      <c r="AD1815" s="131"/>
      <c r="AE1815" s="131"/>
      <c r="AF1815" s="131"/>
      <c r="AG1815" s="131"/>
      <c r="AH1815" s="155"/>
    </row>
    <row r="1816" spans="1:34" ht="15" customHeight="1" x14ac:dyDescent="0.25">
      <c r="A1816" s="124" t="s">
        <v>105</v>
      </c>
      <c r="B1816" s="157">
        <v>273873000615</v>
      </c>
      <c r="C1816" s="124" t="s">
        <v>190</v>
      </c>
      <c r="D1816" s="157">
        <v>273873000305</v>
      </c>
      <c r="E1816" s="157">
        <v>27387300061512</v>
      </c>
      <c r="F1816" s="124" t="s">
        <v>1674</v>
      </c>
      <c r="G1816" s="124" t="s">
        <v>1686</v>
      </c>
      <c r="H1816" s="131"/>
      <c r="I1816" s="131"/>
      <c r="J1816" s="131">
        <v>2</v>
      </c>
      <c r="K1816" s="131">
        <v>1</v>
      </c>
      <c r="L1816" s="131">
        <v>3</v>
      </c>
      <c r="M1816" s="131"/>
      <c r="N1816" s="131">
        <v>2</v>
      </c>
      <c r="O1816" s="131"/>
      <c r="P1816" s="131"/>
      <c r="Q1816" s="131"/>
      <c r="R1816" s="131"/>
      <c r="S1816" s="131"/>
      <c r="T1816" s="131"/>
      <c r="U1816" s="131"/>
      <c r="V1816" s="131"/>
      <c r="W1816" s="131"/>
      <c r="X1816" s="131"/>
      <c r="Y1816" s="131"/>
      <c r="Z1816" s="131"/>
      <c r="AA1816" s="131"/>
      <c r="AB1816" s="131"/>
      <c r="AC1816" s="131"/>
      <c r="AD1816" s="131"/>
      <c r="AE1816" s="131"/>
      <c r="AF1816" s="131"/>
      <c r="AG1816" s="131"/>
      <c r="AH1816" s="155"/>
    </row>
    <row r="1817" spans="1:34" ht="15" customHeight="1" x14ac:dyDescent="0.25">
      <c r="A1817" s="124" t="s">
        <v>105</v>
      </c>
      <c r="B1817" s="157">
        <v>273873000615</v>
      </c>
      <c r="C1817" s="124" t="s">
        <v>190</v>
      </c>
      <c r="D1817" s="157">
        <v>273873000313</v>
      </c>
      <c r="E1817" s="157">
        <v>27387300061502</v>
      </c>
      <c r="F1817" s="124" t="s">
        <v>1672</v>
      </c>
      <c r="G1817" s="124" t="s">
        <v>1686</v>
      </c>
      <c r="H1817" s="131"/>
      <c r="I1817" s="131"/>
      <c r="J1817" s="131">
        <v>9</v>
      </c>
      <c r="K1817" s="131">
        <v>7</v>
      </c>
      <c r="L1817" s="131">
        <v>11</v>
      </c>
      <c r="M1817" s="131">
        <v>8</v>
      </c>
      <c r="N1817" s="131">
        <v>19</v>
      </c>
      <c r="O1817" s="131">
        <v>14</v>
      </c>
      <c r="P1817" s="131"/>
      <c r="Q1817" s="131"/>
      <c r="R1817" s="131"/>
      <c r="S1817" s="131"/>
      <c r="T1817" s="131"/>
      <c r="U1817" s="131"/>
      <c r="V1817" s="131"/>
      <c r="W1817" s="131"/>
      <c r="X1817" s="131"/>
      <c r="Y1817" s="131"/>
      <c r="Z1817" s="131"/>
      <c r="AA1817" s="131"/>
      <c r="AB1817" s="131"/>
      <c r="AC1817" s="131"/>
      <c r="AD1817" s="131"/>
      <c r="AE1817" s="131"/>
      <c r="AF1817" s="131"/>
      <c r="AG1817" s="131"/>
      <c r="AH1817" s="155"/>
    </row>
    <row r="1818" spans="1:34" ht="15" customHeight="1" x14ac:dyDescent="0.25">
      <c r="A1818" s="124" t="s">
        <v>105</v>
      </c>
      <c r="B1818" s="157">
        <v>273873000615</v>
      </c>
      <c r="C1818" s="124" t="s">
        <v>190</v>
      </c>
      <c r="D1818" s="157">
        <v>273873000330</v>
      </c>
      <c r="E1818" s="157">
        <v>27387300061503</v>
      </c>
      <c r="F1818" s="124" t="s">
        <v>1314</v>
      </c>
      <c r="G1818" s="124" t="s">
        <v>1686</v>
      </c>
      <c r="H1818" s="131"/>
      <c r="I1818" s="131"/>
      <c r="J1818" s="131">
        <v>2</v>
      </c>
      <c r="K1818" s="131">
        <v>2</v>
      </c>
      <c r="L1818" s="131">
        <v>3</v>
      </c>
      <c r="M1818" s="131">
        <v>5</v>
      </c>
      <c r="N1818" s="131">
        <v>3</v>
      </c>
      <c r="O1818" s="131">
        <v>6</v>
      </c>
      <c r="P1818" s="131"/>
      <c r="Q1818" s="131"/>
      <c r="R1818" s="131"/>
      <c r="S1818" s="131"/>
      <c r="T1818" s="131"/>
      <c r="U1818" s="131"/>
      <c r="V1818" s="131"/>
      <c r="W1818" s="131"/>
      <c r="X1818" s="131"/>
      <c r="Y1818" s="131"/>
      <c r="Z1818" s="131"/>
      <c r="AA1818" s="131"/>
      <c r="AB1818" s="131"/>
      <c r="AC1818" s="131"/>
      <c r="AD1818" s="131"/>
      <c r="AE1818" s="131"/>
      <c r="AF1818" s="131"/>
      <c r="AG1818" s="131"/>
      <c r="AH1818" s="155"/>
    </row>
    <row r="1819" spans="1:34" ht="15" customHeight="1" x14ac:dyDescent="0.25">
      <c r="A1819" s="124" t="s">
        <v>105</v>
      </c>
      <c r="B1819" s="157">
        <v>273873000615</v>
      </c>
      <c r="C1819" s="124" t="s">
        <v>190</v>
      </c>
      <c r="D1819" s="157">
        <v>273873000399</v>
      </c>
      <c r="E1819" s="157">
        <v>27387300061508</v>
      </c>
      <c r="F1819" s="124" t="s">
        <v>1669</v>
      </c>
      <c r="G1819" s="124" t="s">
        <v>1686</v>
      </c>
      <c r="H1819" s="131"/>
      <c r="I1819" s="131"/>
      <c r="J1819" s="131">
        <v>2</v>
      </c>
      <c r="K1819" s="131">
        <v>1</v>
      </c>
      <c r="L1819" s="131">
        <v>2</v>
      </c>
      <c r="M1819" s="131"/>
      <c r="N1819" s="131">
        <v>3</v>
      </c>
      <c r="O1819" s="131">
        <v>4</v>
      </c>
      <c r="P1819" s="131"/>
      <c r="Q1819" s="131"/>
      <c r="R1819" s="131"/>
      <c r="S1819" s="131"/>
      <c r="T1819" s="131"/>
      <c r="U1819" s="131"/>
      <c r="V1819" s="131"/>
      <c r="W1819" s="131"/>
      <c r="X1819" s="131"/>
      <c r="Y1819" s="131"/>
      <c r="Z1819" s="131"/>
      <c r="AA1819" s="131"/>
      <c r="AB1819" s="131"/>
      <c r="AC1819" s="131"/>
      <c r="AD1819" s="131"/>
      <c r="AE1819" s="131"/>
      <c r="AF1819" s="131"/>
      <c r="AG1819" s="131"/>
      <c r="AH1819" s="155"/>
    </row>
    <row r="1820" spans="1:34" ht="15" customHeight="1" x14ac:dyDescent="0.25">
      <c r="A1820" s="124" t="s">
        <v>105</v>
      </c>
      <c r="B1820" s="157">
        <v>273873000615</v>
      </c>
      <c r="C1820" s="124" t="s">
        <v>190</v>
      </c>
      <c r="D1820" s="157">
        <v>273873000593</v>
      </c>
      <c r="E1820" s="157">
        <v>27387300061505</v>
      </c>
      <c r="F1820" s="124" t="s">
        <v>1671</v>
      </c>
      <c r="G1820" s="124" t="s">
        <v>1686</v>
      </c>
      <c r="H1820" s="131"/>
      <c r="I1820" s="131"/>
      <c r="J1820" s="131">
        <v>4</v>
      </c>
      <c r="K1820" s="131">
        <v>1</v>
      </c>
      <c r="L1820" s="131">
        <v>2</v>
      </c>
      <c r="M1820" s="131">
        <v>2</v>
      </c>
      <c r="N1820" s="131">
        <v>2</v>
      </c>
      <c r="O1820" s="131">
        <v>1</v>
      </c>
      <c r="P1820" s="131"/>
      <c r="Q1820" s="131"/>
      <c r="R1820" s="131"/>
      <c r="S1820" s="131"/>
      <c r="T1820" s="131"/>
      <c r="U1820" s="131"/>
      <c r="V1820" s="131"/>
      <c r="W1820" s="131"/>
      <c r="X1820" s="131"/>
      <c r="Y1820" s="131"/>
      <c r="Z1820" s="131"/>
      <c r="AA1820" s="131"/>
      <c r="AB1820" s="131"/>
      <c r="AC1820" s="131"/>
      <c r="AD1820" s="131"/>
      <c r="AE1820" s="131"/>
      <c r="AF1820" s="131"/>
      <c r="AG1820" s="131"/>
      <c r="AH1820" s="155"/>
    </row>
    <row r="1821" spans="1:34" ht="15" customHeight="1" x14ac:dyDescent="0.25">
      <c r="A1821" s="124" t="s">
        <v>105</v>
      </c>
      <c r="B1821" s="157">
        <v>273873000615</v>
      </c>
      <c r="C1821" s="124" t="s">
        <v>190</v>
      </c>
      <c r="D1821" s="157">
        <v>273873000615</v>
      </c>
      <c r="E1821" s="157">
        <v>27387300061501</v>
      </c>
      <c r="F1821" s="124" t="s">
        <v>1670</v>
      </c>
      <c r="G1821" s="124" t="s">
        <v>1686</v>
      </c>
      <c r="H1821" s="131"/>
      <c r="I1821" s="131"/>
      <c r="J1821" s="131"/>
      <c r="K1821" s="131"/>
      <c r="L1821" s="131"/>
      <c r="M1821" s="131"/>
      <c r="N1821" s="131"/>
      <c r="O1821" s="131"/>
      <c r="P1821" s="131">
        <v>29</v>
      </c>
      <c r="Q1821" s="131">
        <v>20</v>
      </c>
      <c r="R1821" s="131">
        <v>17</v>
      </c>
      <c r="S1821" s="131">
        <v>17</v>
      </c>
      <c r="T1821" s="131">
        <v>12</v>
      </c>
      <c r="U1821" s="131">
        <v>12</v>
      </c>
      <c r="V1821" s="131"/>
      <c r="W1821" s="131"/>
      <c r="X1821" s="131"/>
      <c r="Y1821" s="131"/>
      <c r="Z1821" s="131"/>
      <c r="AA1821" s="131"/>
      <c r="AB1821" s="131"/>
      <c r="AC1821" s="131"/>
      <c r="AD1821" s="131"/>
      <c r="AE1821" s="131"/>
      <c r="AF1821" s="131"/>
      <c r="AG1821" s="131"/>
      <c r="AH1821" s="155"/>
    </row>
    <row r="1822" spans="1:34" ht="15" customHeight="1" x14ac:dyDescent="0.25">
      <c r="A1822" s="124" t="s">
        <v>105</v>
      </c>
      <c r="B1822" s="157">
        <v>273873000615</v>
      </c>
      <c r="C1822" s="124" t="s">
        <v>190</v>
      </c>
      <c r="D1822" s="157">
        <v>273873000623</v>
      </c>
      <c r="E1822" s="157">
        <v>27387300061506</v>
      </c>
      <c r="F1822" s="124" t="s">
        <v>1668</v>
      </c>
      <c r="G1822" s="124" t="s">
        <v>1686</v>
      </c>
      <c r="H1822" s="131"/>
      <c r="I1822" s="131"/>
      <c r="J1822" s="131">
        <v>3</v>
      </c>
      <c r="K1822" s="131">
        <v>4</v>
      </c>
      <c r="L1822" s="131">
        <v>2</v>
      </c>
      <c r="M1822" s="131">
        <v>5</v>
      </c>
      <c r="N1822" s="131">
        <v>5</v>
      </c>
      <c r="O1822" s="131">
        <v>4</v>
      </c>
      <c r="P1822" s="131"/>
      <c r="Q1822" s="131"/>
      <c r="R1822" s="131"/>
      <c r="S1822" s="131"/>
      <c r="T1822" s="131"/>
      <c r="U1822" s="131"/>
      <c r="V1822" s="131"/>
      <c r="W1822" s="131"/>
      <c r="X1822" s="131"/>
      <c r="Y1822" s="131"/>
      <c r="Z1822" s="131"/>
      <c r="AA1822" s="131"/>
      <c r="AB1822" s="131"/>
      <c r="AC1822" s="131"/>
      <c r="AD1822" s="131"/>
      <c r="AE1822" s="131"/>
      <c r="AF1822" s="131"/>
      <c r="AG1822" s="131"/>
      <c r="AH1822" s="155"/>
    </row>
    <row r="1823" spans="1:34" ht="15" customHeight="1" x14ac:dyDescent="0.25">
      <c r="A1823" s="124" t="s">
        <v>105</v>
      </c>
      <c r="B1823" s="157">
        <v>273873000615</v>
      </c>
      <c r="C1823" s="124" t="s">
        <v>190</v>
      </c>
      <c r="D1823" s="157">
        <v>273873000682</v>
      </c>
      <c r="E1823" s="157">
        <v>27387300061510</v>
      </c>
      <c r="F1823" s="124" t="s">
        <v>1667</v>
      </c>
      <c r="G1823" s="124" t="s">
        <v>1686</v>
      </c>
      <c r="H1823" s="131"/>
      <c r="I1823" s="131"/>
      <c r="J1823" s="131">
        <v>3</v>
      </c>
      <c r="K1823" s="131">
        <v>3</v>
      </c>
      <c r="L1823" s="131">
        <v>2</v>
      </c>
      <c r="M1823" s="131">
        <v>3</v>
      </c>
      <c r="N1823" s="131">
        <v>1</v>
      </c>
      <c r="O1823" s="131">
        <v>2</v>
      </c>
      <c r="P1823" s="131"/>
      <c r="Q1823" s="131"/>
      <c r="R1823" s="131"/>
      <c r="S1823" s="131"/>
      <c r="T1823" s="131"/>
      <c r="U1823" s="131"/>
      <c r="V1823" s="131"/>
      <c r="W1823" s="131"/>
      <c r="X1823" s="131"/>
      <c r="Y1823" s="131"/>
      <c r="Z1823" s="131"/>
      <c r="AA1823" s="131"/>
      <c r="AB1823" s="131"/>
      <c r="AC1823" s="131"/>
      <c r="AD1823" s="131"/>
      <c r="AE1823" s="131"/>
      <c r="AF1823" s="131"/>
      <c r="AG1823" s="131"/>
      <c r="AH1823" s="155"/>
    </row>
    <row r="1824" spans="1:34" ht="15" customHeight="1" x14ac:dyDescent="0.25">
      <c r="A1824" s="124" t="s">
        <v>105</v>
      </c>
      <c r="B1824" s="157">
        <v>273873000615</v>
      </c>
      <c r="C1824" s="124" t="s">
        <v>190</v>
      </c>
      <c r="D1824" s="157">
        <v>273873000801</v>
      </c>
      <c r="E1824" s="157">
        <v>27387300061507</v>
      </c>
      <c r="F1824" s="124" t="s">
        <v>1673</v>
      </c>
      <c r="G1824" s="124" t="s">
        <v>1686</v>
      </c>
      <c r="H1824" s="131"/>
      <c r="I1824" s="131"/>
      <c r="J1824" s="131">
        <v>1</v>
      </c>
      <c r="K1824" s="131">
        <v>5</v>
      </c>
      <c r="L1824" s="131">
        <v>4</v>
      </c>
      <c r="M1824" s="131">
        <v>4</v>
      </c>
      <c r="N1824" s="131">
        <v>4</v>
      </c>
      <c r="O1824" s="131">
        <v>3</v>
      </c>
      <c r="P1824" s="131"/>
      <c r="Q1824" s="131"/>
      <c r="R1824" s="131"/>
      <c r="S1824" s="131"/>
      <c r="T1824" s="131"/>
      <c r="U1824" s="131"/>
      <c r="V1824" s="131"/>
      <c r="W1824" s="131"/>
      <c r="X1824" s="131"/>
      <c r="Y1824" s="131"/>
      <c r="Z1824" s="131"/>
      <c r="AA1824" s="131"/>
      <c r="AB1824" s="131"/>
      <c r="AC1824" s="131"/>
      <c r="AD1824" s="131"/>
      <c r="AE1824" s="131"/>
      <c r="AF1824" s="131"/>
      <c r="AG1824" s="131"/>
      <c r="AH1824" s="155"/>
    </row>
    <row r="1825" spans="1:34" ht="15" customHeight="1" x14ac:dyDescent="0.25">
      <c r="A1825" s="257" t="s">
        <v>271</v>
      </c>
      <c r="B1825" s="257"/>
      <c r="C1825" s="257"/>
      <c r="D1825" s="257"/>
      <c r="E1825" s="257"/>
      <c r="F1825" s="257"/>
      <c r="G1825" s="257"/>
      <c r="H1825" s="158">
        <f t="shared" ref="H1825:AG1825" si="0">SUM(H6:H1824)</f>
        <v>23</v>
      </c>
      <c r="I1825" s="158">
        <f t="shared" si="0"/>
        <v>36</v>
      </c>
      <c r="J1825" s="158">
        <f t="shared" si="0"/>
        <v>10242</v>
      </c>
      <c r="K1825" s="158">
        <f t="shared" si="0"/>
        <v>13008</v>
      </c>
      <c r="L1825" s="158">
        <f t="shared" si="0"/>
        <v>12008</v>
      </c>
      <c r="M1825" s="158">
        <f t="shared" si="0"/>
        <v>11287</v>
      </c>
      <c r="N1825" s="158">
        <f t="shared" si="0"/>
        <v>11150</v>
      </c>
      <c r="O1825" s="158">
        <f t="shared" si="0"/>
        <v>11650</v>
      </c>
      <c r="P1825" s="158">
        <f t="shared" si="0"/>
        <v>12377</v>
      </c>
      <c r="Q1825" s="158">
        <f t="shared" si="0"/>
        <v>11973</v>
      </c>
      <c r="R1825" s="158">
        <f t="shared" si="0"/>
        <v>11017</v>
      </c>
      <c r="S1825" s="158">
        <f t="shared" si="0"/>
        <v>9936</v>
      </c>
      <c r="T1825" s="158">
        <f t="shared" si="0"/>
        <v>9208</v>
      </c>
      <c r="U1825" s="158">
        <f t="shared" si="0"/>
        <v>8114</v>
      </c>
      <c r="V1825" s="158">
        <f t="shared" si="0"/>
        <v>42</v>
      </c>
      <c r="W1825" s="158">
        <f t="shared" si="0"/>
        <v>10</v>
      </c>
      <c r="X1825" s="158">
        <f t="shared" si="0"/>
        <v>31</v>
      </c>
      <c r="Y1825" s="158">
        <f t="shared" si="0"/>
        <v>47</v>
      </c>
      <c r="Z1825" s="158">
        <f t="shared" si="0"/>
        <v>18</v>
      </c>
      <c r="AA1825" s="158">
        <f t="shared" si="0"/>
        <v>75</v>
      </c>
      <c r="AB1825" s="158">
        <f t="shared" si="0"/>
        <v>56</v>
      </c>
      <c r="AC1825" s="158">
        <f t="shared" si="0"/>
        <v>168</v>
      </c>
      <c r="AD1825" s="158">
        <f t="shared" si="0"/>
        <v>1211</v>
      </c>
      <c r="AE1825" s="158">
        <f t="shared" si="0"/>
        <v>1513</v>
      </c>
      <c r="AF1825" s="158">
        <f t="shared" si="0"/>
        <v>426</v>
      </c>
      <c r="AG1825" s="158">
        <f t="shared" si="0"/>
        <v>1167</v>
      </c>
      <c r="AH1825" s="158">
        <f>SUM(H1825:AG1825)</f>
        <v>136793</v>
      </c>
    </row>
    <row r="1826" spans="1:34" ht="15" customHeight="1" x14ac:dyDescent="0.25">
      <c r="A1826"/>
      <c r="C1826"/>
      <c r="E1826" s="57"/>
    </row>
    <row r="1827" spans="1:34" x14ac:dyDescent="0.25">
      <c r="A1827" s="127" t="s">
        <v>1739</v>
      </c>
    </row>
    <row r="1828" spans="1:34" x14ac:dyDescent="0.25">
      <c r="A1828" s="127" t="s">
        <v>1675</v>
      </c>
    </row>
  </sheetData>
  <autoFilter ref="A5:AH1825" xr:uid="{D4759B06-208B-46BE-BE21-18AB4CE19764}"/>
  <mergeCells count="5">
    <mergeCell ref="H3:AH3"/>
    <mergeCell ref="AB4:AG4"/>
    <mergeCell ref="AH4:AH5"/>
    <mergeCell ref="H4:AA4"/>
    <mergeCell ref="A1825:G18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RANKING</vt:lpstr>
      <vt:lpstr>COMPARATIVO</vt:lpstr>
      <vt:lpstr>MUNICIPIO</vt:lpstr>
      <vt:lpstr>MATRICULA 2023 POR SEDE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Lila Maria Camelo Romero</dc:creator>
  <cp:keywords/>
  <dc:description/>
  <cp:lastModifiedBy>JULIO IVAN MONTERO DIAZ</cp:lastModifiedBy>
  <cp:revision/>
  <dcterms:created xsi:type="dcterms:W3CDTF">2019-01-08T17:06:12Z</dcterms:created>
  <dcterms:modified xsi:type="dcterms:W3CDTF">2023-10-04T14:38:28Z</dcterms:modified>
  <cp:category/>
  <cp:contentStatus/>
</cp:coreProperties>
</file>